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庶務共有ファイル\07 財政状況資料集\R04年度版\20240305 令和４年度財政状況資料集の作成及び提出について\02 作業\国修正後の様式を用いた提出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<sst xmlns="http://schemas.openxmlformats.org/spreadsheetml/2006/main" count="1132" uniqueCount="594">
  <si>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</si>
  <si>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</si>
  <si>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</si>
  <si>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</si>
  <si>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</si>
  <si>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</si>
  <si>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</si>
  <si>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</si>
  <si>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</si>
  <si>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</si>
  <si>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</si>
  <si>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</si>
  <si>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</si>
  <si>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</si>
  <si>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</si>
  <si>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</si>
  <si>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</si>
  <si>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</si>
  <si>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</si>
  <si>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</si>
  <si>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</si>
  <si>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</si>
  <si>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</si>
  <si>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</si>
  <si>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</si>
  <si>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</si>
  <si>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</si>
  <si>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</si>
  <si>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</si>
  <si>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</si>
  <si>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</si>
  <si>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</si>
  <si>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</si>
  <si>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</si>
  <si>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</si>
  <si>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</si>
  <si>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</si>
  <si>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</si>
  <si>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</si>
  <si>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</si>
  <si>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</si>
  <si>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</si>
  <si>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</si>
  <si>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</si>
  <si>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</si>
  <si>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</si>
  <si>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</si>
  <si>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</si>
  <si>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</si>
  <si>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</si>
  <si>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</si>
  <si>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</si>
  <si>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</si>
  <si>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</si>
  <si>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</si>
  <si>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</si>
  <si>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</si>
  <si>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</si>
  <si>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</si>
  <si>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</si>
  <si>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</si>
  <si>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</si>
  <si>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</si>
  <si>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</si>
  <si>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</si>
  <si>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</si>
  <si>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</si>
  <si>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</si>
  <si>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</si>
  <si>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</si>
  <si>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</si>
  <si>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</si>
  <si>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</si>
  <si>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</si>
  <si>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</si>
  <si>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</si>
  <si>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</si>
  <si>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</si>
  <si>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</si>
  <si>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</si>
  <si>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</si>
  <si>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</si>
  <si>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</si>
  <si>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</si>
  <si>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</si>
  <si>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</si>
  <si>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</si>
  <si>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</si>
  <si>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</si>
  <si>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</si>
  <si>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</si>
  <si>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</si>
  <si>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</si>
  <si>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</si>
  <si>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</si>
  <si>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</si>
  <si>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</si>
  <si>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</si>
  <si>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</si>
  <si>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</si>
  <si>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</si>
  <si>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</si>
  <si>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</si>
  <si>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</si>
  <si>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</si>
  <si>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</si>
  <si>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</si>
  <si>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</si>
  <si>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</si>
  <si>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</si>
  <si>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</si>
  <si>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</si>
  <si>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</si>
  <si>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</si>
  <si>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</si>
  <si>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</si>
  <si>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</si>
  <si>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</si>
  <si>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</si>
  <si>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</si>
  <si>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</si>
  <si>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</si>
  <si>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</si>
  <si>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</si>
  <si>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</si>
  <si>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</si>
  <si>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</si>
  <si>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</si>
  <si>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</si>
  <si>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</si>
  <si>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</si>
  <si>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</si>
  <si>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</si>
  <si>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</si>
  <si>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</si>
  <si>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</si>
  <si>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</si>
  <si>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</si>
  <si>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</si>
  <si>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</si>
  <si>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</si>
  <si>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</si>
  <si>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</si>
  <si>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</si>
  <si>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</si>
  <si>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</si>
  <si>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</si>
  <si>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</si>
  <si>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</si>
  <si>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</si>
  <si>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</si>
  <si>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</si>
  <si>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</si>
  <si>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</si>
  <si>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</si>
  <si>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</si>
  <si>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</si>
  <si>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</si>
  <si>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</si>
  <si>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</si>
  <si>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</si>
  <si>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</si>
  <si>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</si>
  <si>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</si>
  <si>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</si>
  <si>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</si>
  <si>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</si>
  <si>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</si>
  <si>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</si>
  <si>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</si>
  <si>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</si>
  <si>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</si>
  <si>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</si>
  <si>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</si>
  <si>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</si>
  <si>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</si>
  <si>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</si>
  <si>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</si>
  <si>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</si>
  <si>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</si>
  <si>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</si>
  <si>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</si>
  <si>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</si>
  <si>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</si>
  <si>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</si>
  <si>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</si>
  <si>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</si>
  <si>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</si>
  <si>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</si>
  <si>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</si>
  <si>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</si>
  <si>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</si>
  <si>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</si>
  <si>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</si>
  <si>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</si>
  <si>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</si>
  <si>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</si>
  <si>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</si>
  <si>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</si>
  <si>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</si>
  <si>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</si>
  <si>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</si>
  <si>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</si>
  <si>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</si>
  <si>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</si>
  <si>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</si>
  <si>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</si>
  <si>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</si>
  <si>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</si>
  <si>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</si>
  <si>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</si>
  <si>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</si>
  <si>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</si>
  <si>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</si>
  <si>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</si>
  <si>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</si>
  <si>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</si>
  <si>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</si>
  <si>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</si>
  <si>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</si>
  <si>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</si>
  <si>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</si>
  <si>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</si>
  <si>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</si>
  <si>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</si>
  <si>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</si>
  <si>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</si>
  <si>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</si>
  <si>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</si>
  <si>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</si>
  <si>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</si>
  <si>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</si>
  <si>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</si>
  <si>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</si>
  <si>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</si>
  <si>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</si>
  <si>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</si>
  <si>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</si>
  <si>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</si>
  <si>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</si>
  <si>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</si>
  <si>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</si>
  <si>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</si>
  <si>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</si>
  <si>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</si>
  <si>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</si>
  <si>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</si>
  <si>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</si>
  <si>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</si>
  <si>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</si>
  <si>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</si>
  <si>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</si>
  <si>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</si>
  <si>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</si>
  <si>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</si>
  <si>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</si>
  <si>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</si>
  <si>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</si>
  <si>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</si>
  <si>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</si>
  <si>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</si>
  <si>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</si>
  <si>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</si>
  <si>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</si>
  <si>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</si>
  <si>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</si>
  <si>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</si>
  <si>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</si>
  <si>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</si>
  <si>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</si>
  <si>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</si>
  <si>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</si>
  <si>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</si>
  <si>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</si>
  <si>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</si>
  <si>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</si>
  <si>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</si>
  <si>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</si>
  <si>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</si>
  <si>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</si>
  <si>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</si>
  <si>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</si>
  <si>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</si>
  <si>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</si>
  <si>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</si>
  <si>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</si>
  <si>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</si>
  <si>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</si>
  <si>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</si>
  <si>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</si>
  <si>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</si>
  <si>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</si>
  <si>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</si>
  <si>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</si>
  <si>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</si>
  <si>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</si>
  <si>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</si>
  <si>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</si>
  <si>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</si>
  <si>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</si>
  <si>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</si>
  <si>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</si>
  <si>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</si>
  <si>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</si>
  <si>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</si>
  <si>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</si>
  <si>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</si>
  <si>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</si>
  <si>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</si>
  <si>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</si>
  <si>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</si>
  <si>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</si>
  <si>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</si>
  <si>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</si>
  <si>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</si>
  <si>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</si>
  <si>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</si>
  <si>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</si>
  <si>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</si>
  <si>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</si>
  <si>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</si>
  <si>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</si>
  <si>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</si>
  <si>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</si>
  <si>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</si>
  <si>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</si>
  <si>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</si>
  <si>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</si>
  <si>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</si>
  <si>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</si>
  <si>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</si>
  <si>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</si>
  <si>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</si>
  <si>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</si>
  <si>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</si>
  <si>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</si>
  <si>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</si>
  <si>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</si>
  <si>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</si>
  <si>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</si>
  <si>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</si>
  <si>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</si>
  <si>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</si>
  <si>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</si>
  <si>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</si>
  <si>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</si>
  <si>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</si>
  <si>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</si>
  <si>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</si>
  <si>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</si>
  <si>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</si>
  <si>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</si>
  <si>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</si>
  <si>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</si>
  <si>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</si>
  <si>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</si>
  <si>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</si>
  <si>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</si>
  <si>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</si>
  <si>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</si>
  <si>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</si>
  <si>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</si>
  <si>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</si>
  <si>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</si>
  <si>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</si>
  <si>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</si>
  <si>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</si>
  <si>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</si>
  <si>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</si>
  <si>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</si>
  <si>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</si>
  <si>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</si>
  <si>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</si>
  <si>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</si>
  <si>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</si>
  <si>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</si>
  <si>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</si>
  <si>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</si>
  <si>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</si>
  <si>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</si>
  <si>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</si>
  <si>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</si>
  <si>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</si>
  <si>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</si>
  <si>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</si>
  <si>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</si>
  <si>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</si>
  <si>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</si>
  <si>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</si>
  <si>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</si>
  <si>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</si>
  <si>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</si>
  <si>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</si>
  <si>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</si>
  <si>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</si>
  <si>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</si>
  <si>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</si>
  <si>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</si>
  <si>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</si>
  <si>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</si>
  <si>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</si>
  <si>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</si>
  <si>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</si>
  <si>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</si>
  <si>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</si>
  <si>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</si>
  <si>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</si>
  <si>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</si>
  <si>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</si>
  <si>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下水道事業会計</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</si>
  <si>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</si>
  <si>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</si>
  <si>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</si>
  <si>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</si>
  <si>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</si>
  <si>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</si>
  <si>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</si>
  <si>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</si>
  <si>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</si>
  <si>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</si>
  <si>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</si>
  <si>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</si>
  <si>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</si>
  <si>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</si>
  <si>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</si>
  <si>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</si>
  <si>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</si>
  <si>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</si>
  <si>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</si>
  <si>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</si>
  <si>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</si>
  <si>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</si>
  <si>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</si>
  <si>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</si>
  <si>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</si>
  <si>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</si>
  <si>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</si>
  <si>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</si>
  <si>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</si>
  <si>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</si>
  <si>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</si>
  <si>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</si>
  <si>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</si>
  <si>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</si>
  <si>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</si>
  <si>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</si>
  <si>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</si>
  <si>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</si>
  <si>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</si>
  <si>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</si>
  <si>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</si>
  <si>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</si>
  <si>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</si>
  <si>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</si>
  <si>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</si>
  <si>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</si>
  <si>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</si>
  <si>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</si>
  <si>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</si>
  <si>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</si>
  <si>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</si>
  <si>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</si>
  <si>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</si>
  <si>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</si>
  <si>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</si>
  <si>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</si>
  <si>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</si>
  <si>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</si>
  <si>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</si>
  <si>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</si>
  <si>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</si>
  <si>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</si>
  <si>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</si>
  <si>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</si>
  <si>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</si>
  <si>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</si>
  <si>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</si>
  <si>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</si>
  <si>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</si>
  <si>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</si>
  <si>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</si>
  <si>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</si>
  <si>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</si>
  <si>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</si>
  <si>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</si>
  <si>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</si>
  <si>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</si>
  <si>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</si>
  <si>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</si>
  <si>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</si>
  <si>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</si>
  <si>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</si>
  <si>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</si>
  <si>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</si>
  <si>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</si>
  <si>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</si>
  <si>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</si>
  <si>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</si>
  <si>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</si>
  <si>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</si>
  <si>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</si>
  <si>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</si>
  <si>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</si>
  <si>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</si>
  <si>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</si>
  <si>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</si>
  <si>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</si>
  <si>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</si>
  <si>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</si>
  <si>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</si>
  <si>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</si>
  <si>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</si>
  <si>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</si>
  <si>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</si>
  <si>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</si>
  <si>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</si>
  <si>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</si>
  <si>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</si>
  <si>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</si>
  <si>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</si>
  <si>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</si>
  <si>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</si>
  <si>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</si>
  <si>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</si>
  <si>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</si>
  <si>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</si>
  <si>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</si>
  <si>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</si>
  <si>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</si>
  <si>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</si>
  <si>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</si>
  <si>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</si>
  <si>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</si>
  <si>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</si>
  <si>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</si>
  <si>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</si>
  <si>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</si>
  <si>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</si>
  <si>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</si>
  <si>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</si>
  <si>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</si>
  <si>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</si>
  <si>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</si>
  <si>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</si>
  <si>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</si>
  <si>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</si>
  <si>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</si>
  <si>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</si>
  <si>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</si>
  <si>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</si>
  <si>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</si>
  <si>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</si>
  <si>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</si>
  <si>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</si>
  <si>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2.47</t>
  </si>
  <si>
    <t>一般会計</t>
  </si>
  <si>
    <t>水道事業会計</t>
  </si>
  <si>
    <t>下水道事業会計</t>
  </si>
  <si>
    <t>農業集落排水事業特別会計</t>
  </si>
  <si>
    <t>後期高齢者医療特別会計</t>
  </si>
  <si>
    <t>熊谷都市計画事業土地区画整理事業特別会計</t>
  </si>
  <si>
    <t>公共用地先行取得特別会計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</si>
  <si>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</si>
  <si>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</si>
  <si>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</si>
  <si>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</si>
  <si>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</si>
  <si>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</si>
  <si>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</si>
  <si>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</si>
  <si>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</si>
  <si>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</si>
  <si>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</si>
  <si>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大里広域市町村圏組合</t>
    <rPh sb="0" eb="10">
      <t>オオサトコウイキシチョウソンケンクミアイ</t>
    </rPh>
    <phoneticPr fontId="2"/>
  </si>
  <si>
    <t>一般会計</t>
    <rPh sb="0" eb="4">
      <t>イッパンカイケイ</t>
    </rPh>
    <phoneticPr fontId="2"/>
  </si>
  <si>
    <t>-</t>
    <phoneticPr fontId="2"/>
  </si>
  <si>
    <t>特別会計</t>
    <rPh sb="0" eb="4">
      <t>トクベツカイケイ</t>
    </rPh>
    <phoneticPr fontId="2"/>
  </si>
  <si>
    <t>荒川北縁水防事務組合</t>
    <rPh sb="0" eb="2">
      <t>アラカワ</t>
    </rPh>
    <rPh sb="2" eb="3">
      <t>キタ</t>
    </rPh>
    <rPh sb="3" eb="4">
      <t>ヘリ</t>
    </rPh>
    <rPh sb="4" eb="10">
      <t>スイボウジムクミアイ</t>
    </rPh>
    <phoneticPr fontId="2"/>
  </si>
  <si>
    <t>埼玉県後期高齢者医療広域連合</t>
    <rPh sb="0" eb="3">
      <t>サイタマケン</t>
    </rPh>
    <rPh sb="3" eb="8">
      <t>コウキコウレイシャ</t>
    </rPh>
    <rPh sb="8" eb="10">
      <t>イリョウ</t>
    </rPh>
    <rPh sb="10" eb="14">
      <t>コウイキレンゴウ</t>
    </rPh>
    <phoneticPr fontId="2"/>
  </si>
  <si>
    <t>埼玉県市町村総合事務組合</t>
    <rPh sb="0" eb="8">
      <t>サイタマケンシチョウソンソウゴウ</t>
    </rPh>
    <rPh sb="8" eb="12">
      <t>ジムクミアイ</t>
    </rPh>
    <phoneticPr fontId="2"/>
  </si>
  <si>
    <t>交通災害特別会計</t>
    <rPh sb="0" eb="4">
      <t>コウツウサイガイ</t>
    </rPh>
    <rPh sb="4" eb="8">
      <t>トクベツカイケイ</t>
    </rPh>
    <phoneticPr fontId="2"/>
  </si>
  <si>
    <t>彩の国さいたま人づくり広域連合</t>
    <rPh sb="0" eb="1">
      <t>サイ</t>
    </rPh>
    <rPh sb="2" eb="3">
      <t>クニ</t>
    </rPh>
    <rPh sb="7" eb="8">
      <t>ヒト</t>
    </rPh>
    <rPh sb="11" eb="15">
      <t>コウイキレンゴウ</t>
    </rPh>
    <phoneticPr fontId="2"/>
  </si>
  <si>
    <t>熊谷市スポーツ協会</t>
    <rPh sb="0" eb="3">
      <t>クマガヤシ</t>
    </rPh>
    <rPh sb="7" eb="9">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</si>
  <si>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</si>
  <si>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</si>
  <si>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</si>
  <si>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</si>
  <si>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</si>
  <si>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</si>
  <si>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公共施設建設基金</t>
  </si>
  <si>
    <t>職員退職手当基金</t>
  </si>
  <si>
    <t>子育て支援基金</t>
  </si>
  <si>
    <t>文化振興基金</t>
  </si>
  <si>
    <t>国際交流基金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</si>
</sst>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420D-488A-9C1C-1CD72861F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30839</c:v>
                </c:pt>
                <c:pt idx="1">
                  <c:v>23440</c:v>
                </c:pt>
                <c:pt idx="2">
                  <c:v>30226</c:v>
                </c:pt>
                <c:pt idx="3">
                  <c:v>25563</c:v>
                </c:pt>
                <c:pt idx="4">
                  <c:v>30161</c:v>
                </c:pt>
              </c:numCache>
            </c:numRef>
          </c:val>
          <c:smooth val="0"/>
          <c:extLst>
            <c:ext xmlns:c16="http://schemas.microsoft.com/office/drawing/2014/chart" uri="{C3380CC4-5D6E-409C-BE32-E72D297353CC}">
              <c16:uniqueId val="{00000001-420D-488A-9C1C-1CD72861F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11.93</c:v>
                </c:pt>
                <c:pt idx="1">
                  <c:v>13.07</c:v>
                </c:pt>
                <c:pt idx="2">
                  <c:v>13.32</c:v>
                </c:pt>
                <c:pt idx="3">
                  <c:v>14.75</c:v>
                </c:pt>
                <c:pt idx="4">
                  <c:v>12.68</c:v>
                </c:pt>
              </c:numCache>
            </c:numRef>
          </c:val>
          <c:extLst>
            <c:ext xmlns:c16="http://schemas.microsoft.com/office/drawing/2014/chart" uri="{C3380CC4-5D6E-409C-BE32-E72D297353CC}">
              <c16:uniqueId val="{00000000-B546-4457-8DE6-42E75CDA1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23.72</c:v>
                </c:pt>
                <c:pt idx="1">
                  <c:v>23.01</c:v>
                </c:pt>
                <c:pt idx="2">
                  <c:v>24.23</c:v>
                </c:pt>
                <c:pt idx="3">
                  <c:v>27.61</c:v>
                </c:pt>
                <c:pt idx="4">
                  <c:v>28.39</c:v>
                </c:pt>
              </c:numCache>
            </c:numRef>
          </c:val>
          <c:extLst>
            <c:ext xmlns:c16="http://schemas.microsoft.com/office/drawing/2014/chart" uri="{C3380CC4-5D6E-409C-BE32-E72D297353CC}">
              <c16:uniqueId val="{00000001-B546-4457-8DE6-42E75CDA1B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1.85</c:v>
                </c:pt>
                <c:pt idx="1">
                  <c:v>0.47</c:v>
                </c:pt>
                <c:pt idx="2">
                  <c:v>2.2999999999999998</c:v>
                </c:pt>
                <c:pt idx="3">
                  <c:v>6.3</c:v>
                </c:pt>
                <c:pt idx="4">
                  <c:v>-2.4700000000000002</c:v>
                </c:pt>
              </c:numCache>
            </c:numRef>
          </c:val>
          <c:smooth val="0"/>
          <c:extLst>
            <c:ext xmlns:c16="http://schemas.microsoft.com/office/drawing/2014/chart" uri="{C3380CC4-5D6E-409C-BE32-E72D297353CC}">
              <c16:uniqueId val="{00000002-B546-4457-8DE6-42E75CDA1B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93A-4FF9-9334-EA4FB8058C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3A-4FF9-9334-EA4FB8058C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93A-4FF9-9334-EA4FB8058CDC}"/>
            </c:ext>
          </c:extLst>
        </c:ser>
        <c:ser>
          <c:idx val="3"/>
          <c:order val="3"/>
          <c:tx>
            <c:strRef>
              <c:f>データシート!$A$30</c:f>
              <c:strCache>
                <c:ptCount val="1"/>
                <c:pt idx="0">
                  <c:v>公共用地先行取得特別会計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93A-4FF9-9334-EA4FB8058CDC}"/>
            </c:ext>
          </c:extLst>
        </c:ser>
        <c:ser>
          <c:idx val="4"/>
          <c:order val="4"/>
          <c:tx>
            <c:strRef>
              <c:f>データシート!$A$31</c:f>
              <c:strCache>
                <c:ptCount val="1"/>
                <c:pt idx="0">
                  <c:v>熊谷都市計画事業土地区画整理事業特別会計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4-293A-4FF9-9334-EA4FB8058C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0.05</c:v>
                </c:pt>
                <c:pt idx="8">
                  <c:v>#N/A</c:v>
                </c:pt>
                <c:pt idx="9">
                  <c:v>0.06</c:v>
                </c:pt>
              </c:numCache>
            </c:numRef>
          </c:val>
          <c:extLst>
            <c:ext xmlns:c16="http://schemas.microsoft.com/office/drawing/2014/chart" uri="{C3380CC4-5D6E-409C-BE32-E72D297353CC}">
              <c16:uniqueId val="{00000005-293A-4FF9-9334-EA4FB8058C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6-293A-4FF9-9334-EA4FB8058C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0.37</c:v>
                </c:pt>
                <c:pt idx="4">
                  <c:v>#N/A</c:v>
                </c:pt>
                <c:pt idx="5">
                  <c:v>0.22</c:v>
                </c:pt>
                <c:pt idx="6">
                  <c:v>#N/A</c:v>
                </c:pt>
                <c:pt idx="7">
                  <c:v>0.37</c:v>
                </c:pt>
                <c:pt idx="8">
                  <c:v>#N/A</c:v>
                </c:pt>
                <c:pt idx="9">
                  <c:v>0.94</c:v>
                </c:pt>
              </c:numCache>
            </c:numRef>
          </c:val>
          <c:extLst>
            <c:ext xmlns:c16="http://schemas.microsoft.com/office/drawing/2014/chart" uri="{C3380CC4-5D6E-409C-BE32-E72D297353CC}">
              <c16:uniqueId val="{00000007-293A-4FF9-9334-EA4FB8058C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7.16</c:v>
                </c:pt>
                <c:pt idx="2">
                  <c:v>#N/A</c:v>
                </c:pt>
                <c:pt idx="3">
                  <c:v>8.14</c:v>
                </c:pt>
                <c:pt idx="4">
                  <c:v>#N/A</c:v>
                </c:pt>
                <c:pt idx="5">
                  <c:v>8.34</c:v>
                </c:pt>
                <c:pt idx="6">
                  <c:v>#N/A</c:v>
                </c:pt>
                <c:pt idx="7">
                  <c:v>8.84</c:v>
                </c:pt>
                <c:pt idx="8">
                  <c:v>#N/A</c:v>
                </c:pt>
                <c:pt idx="9">
                  <c:v>7.53</c:v>
                </c:pt>
              </c:numCache>
            </c:numRef>
          </c:val>
          <c:extLst>
            <c:ext xmlns:c16="http://schemas.microsoft.com/office/drawing/2014/chart" uri="{C3380CC4-5D6E-409C-BE32-E72D297353CC}">
              <c16:uniqueId val="{00000008-293A-4FF9-9334-EA4FB8058C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11.55</c:v>
                </c:pt>
                <c:pt idx="2">
                  <c:v>#N/A</c:v>
                </c:pt>
                <c:pt idx="3">
                  <c:v>13.07</c:v>
                </c:pt>
                <c:pt idx="4">
                  <c:v>#N/A</c:v>
                </c:pt>
                <c:pt idx="5">
                  <c:v>13.32</c:v>
                </c:pt>
                <c:pt idx="6">
                  <c:v>#N/A</c:v>
                </c:pt>
                <c:pt idx="7">
                  <c:v>14.75</c:v>
                </c:pt>
                <c:pt idx="8">
                  <c:v>#N/A</c:v>
                </c:pt>
                <c:pt idx="9">
                  <c:v>12.26</c:v>
                </c:pt>
              </c:numCache>
            </c:numRef>
          </c:val>
          <c:extLst>
            <c:ext xmlns:c16="http://schemas.microsoft.com/office/drawing/2014/chart" uri="{C3380CC4-5D6E-409C-BE32-E72D297353CC}">
              <c16:uniqueId val="{00000009-293A-4FF9-9334-EA4FB8058C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5696</c:v>
                </c:pt>
                <c:pt idx="5">
                  <c:v>5578</c:v>
                </c:pt>
                <c:pt idx="8">
                  <c:v>5736</c:v>
                </c:pt>
                <c:pt idx="11">
                  <c:v>5806</c:v>
                </c:pt>
                <c:pt idx="14">
                  <c:v>5695</c:v>
                </c:pt>
              </c:numCache>
            </c:numRef>
          </c:val>
          <c:extLst>
            <c:ext xmlns:c16="http://schemas.microsoft.com/office/drawing/2014/chart" uri="{C3380CC4-5D6E-409C-BE32-E72D297353CC}">
              <c16:uniqueId val="{00000000-3A86-4A64-92FF-B4A27AA9B6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86-4A64-92FF-B4A27AA9B6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86-4A64-92FF-B4A27AA9B6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75</c:v>
                </c:pt>
                <c:pt idx="6">
                  <c:v>75</c:v>
                </c:pt>
                <c:pt idx="9">
                  <c:v>74</c:v>
                </c:pt>
                <c:pt idx="12">
                  <c:v>74</c:v>
                </c:pt>
              </c:numCache>
            </c:numRef>
          </c:val>
          <c:extLst>
            <c:ext xmlns:c16="http://schemas.microsoft.com/office/drawing/2014/chart" uri="{C3380CC4-5D6E-409C-BE32-E72D297353CC}">
              <c16:uniqueId val="{00000003-3A86-4A64-92FF-B4A27AA9B6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1363</c:v>
                </c:pt>
                <c:pt idx="3">
                  <c:v>1090</c:v>
                </c:pt>
                <c:pt idx="6">
                  <c:v>1145</c:v>
                </c:pt>
                <c:pt idx="9">
                  <c:v>927</c:v>
                </c:pt>
                <c:pt idx="12">
                  <c:v>977</c:v>
                </c:pt>
              </c:numCache>
            </c:numRef>
          </c:val>
          <c:extLst>
            <c:ext xmlns:c16="http://schemas.microsoft.com/office/drawing/2014/chart" uri="{C3380CC4-5D6E-409C-BE32-E72D297353CC}">
              <c16:uniqueId val="{00000004-3A86-4A64-92FF-B4A27AA9B6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86-4A64-92FF-B4A27AA9B6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86-4A64-92FF-B4A27AA9B6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4577</c:v>
                </c:pt>
                <c:pt idx="3">
                  <c:v>4304</c:v>
                </c:pt>
                <c:pt idx="6">
                  <c:v>4289</c:v>
                </c:pt>
                <c:pt idx="9">
                  <c:v>4224</c:v>
                </c:pt>
                <c:pt idx="12">
                  <c:v>4259</c:v>
                </c:pt>
              </c:numCache>
            </c:numRef>
          </c:val>
          <c:extLst>
            <c:ext xmlns:c16="http://schemas.microsoft.com/office/drawing/2014/chart" uri="{C3380CC4-5D6E-409C-BE32-E72D297353CC}">
              <c16:uniqueId val="{00000007-3A86-4A64-92FF-B4A27AA9B6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-109</c:v>
                </c:pt>
                <c:pt idx="5">
                  <c:v>#N/A</c:v>
                </c:pt>
                <c:pt idx="6">
                  <c:v>#N/A</c:v>
                </c:pt>
                <c:pt idx="7">
                  <c:v>-227</c:v>
                </c:pt>
                <c:pt idx="8">
                  <c:v>#N/A</c:v>
                </c:pt>
                <c:pt idx="9">
                  <c:v>#N/A</c:v>
                </c:pt>
                <c:pt idx="10">
                  <c:v>-581</c:v>
                </c:pt>
                <c:pt idx="11">
                  <c:v>#N/A</c:v>
                </c:pt>
                <c:pt idx="12">
                  <c:v>#N/A</c:v>
                </c:pt>
                <c:pt idx="13">
                  <c:v>-385</c:v>
                </c:pt>
                <c:pt idx="14">
                  <c:v>#N/A</c:v>
                </c:pt>
              </c:numCache>
            </c:numRef>
          </c:val>
          <c:smooth val="0"/>
          <c:extLst>
            <c:ext xmlns:c16="http://schemas.microsoft.com/office/drawing/2014/chart" uri="{C3380CC4-5D6E-409C-BE32-E72D297353CC}">
              <c16:uniqueId val="{00000008-3A86-4A64-92FF-B4A27AA9B6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52167</c:v>
                </c:pt>
                <c:pt idx="5">
                  <c:v>50495</c:v>
                </c:pt>
                <c:pt idx="8">
                  <c:v>48962</c:v>
                </c:pt>
                <c:pt idx="11">
                  <c:v>49257</c:v>
                </c:pt>
                <c:pt idx="14">
                  <c:v>47831</c:v>
                </c:pt>
              </c:numCache>
            </c:numRef>
          </c:val>
          <c:extLst>
            <c:ext xmlns:c16="http://schemas.microsoft.com/office/drawing/2014/chart" uri="{C3380CC4-5D6E-409C-BE32-E72D297353CC}">
              <c16:uniqueId val="{00000000-5920-4E6E-B9DC-697CC6BFF0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7310</c:v>
                </c:pt>
                <c:pt idx="5">
                  <c:v>6409</c:v>
                </c:pt>
                <c:pt idx="8">
                  <c:v>5925</c:v>
                </c:pt>
                <c:pt idx="11">
                  <c:v>5814</c:v>
                </c:pt>
                <c:pt idx="14">
                  <c:v>5541</c:v>
                </c:pt>
              </c:numCache>
            </c:numRef>
          </c:val>
          <c:extLst>
            <c:ext xmlns:c16="http://schemas.microsoft.com/office/drawing/2014/chart" uri="{C3380CC4-5D6E-409C-BE32-E72D297353CC}">
              <c16:uniqueId val="{00000001-5920-4E6E-B9DC-697CC6BFF0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21640</c:v>
                </c:pt>
                <c:pt idx="5">
                  <c:v>20941</c:v>
                </c:pt>
                <c:pt idx="8">
                  <c:v>21920</c:v>
                </c:pt>
                <c:pt idx="11">
                  <c:v>23900</c:v>
                </c:pt>
                <c:pt idx="14">
                  <c:v>24369</c:v>
                </c:pt>
              </c:numCache>
            </c:numRef>
          </c:val>
          <c:extLst>
            <c:ext xmlns:c16="http://schemas.microsoft.com/office/drawing/2014/chart" uri="{C3380CC4-5D6E-409C-BE32-E72D297353CC}">
              <c16:uniqueId val="{00000002-5920-4E6E-B9DC-697CC6BFF0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20-4E6E-B9DC-697CC6BFF0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20-4E6E-B9DC-697CC6BFF0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c:v>
                </c:pt>
                <c:pt idx="3">
                  <c:v>9</c:v>
                </c:pt>
                <c:pt idx="6">
                  <c:v>6</c:v>
                </c:pt>
                <c:pt idx="9">
                  <c:v>1</c:v>
                </c:pt>
                <c:pt idx="12">
                  <c:v>0</c:v>
                </c:pt>
              </c:numCache>
            </c:numRef>
          </c:val>
          <c:extLst>
            <c:ext xmlns:c16="http://schemas.microsoft.com/office/drawing/2014/chart" uri="{C3380CC4-5D6E-409C-BE32-E72D297353CC}">
              <c16:uniqueId val="{00000005-5920-4E6E-B9DC-697CC6BFF0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10664</c:v>
                </c:pt>
                <c:pt idx="3">
                  <c:v>10555</c:v>
                </c:pt>
                <c:pt idx="6">
                  <c:v>10489</c:v>
                </c:pt>
                <c:pt idx="9">
                  <c:v>10174</c:v>
                </c:pt>
                <c:pt idx="12">
                  <c:v>10394</c:v>
                </c:pt>
              </c:numCache>
            </c:numRef>
          </c:val>
          <c:extLst>
            <c:ext xmlns:c16="http://schemas.microsoft.com/office/drawing/2014/chart" uri="{C3380CC4-5D6E-409C-BE32-E72D297353CC}">
              <c16:uniqueId val="{00000006-5920-4E6E-B9DC-697CC6BFF0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682</c:v>
                </c:pt>
                <c:pt idx="3">
                  <c:v>608</c:v>
                </c:pt>
                <c:pt idx="6">
                  <c:v>535</c:v>
                </c:pt>
                <c:pt idx="9">
                  <c:v>461</c:v>
                </c:pt>
                <c:pt idx="12">
                  <c:v>387</c:v>
                </c:pt>
              </c:numCache>
            </c:numRef>
          </c:val>
          <c:extLst>
            <c:ext xmlns:c16="http://schemas.microsoft.com/office/drawing/2014/chart" uri="{C3380CC4-5D6E-409C-BE32-E72D297353CC}">
              <c16:uniqueId val="{00000007-5920-4E6E-B9DC-697CC6BFF0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12085</c:v>
                </c:pt>
                <c:pt idx="3">
                  <c:v>10781</c:v>
                </c:pt>
                <c:pt idx="6">
                  <c:v>10117</c:v>
                </c:pt>
                <c:pt idx="9">
                  <c:v>9276</c:v>
                </c:pt>
                <c:pt idx="12">
                  <c:v>8986</c:v>
                </c:pt>
              </c:numCache>
            </c:numRef>
          </c:val>
          <c:extLst>
            <c:ext xmlns:c16="http://schemas.microsoft.com/office/drawing/2014/chart" uri="{C3380CC4-5D6E-409C-BE32-E72D297353CC}">
              <c16:uniqueId val="{00000008-5920-4E6E-B9DC-697CC6BFF0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326</c:v>
                </c:pt>
              </c:numCache>
            </c:numRef>
          </c:val>
          <c:extLst>
            <c:ext xmlns:c16="http://schemas.microsoft.com/office/drawing/2014/chart" uri="{C3380CC4-5D6E-409C-BE32-E72D297353CC}">
              <c16:uniqueId val="{00000009-5920-4E6E-B9DC-697CC6BFF0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35344</c:v>
                </c:pt>
                <c:pt idx="3">
                  <c:v>33347</c:v>
                </c:pt>
                <c:pt idx="6">
                  <c:v>31947</c:v>
                </c:pt>
                <c:pt idx="9">
                  <c:v>30419</c:v>
                </c:pt>
                <c:pt idx="12">
                  <c:v>27760</c:v>
                </c:pt>
              </c:numCache>
            </c:numRef>
          </c:val>
          <c:extLst>
            <c:ext xmlns:c16="http://schemas.microsoft.com/office/drawing/2014/chart" uri="{C3380CC4-5D6E-409C-BE32-E72D297353CC}">
              <c16:uniqueId val="{0000000A-5920-4E6E-B9DC-697CC6BFF0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20-4E6E-B9DC-697CC6BFF0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9909</c:v>
                </c:pt>
                <c:pt idx="1">
                  <c:v>11759</c:v>
                </c:pt>
                <c:pt idx="2">
                  <c:v>11767</c:v>
                </c:pt>
              </c:numCache>
            </c:numRef>
          </c:val>
          <c:extLst>
            <c:ext xmlns:c16="http://schemas.microsoft.com/office/drawing/2014/chart" uri="{C3380CC4-5D6E-409C-BE32-E72D297353CC}">
              <c16:uniqueId val="{00000000-4387-4DC3-911F-8C25BFBFC4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345</c:v>
                </c:pt>
                <c:pt idx="1">
                  <c:v>344</c:v>
                </c:pt>
                <c:pt idx="2">
                  <c:v>343</c:v>
                </c:pt>
              </c:numCache>
            </c:numRef>
          </c:val>
          <c:extLst>
            <c:ext xmlns:c16="http://schemas.microsoft.com/office/drawing/2014/chart" uri="{C3380CC4-5D6E-409C-BE32-E72D297353CC}">
              <c16:uniqueId val="{00000001-4387-4DC3-911F-8C25BFBFC4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11558</c:v>
                </c:pt>
                <c:pt idx="1">
                  <c:v>11657</c:v>
                </c:pt>
                <c:pt idx="2">
                  <c:v>12113</c:v>
                </c:pt>
              </c:numCache>
            </c:numRef>
          </c:val>
          <c:extLst>
            <c:ext xmlns:c16="http://schemas.microsoft.com/office/drawing/2014/chart" uri="{C3380CC4-5D6E-409C-BE32-E72D297353CC}">
              <c16:uniqueId val="{00000002-4387-4DC3-911F-8C25BFBFC4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近年の元利償還金等と算入公債費等の規模は横ばいで推移しています。市債の新規発行を抑制し、計画的に残高の縮減を図ってきたこと、交付税措置の割合の高い市債を選択してきたことによるものです。、</a:t>
          </a:r>
        </a:p>
        <a:p>
          <a:r>
            <a:rPr kumimoji="1" lang="ja-JP" altLang="en-US" sz="1100">
              <a:latin typeface="ＭＳ ゴシック" pitchFamily="49" charset="-128"/>
              <a:ea typeface="ＭＳ ゴシック" pitchFamily="49" charset="-128"/>
            </a:rPr>
            <a:t>　今後は、新たな行政需要や老朽化する公共施設・インフラ施設の更新に対応するため、一般会計だけでなく、上下水道に係る公営企業債やごみ処理施設に係る組合債等の新規発行による償還経費の負担が増えることが見込まれます。</a:t>
          </a:r>
        </a:p>
        <a:p>
          <a:r>
            <a:rPr kumimoji="1" lang="ja-JP" altLang="en-US" sz="1100">
              <a:latin typeface="ＭＳ ゴシック" pitchFamily="49" charset="-128"/>
              <a:ea typeface="ＭＳ ゴシック" pitchFamily="49" charset="-128"/>
            </a:rPr>
            <a:t>　引き続き、市債を計画的に発行して財源の平準化及び世代間の負担の均衡を図りながら健全な財政運営に努めます。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将来負担額に対し、充当可能財源が上回るため、平成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引き続き将来負担比率は算定されていません。今後は、新たな行政需要や老朽化する公共施設・インフラ施設の更新に対応するため、一般会計だけでなく、上下水道に係る公営企業債やごみ処理施設に係る組合債等の新規発行による将来負担額の増加が見込まれます。</a:t>
          </a:r>
        </a:p>
        <a:p>
          <a:r>
            <a:rPr kumimoji="1" lang="ja-JP" altLang="en-US" sz="1100">
              <a:latin typeface="ＭＳ Ｐゴシック" panose="020B0600070205080204" pitchFamily="50" charset="-128"/>
              <a:ea typeface="ＭＳ Ｐゴシック" panose="020B0600070205080204" pitchFamily="50" charset="-128"/>
            </a:rPr>
            <a:t>　引き続き、市債を計画的に発行して財源の平準化及び世代間の負担の均衡を図りながら健全な財政運営に努めます。</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　</a:t>
          </a:r>
        </a:p>
        <a:p>
          <a:r>
            <a:rPr kumimoji="1" lang="ja-JP" altLang="en-US" sz="1100">
              <a:latin typeface="ＭＳ Ｐゴシック" panose="020B0600070205080204" pitchFamily="50" charset="-128"/>
              <a:ea typeface="ＭＳ Ｐゴシック" panose="020B0600070205080204" pitchFamily="50" charset="-128"/>
            </a:rPr>
            <a:t>　一般会計、公営企業、組合に係る地方債の償還が進み、将来負担額は減少傾向にあります。市債の新規発行を抑制し、計画的に残高の縮減を図ってきたことによるものです。</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・充当可能財源等</a:t>
          </a:r>
        </a:p>
        <a:p>
          <a:r>
            <a:rPr kumimoji="1" lang="ja-JP" altLang="en-US" sz="1100">
              <a:latin typeface="ＭＳ Ｐゴシック" panose="020B0600070205080204" pitchFamily="50" charset="-128"/>
              <a:ea typeface="ＭＳ Ｐゴシック" panose="020B0600070205080204" pitchFamily="50" charset="-128"/>
            </a:rPr>
            <a:t>　交付税措置の割合の高い市債を選択してきたことにより、基準財政需要額算入見込額が一定の規模で推移しています。また、将来の財政需要に備え財政調整基金や公共施設建設基金に積み立てを行っているため、充当可能基金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国県支出金や交付金等の増により必要な財源を確保できたことから、「公共施設建設基金」に約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億円を、それぞれ積み立てたこと、各基金に寄附金を積み立てたこと等により基金全体では約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インフラ施設の老朽化への対応、退職手当の平準化、物価高騰等により今後の財政状況が不透明で楽観視できない状況等から、その備えとして財政調整基金をはじめとする各基金の活用を引き続き検討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・文化振興基金：地域文化の振興に要する経費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・退職手当基金：退職年齢延長の経過措置による年度間の負担を平準化するため、積み立てることにより増加しました。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・退職手当基金：定年退職延長の経過措置に対する財政負担の平準化に備え、積立て及び取崩を検討していきます。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運用利子・預金利子により、約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・物価高騰等による影響を注視しつつ、短期的には歳入の状況を勘案し、取崩しを検討します。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退職手当の平準化、物価高騰等により今後の財政状況が不透明で楽観視できない状況等から、その備えとして財政調整基金をはじめとする各基金の活用を引き続き検討していき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0.88</a:t>
          </a:r>
          <a:r>
            <a:rPr kumimoji="1" lang="ja-JP" altLang="en-US" sz="1300">
              <a:latin typeface="ＭＳ Ｐゴシック" panose="020B0600070205080204" pitchFamily="50" charset="-128"/>
              <a:ea typeface="ＭＳ Ｐゴシック" panose="020B0600070205080204" pitchFamily="50" charset="-128"/>
            </a:rPr>
            <a:t>を下回っていますが、全国平均</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を上回っています。前年度から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市税をはじめとした歳入の確保に努めるとともに、歳出の見直しを進め、引き続き財政の健全性を維持します。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27940</xdr:rowOff>
    </xdr:from>
    <xdr:to>
      <xdr:col>23</xdr:col>
      <xdr:colOff>133350</xdr:colOff>
      <xdr:row>41</xdr:row>
      <xdr:rowOff>76200</xdr:rowOff>
    </xdr:to>
    <xdr:cxnSp macro="">
      <xdr:nvCxnSpPr>
        <xdr:cNvPr id="67" name="直線コネクタ 66"/>
        <xdr:cNvCxnSpPr/>
      </xdr:nvCxnSpPr>
      <xdr:spPr>
        <a:xfrm>
          <a:off x="4114800" y="705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27940</xdr:rowOff>
    </xdr:to>
    <xdr:cxnSp macro="">
      <xdr:nvCxnSpPr>
        <xdr:cNvPr id="70" name="直線コネクタ 69"/>
        <xdr:cNvCxnSpPr/>
      </xdr:nvCxnSpPr>
      <xdr:spPr>
        <a:xfrm>
          <a:off x="3225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148590</xdr:rowOff>
    </xdr:from>
    <xdr:to>
      <xdr:col>19</xdr:col>
      <xdr:colOff>184150</xdr:colOff>
      <xdr:row>41</xdr:row>
      <xdr:rowOff>78740</xdr:rowOff>
    </xdr:to>
    <xdr:sp macro="" textlink="">
      <xdr:nvSpPr>
        <xdr:cNvPr id="88" name="楕円 87"/>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63517</xdr:rowOff>
    </xdr:from>
    <xdr:ext cx="736600" cy="259045"/>
    <xdr:sp macro="" textlink="">
      <xdr:nvSpPr>
        <xdr:cNvPr id="89" name="テキスト ボックス 88"/>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財政構造の弾力性を示す経常収支比率は、類似団体平均</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％ですが、前年度から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ポイント増加しました。</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今後も市税をはじめとした歳入の確保に努めるとともに、歳出の見直しを進め、弾力性のある財政運営を行います。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108796</xdr:rowOff>
    </xdr:to>
    <xdr:cxnSp macro="">
      <xdr:nvCxnSpPr>
        <xdr:cNvPr id="130" name="直線コネクタ 129"/>
        <xdr:cNvCxnSpPr/>
      </xdr:nvCxnSpPr>
      <xdr:spPr>
        <a:xfrm>
          <a:off x="4114800" y="10481310"/>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76623</xdr:rowOff>
    </xdr:to>
    <xdr:cxnSp macro="">
      <xdr:nvCxnSpPr>
        <xdr:cNvPr id="133" name="直線コネクタ 132"/>
        <xdr:cNvCxnSpPr/>
      </xdr:nvCxnSpPr>
      <xdr:spPr>
        <a:xfrm flipV="1">
          <a:off x="3225800" y="104813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76623</xdr:rowOff>
    </xdr:to>
    <xdr:cxnSp macro="">
      <xdr:nvCxnSpPr>
        <xdr:cNvPr id="136" name="直線コネクタ 135"/>
        <xdr:cNvCxnSpPr/>
      </xdr:nvCxnSpPr>
      <xdr:spPr>
        <a:xfrm>
          <a:off x="2336800" y="105537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167640</xdr:rowOff>
    </xdr:to>
    <xdr:cxnSp macro="">
      <xdr:nvCxnSpPr>
        <xdr:cNvPr id="139" name="直線コネクタ 138"/>
        <xdr:cNvCxnSpPr/>
      </xdr:nvCxnSpPr>
      <xdr:spPr>
        <a:xfrm flipV="1">
          <a:off x="1447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49" name="楕円 148"/>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0"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3" name="楕円 152"/>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4" name="テキスト ボックス 153"/>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8" name="テキスト ボックス 157"/>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a:t>
          </a:r>
          <a:r>
            <a:rPr kumimoji="1" lang="en-US" altLang="ja-JP" sz="1300">
              <a:latin typeface="ＭＳ Ｐゴシック" panose="020B0600070205080204" pitchFamily="50" charset="-128"/>
              <a:ea typeface="ＭＳ Ｐゴシック" panose="020B0600070205080204" pitchFamily="50" charset="-128"/>
            </a:rPr>
            <a:t>129,467</a:t>
          </a:r>
          <a:r>
            <a:rPr kumimoji="1" lang="ja-JP" altLang="en-US" sz="1300">
              <a:latin typeface="ＭＳ Ｐゴシック" panose="020B0600070205080204" pitchFamily="50" charset="-128"/>
              <a:ea typeface="ＭＳ Ｐゴシック" panose="020B0600070205080204" pitchFamily="50" charset="-128"/>
            </a:rPr>
            <a:t>円、全国平均</a:t>
          </a:r>
          <a:r>
            <a:rPr kumimoji="1" lang="en-US" altLang="ja-JP" sz="1300">
              <a:latin typeface="ＭＳ Ｐゴシック" panose="020B0600070205080204" pitchFamily="50" charset="-128"/>
              <a:ea typeface="ＭＳ Ｐゴシック" panose="020B0600070205080204" pitchFamily="50" charset="-128"/>
            </a:rPr>
            <a:t>160,081</a:t>
          </a:r>
          <a:r>
            <a:rPr kumimoji="1" lang="ja-JP" altLang="en-US" sz="1300">
              <a:latin typeface="ＭＳ Ｐゴシック" panose="020B0600070205080204" pitchFamily="50" charset="-128"/>
              <a:ea typeface="ＭＳ Ｐゴシック" panose="020B0600070205080204" pitchFamily="50" charset="-128"/>
            </a:rPr>
            <a:t>円、埼玉県平均</a:t>
          </a:r>
          <a:r>
            <a:rPr kumimoji="1" lang="en-US" altLang="ja-JP" sz="1300">
              <a:latin typeface="ＭＳ Ｐゴシック" panose="020B0600070205080204" pitchFamily="50" charset="-128"/>
              <a:ea typeface="ＭＳ Ｐゴシック" panose="020B0600070205080204" pitchFamily="50" charset="-128"/>
            </a:rPr>
            <a:t>127,506</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122,469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7,138</a:t>
          </a:r>
          <a:r>
            <a:rPr kumimoji="1" lang="ja-JP" altLang="en-US" sz="1300">
              <a:latin typeface="ＭＳ Ｐゴシック" panose="020B0600070205080204" pitchFamily="50" charset="-128"/>
              <a:ea typeface="ＭＳ Ｐゴシック" panose="020B0600070205080204" pitchFamily="50" charset="-128"/>
            </a:rPr>
            <a:t>円増加しました。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新型コロナウイルス感染症対応地方創生臨時交付金を活用した事業の委託料の増等によるものです。</a:t>
          </a:r>
        </a:p>
        <a:p>
          <a:r>
            <a:rPr kumimoji="1" lang="ja-JP" altLang="en-US" sz="1300">
              <a:latin typeface="ＭＳ Ｐゴシック" panose="020B0600070205080204" pitchFamily="50" charset="-128"/>
              <a:ea typeface="ＭＳ Ｐゴシック" panose="020B0600070205080204" pitchFamily="50" charset="-128"/>
            </a:rPr>
            <a:t>　今後、増加が見込まれる維持補修費について、公共施設マネジメント計画に基づき抑制に努めます。また、行政改革大綱に基づき指定管理者制度の導入や適正な職員定員管理に努めます。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50048</xdr:rowOff>
    </xdr:from>
    <xdr:to>
      <xdr:col>23</xdr:col>
      <xdr:colOff>133350</xdr:colOff>
      <xdr:row>83</xdr:row>
      <xdr:rowOff>22130</xdr:rowOff>
    </xdr:to>
    <xdr:cxnSp macro="">
      <xdr:nvCxnSpPr>
        <xdr:cNvPr id="193" name="直線コネクタ 192"/>
        <xdr:cNvCxnSpPr/>
      </xdr:nvCxnSpPr>
      <xdr:spPr>
        <a:xfrm>
          <a:off x="4114800" y="14108948"/>
          <a:ext cx="838200" cy="1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5595</xdr:rowOff>
    </xdr:from>
    <xdr:to>
      <xdr:col>19</xdr:col>
      <xdr:colOff>133350</xdr:colOff>
      <xdr:row>82</xdr:row>
      <xdr:rowOff>50048</xdr:rowOff>
    </xdr:to>
    <xdr:cxnSp macro="">
      <xdr:nvCxnSpPr>
        <xdr:cNvPr id="196" name="直線コネクタ 195"/>
        <xdr:cNvCxnSpPr/>
      </xdr:nvCxnSpPr>
      <xdr:spPr>
        <a:xfrm>
          <a:off x="3225800" y="13893045"/>
          <a:ext cx="889000" cy="2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136807</xdr:rowOff>
    </xdr:from>
    <xdr:to>
      <xdr:col>15</xdr:col>
      <xdr:colOff>82550</xdr:colOff>
      <xdr:row>81</xdr:row>
      <xdr:rowOff>5595</xdr:rowOff>
    </xdr:to>
    <xdr:cxnSp macro="">
      <xdr:nvCxnSpPr>
        <xdr:cNvPr id="199" name="直線コネクタ 198"/>
        <xdr:cNvCxnSpPr/>
      </xdr:nvCxnSpPr>
      <xdr:spPr>
        <a:xfrm>
          <a:off x="2336800" y="13852807"/>
          <a:ext cx="8890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72140</xdr:rowOff>
    </xdr:from>
    <xdr:to>
      <xdr:col>11</xdr:col>
      <xdr:colOff>31750</xdr:colOff>
      <xdr:row>80</xdr:row>
      <xdr:rowOff>136807</xdr:rowOff>
    </xdr:to>
    <xdr:cxnSp macro="">
      <xdr:nvCxnSpPr>
        <xdr:cNvPr id="202" name="直線コネクタ 201"/>
        <xdr:cNvCxnSpPr/>
      </xdr:nvCxnSpPr>
      <xdr:spPr>
        <a:xfrm>
          <a:off x="1447800" y="1378814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142780</xdr:rowOff>
    </xdr:from>
    <xdr:to>
      <xdr:col>23</xdr:col>
      <xdr:colOff>184150</xdr:colOff>
      <xdr:row>83</xdr:row>
      <xdr:rowOff>72930</xdr:rowOff>
    </xdr:to>
    <xdr:sp macro="" textlink="">
      <xdr:nvSpPr>
        <xdr:cNvPr id="212" name="楕円 211"/>
        <xdr:cNvSpPr/>
      </xdr:nvSpPr>
      <xdr:spPr>
        <a:xfrm>
          <a:off x="4902200" y="142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159307</xdr:rowOff>
    </xdr:from>
    <xdr:ext cx="762000" cy="259045"/>
    <xdr:sp macro="" textlink="">
      <xdr:nvSpPr>
        <xdr:cNvPr id="213" name="人件費・物件費等の状況該当値テキスト"/>
        <xdr:cNvSpPr txBox="1"/>
      </xdr:nvSpPr>
      <xdr:spPr>
        <a:xfrm>
          <a:off x="5041900" y="140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170698</xdr:rowOff>
    </xdr:from>
    <xdr:to>
      <xdr:col>19</xdr:col>
      <xdr:colOff>184150</xdr:colOff>
      <xdr:row>82</xdr:row>
      <xdr:rowOff>100848</xdr:rowOff>
    </xdr:to>
    <xdr:sp macro="" textlink="">
      <xdr:nvSpPr>
        <xdr:cNvPr id="214" name="楕円 213"/>
        <xdr:cNvSpPr/>
      </xdr:nvSpPr>
      <xdr:spPr>
        <a:xfrm>
          <a:off x="4064000" y="140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111025</xdr:rowOff>
    </xdr:from>
    <xdr:ext cx="736600" cy="259045"/>
    <xdr:sp macro="" textlink="">
      <xdr:nvSpPr>
        <xdr:cNvPr id="215" name="テキスト ボックス 214"/>
        <xdr:cNvSpPr txBox="1"/>
      </xdr:nvSpPr>
      <xdr:spPr>
        <a:xfrm>
          <a:off x="3733800" y="1382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126245</xdr:rowOff>
    </xdr:from>
    <xdr:to>
      <xdr:col>15</xdr:col>
      <xdr:colOff>133350</xdr:colOff>
      <xdr:row>81</xdr:row>
      <xdr:rowOff>56395</xdr:rowOff>
    </xdr:to>
    <xdr:sp macro="" textlink="">
      <xdr:nvSpPr>
        <xdr:cNvPr id="216" name="楕円 215"/>
        <xdr:cNvSpPr/>
      </xdr:nvSpPr>
      <xdr:spPr>
        <a:xfrm>
          <a:off x="3175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66572</xdr:rowOff>
    </xdr:from>
    <xdr:ext cx="762000" cy="259045"/>
    <xdr:sp macro="" textlink="">
      <xdr:nvSpPr>
        <xdr:cNvPr id="217" name="テキスト ボックス 216"/>
        <xdr:cNvSpPr txBox="1"/>
      </xdr:nvSpPr>
      <xdr:spPr>
        <a:xfrm>
          <a:off x="2844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86007</xdr:rowOff>
    </xdr:from>
    <xdr:to>
      <xdr:col>11</xdr:col>
      <xdr:colOff>82550</xdr:colOff>
      <xdr:row>81</xdr:row>
      <xdr:rowOff>16157</xdr:rowOff>
    </xdr:to>
    <xdr:sp macro="" textlink="">
      <xdr:nvSpPr>
        <xdr:cNvPr id="218" name="楕円 217"/>
        <xdr:cNvSpPr/>
      </xdr:nvSpPr>
      <xdr:spPr>
        <a:xfrm>
          <a:off x="2286000" y="138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26334</xdr:rowOff>
    </xdr:from>
    <xdr:ext cx="762000" cy="259045"/>
    <xdr:sp macro="" textlink="">
      <xdr:nvSpPr>
        <xdr:cNvPr id="219" name="テキスト ボックス 218"/>
        <xdr:cNvSpPr txBox="1"/>
      </xdr:nvSpPr>
      <xdr:spPr>
        <a:xfrm>
          <a:off x="1955800" y="1357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21340</xdr:rowOff>
    </xdr:from>
    <xdr:to>
      <xdr:col>7</xdr:col>
      <xdr:colOff>31750</xdr:colOff>
      <xdr:row>80</xdr:row>
      <xdr:rowOff>122940</xdr:rowOff>
    </xdr:to>
    <xdr:sp macro="" textlink="">
      <xdr:nvSpPr>
        <xdr:cNvPr id="220" name="楕円 219"/>
        <xdr:cNvSpPr/>
      </xdr:nvSpPr>
      <xdr:spPr>
        <a:xfrm>
          <a:off x="1397000" y="137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133117</xdr:rowOff>
    </xdr:from>
    <xdr:ext cx="762000" cy="259045"/>
    <xdr:sp macro="" textlink="">
      <xdr:nvSpPr>
        <xdr:cNvPr id="221" name="テキスト ボックス 220"/>
        <xdr:cNvSpPr txBox="1"/>
      </xdr:nvSpPr>
      <xdr:spPr>
        <a:xfrm>
          <a:off x="1066800" y="13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160866</xdr:rowOff>
    </xdr:to>
    <xdr:cxnSp macro="">
      <xdr:nvCxnSpPr>
        <xdr:cNvPr id="255" name="直線コネクタ 254"/>
        <xdr:cNvCxnSpPr/>
      </xdr:nvCxnSpPr>
      <xdr:spPr>
        <a:xfrm>
          <a:off x="16179800" y="152082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150284</xdr:rowOff>
    </xdr:to>
    <xdr:cxnSp macro="">
      <xdr:nvCxnSpPr>
        <xdr:cNvPr id="258" name="直線コネクタ 257"/>
        <xdr:cNvCxnSpPr/>
      </xdr:nvCxnSpPr>
      <xdr:spPr>
        <a:xfrm flipV="1">
          <a:off x="15290800" y="152082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49741</xdr:rowOff>
    </xdr:from>
    <xdr:to>
      <xdr:col>72</xdr:col>
      <xdr:colOff>203200</xdr:colOff>
      <xdr:row>89</xdr:row>
      <xdr:rowOff>150284</xdr:rowOff>
    </xdr:to>
    <xdr:cxnSp macro="">
      <xdr:nvCxnSpPr>
        <xdr:cNvPr id="261" name="直線コネクタ 260"/>
        <xdr:cNvCxnSpPr/>
      </xdr:nvCxnSpPr>
      <xdr:spPr>
        <a:xfrm>
          <a:off x="14401800" y="153087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49741</xdr:rowOff>
    </xdr:from>
    <xdr:to>
      <xdr:col>68</xdr:col>
      <xdr:colOff>152400</xdr:colOff>
      <xdr:row>89</xdr:row>
      <xdr:rowOff>69850</xdr:rowOff>
    </xdr:to>
    <xdr:cxnSp macro="">
      <xdr:nvCxnSpPr>
        <xdr:cNvPr id="264" name="直線コネクタ 263"/>
        <xdr:cNvCxnSpPr/>
      </xdr:nvCxnSpPr>
      <xdr:spPr>
        <a:xfrm flipV="1">
          <a:off x="13512800" y="153087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4" name="楕円 273"/>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5"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8" name="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170391</xdr:rowOff>
    </xdr:from>
    <xdr:to>
      <xdr:col>68</xdr:col>
      <xdr:colOff>203200</xdr:colOff>
      <xdr:row>89</xdr:row>
      <xdr:rowOff>100541</xdr:rowOff>
    </xdr:to>
    <xdr:sp macro="" textlink="">
      <xdr:nvSpPr>
        <xdr:cNvPr id="280" name="楕円 279"/>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85318</xdr:rowOff>
    </xdr:from>
    <xdr:ext cx="762000" cy="259045"/>
    <xdr:sp macro="" textlink="">
      <xdr:nvSpPr>
        <xdr:cNvPr id="281" name="テキスト ボックス 280"/>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か年を計画期間とした目標値を策定し、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人の削減を目標としてきましたが、平成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75142</xdr:rowOff>
    </xdr:to>
    <xdr:cxnSp macro="">
      <xdr:nvCxnSpPr>
        <xdr:cNvPr id="318" name="直線コネクタ 317"/>
        <xdr:cNvCxnSpPr/>
      </xdr:nvCxnSpPr>
      <xdr:spPr>
        <a:xfrm>
          <a:off x="16179800" y="1051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55033</xdr:rowOff>
    </xdr:to>
    <xdr:cxnSp macro="">
      <xdr:nvCxnSpPr>
        <xdr:cNvPr id="321" name="直線コネクタ 320"/>
        <xdr:cNvCxnSpPr/>
      </xdr:nvCxnSpPr>
      <xdr:spPr>
        <a:xfrm>
          <a:off x="15290800" y="1049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34925</xdr:rowOff>
    </xdr:to>
    <xdr:cxnSp macro="">
      <xdr:nvCxnSpPr>
        <xdr:cNvPr id="324" name="直線コネクタ 323"/>
        <xdr:cNvCxnSpPr/>
      </xdr:nvCxnSpPr>
      <xdr:spPr>
        <a:xfrm>
          <a:off x="14401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22860</xdr:rowOff>
    </xdr:to>
    <xdr:cxnSp macro="">
      <xdr:nvCxnSpPr>
        <xdr:cNvPr id="327" name="直線コネクタ 326"/>
        <xdr:cNvCxnSpPr/>
      </xdr:nvCxnSpPr>
      <xdr:spPr>
        <a:xfrm>
          <a:off x="13512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7" name="楕円 336"/>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8"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39" name="楕円 338"/>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116010</xdr:rowOff>
    </xdr:from>
    <xdr:ext cx="736600" cy="259045"/>
    <xdr:sp macro="" textlink="">
      <xdr:nvSpPr>
        <xdr:cNvPr id="340" name="テキスト ボックス 339"/>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2" name="テキスト ボックス 341"/>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3" name="楕円 342"/>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4" name="テキスト ボックス 343"/>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5" name="楕円 344"/>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46" name="テキスト ボックス 345"/>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市債の新規発行を抑制し、計画的に残高の縮減を図ってきたことにより、近年、一般会計における元利償還金の減少傾向が続いていることによるものです。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今後は、新たな行政需要や老朽化する公共施設・インフラ施設の更新に対応するため、市債を計画的に発行して財源の平準化及び世代間の負担の均衡を図りながら健全な財政運営に努めます。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9374</xdr:rowOff>
    </xdr:from>
    <xdr:to>
      <xdr:col>81</xdr:col>
      <xdr:colOff>44450</xdr:colOff>
      <xdr:row>37</xdr:row>
      <xdr:rowOff>32355</xdr:rowOff>
    </xdr:to>
    <xdr:cxnSp macro="">
      <xdr:nvCxnSpPr>
        <xdr:cNvPr id="381" name="直線コネクタ 380"/>
        <xdr:cNvCxnSpPr/>
      </xdr:nvCxnSpPr>
      <xdr:spPr>
        <a:xfrm flipV="1">
          <a:off x="16179800" y="63530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32355</xdr:rowOff>
    </xdr:from>
    <xdr:to>
      <xdr:col>77</xdr:col>
      <xdr:colOff>44450</xdr:colOff>
      <xdr:row>37</xdr:row>
      <xdr:rowOff>124278</xdr:rowOff>
    </xdr:to>
    <xdr:cxnSp macro="">
      <xdr:nvCxnSpPr>
        <xdr:cNvPr id="384" name="直線コネクタ 383"/>
        <xdr:cNvCxnSpPr/>
      </xdr:nvCxnSpPr>
      <xdr:spPr>
        <a:xfrm flipV="1">
          <a:off x="15290800" y="63760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21772</xdr:rowOff>
    </xdr:to>
    <xdr:cxnSp macro="">
      <xdr:nvCxnSpPr>
        <xdr:cNvPr id="387" name="直線コネクタ 386"/>
        <xdr:cNvCxnSpPr/>
      </xdr:nvCxnSpPr>
      <xdr:spPr>
        <a:xfrm flipV="1">
          <a:off x="14401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0" name="直線コネクタ 389"/>
        <xdr:cNvCxnSpPr/>
      </xdr:nvCxnSpPr>
      <xdr:spPr>
        <a:xfrm flipV="1">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0" name="楕円 399"/>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51301</xdr:rowOff>
    </xdr:from>
    <xdr:ext cx="762000" cy="259045"/>
    <xdr:sp macro="" textlink="">
      <xdr:nvSpPr>
        <xdr:cNvPr id="401" name="公債費負担の状況該当値テキスト"/>
        <xdr:cNvSpPr txBox="1"/>
      </xdr:nvSpPr>
      <xdr:spPr>
        <a:xfrm>
          <a:off x="17106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153005</xdr:rowOff>
    </xdr:from>
    <xdr:to>
      <xdr:col>77</xdr:col>
      <xdr:colOff>95250</xdr:colOff>
      <xdr:row>37</xdr:row>
      <xdr:rowOff>83155</xdr:rowOff>
    </xdr:to>
    <xdr:sp macro="" textlink="">
      <xdr:nvSpPr>
        <xdr:cNvPr id="402" name="楕円 401"/>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93332</xdr:rowOff>
    </xdr:from>
    <xdr:ext cx="736600" cy="259045"/>
    <xdr:sp macro="" textlink="">
      <xdr:nvSpPr>
        <xdr:cNvPr id="403" name="テキスト ボックス 402"/>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4" name="楕円 403"/>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5" name="テキスト ボックス 404"/>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将来負担額に対して充当可能財源が上回るため、平成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市債の新規発行を抑制し、計画的に残高の縮減を図ってきたこと、企業債や組合債の残高が減少していること、将来に備えた基金の積立額が増加したことなどによります。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今後は、新たな行政需要や老朽化する公共施設・インフラ施設の更新に対応するため、市債を計画的に発行して財源の平準化及び世代間の負担の均衡を図りながら健全な財政運営に努めます。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3" name="将来負担の状況平均値テキスト"/>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4" name="フローチャート: 判断 443"/>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5" name="フローチャート: 判断 444"/>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6" name="テキスト ボックス 445"/>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7" name="フローチャート: 判断 446"/>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8" name="テキスト ボックス 447"/>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9" name="フローチャート: 判断 448"/>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0" name="テキスト ボックス 449"/>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1" name="フローチャート: 判断 450"/>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2" name="テキスト ボックス 451"/>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年度においては、職員数の減、退職者数の減による退職手当の減があったためです。</a:t>
          </a:r>
        </a:p>
        <a:p>
          <a:r>
            <a:rPr kumimoji="1" lang="ja-JP" altLang="en-US" sz="1300">
              <a:latin typeface="ＭＳ Ｐゴシック" panose="020B0600070205080204" pitchFamily="50" charset="-128"/>
              <a:ea typeface="ＭＳ Ｐゴシック" panose="020B0600070205080204" pitchFamily="50" charset="-128"/>
            </a:rPr>
            <a:t>　今後も引き続き、適正な職員定員管理を行います。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69850</xdr:rowOff>
    </xdr:to>
    <xdr:cxnSp macro="">
      <xdr:nvCxnSpPr>
        <xdr:cNvPr id="66" name="直線コネクタ 65"/>
        <xdr:cNvCxnSpPr/>
      </xdr:nvCxnSpPr>
      <xdr:spPr>
        <a:xfrm flipV="1">
          <a:off x="3987800" y="652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38</xdr:row>
      <xdr:rowOff>146050</xdr:rowOff>
    </xdr:to>
    <xdr:cxnSp macro="">
      <xdr:nvCxnSpPr>
        <xdr:cNvPr id="69" name="直線コネクタ 68"/>
        <xdr:cNvCxnSpPr/>
      </xdr:nvCxnSpPr>
      <xdr:spPr>
        <a:xfrm flipV="1">
          <a:off x="3098800" y="658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38</xdr:row>
      <xdr:rowOff>146050</xdr:rowOff>
    </xdr:to>
    <xdr:cxnSp macro="">
      <xdr:nvCxnSpPr>
        <xdr:cNvPr id="72" name="直線コネクタ 71"/>
        <xdr:cNvCxnSpPr/>
      </xdr:nvCxnSpPr>
      <xdr:spPr>
        <a:xfrm>
          <a:off x="2209800" y="643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50800</xdr:rowOff>
    </xdr:from>
    <xdr:to>
      <xdr:col>11</xdr:col>
      <xdr:colOff>9525</xdr:colOff>
      <xdr:row>37</xdr:row>
      <xdr:rowOff>88900</xdr:rowOff>
    </xdr:to>
    <xdr:cxnSp macro="">
      <xdr:nvCxnSpPr>
        <xdr:cNvPr id="75" name="直線コネクタ 74"/>
        <xdr:cNvCxnSpPr/>
      </xdr:nvCxnSpPr>
      <xdr:spPr>
        <a:xfrm>
          <a:off x="1320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87" name="楕円 86"/>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88" name="テキスト ボックス 87"/>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9" name="楕円 88"/>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90" name="テキスト ボックス 89"/>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1" name="楕円 90"/>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2" name="テキスト ボックス 91"/>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3" name="楕円 92"/>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94" name="テキスト ボックス 93"/>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％、全国平均は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％ですが、埼玉県平均</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小中学校の維持管理経費等が増加しています。</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や新たな行政需要に対応するため、民間委託による物件費の増が見込まれますが、業務の効率化を図り、健全な財政運営に努めます。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84138</xdr:rowOff>
    </xdr:from>
    <xdr:to>
      <xdr:col>82</xdr:col>
      <xdr:colOff>107950</xdr:colOff>
      <xdr:row>16</xdr:row>
      <xdr:rowOff>98425</xdr:rowOff>
    </xdr:to>
    <xdr:cxnSp macro="">
      <xdr:nvCxnSpPr>
        <xdr:cNvPr id="131" name="直線コネクタ 130"/>
        <xdr:cNvCxnSpPr/>
      </xdr:nvCxnSpPr>
      <xdr:spPr>
        <a:xfrm>
          <a:off x="15671800" y="2655888"/>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84138</xdr:rowOff>
    </xdr:to>
    <xdr:cxnSp macro="">
      <xdr:nvCxnSpPr>
        <xdr:cNvPr id="134" name="直線コネクタ 133"/>
        <xdr:cNvCxnSpPr/>
      </xdr:nvCxnSpPr>
      <xdr:spPr>
        <a:xfrm>
          <a:off x="14782800" y="2641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69850</xdr:rowOff>
    </xdr:to>
    <xdr:cxnSp macro="">
      <xdr:nvCxnSpPr>
        <xdr:cNvPr id="137" name="直線コネクタ 136"/>
        <xdr:cNvCxnSpPr/>
      </xdr:nvCxnSpPr>
      <xdr:spPr>
        <a:xfrm>
          <a:off x="13893800" y="264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55563</xdr:rowOff>
    </xdr:from>
    <xdr:to>
      <xdr:col>69</xdr:col>
      <xdr:colOff>92075</xdr:colOff>
      <xdr:row>15</xdr:row>
      <xdr:rowOff>69850</xdr:rowOff>
    </xdr:to>
    <xdr:cxnSp macro="">
      <xdr:nvCxnSpPr>
        <xdr:cNvPr id="140" name="直線コネクタ 139"/>
        <xdr:cNvCxnSpPr/>
      </xdr:nvCxnSpPr>
      <xdr:spPr>
        <a:xfrm>
          <a:off x="13004800" y="2627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51" name="物件費該当値テキスト"/>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33338</xdr:rowOff>
    </xdr:from>
    <xdr:to>
      <xdr:col>78</xdr:col>
      <xdr:colOff>120650</xdr:colOff>
      <xdr:row>15</xdr:row>
      <xdr:rowOff>134938</xdr:rowOff>
    </xdr:to>
    <xdr:sp macro="" textlink="">
      <xdr:nvSpPr>
        <xdr:cNvPr id="152" name="楕円 151"/>
        <xdr:cNvSpPr/>
      </xdr:nvSpPr>
      <xdr:spPr>
        <a:xfrm>
          <a:off x="15621000" y="26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145115</xdr:rowOff>
    </xdr:from>
    <xdr:ext cx="736600" cy="259045"/>
    <xdr:sp macro="" textlink="">
      <xdr:nvSpPr>
        <xdr:cNvPr id="153" name="テキスト ボックス 152"/>
        <xdr:cNvSpPr txBox="1"/>
      </xdr:nvSpPr>
      <xdr:spPr>
        <a:xfrm>
          <a:off x="15290800" y="23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4763</xdr:rowOff>
    </xdr:from>
    <xdr:to>
      <xdr:col>65</xdr:col>
      <xdr:colOff>53975</xdr:colOff>
      <xdr:row>15</xdr:row>
      <xdr:rowOff>106363</xdr:rowOff>
    </xdr:to>
    <xdr:sp macro="" textlink="">
      <xdr:nvSpPr>
        <xdr:cNvPr id="158" name="楕円 157"/>
        <xdr:cNvSpPr/>
      </xdr:nvSpPr>
      <xdr:spPr>
        <a:xfrm>
          <a:off x="12954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116540</xdr:rowOff>
    </xdr:from>
    <xdr:ext cx="762000" cy="259045"/>
    <xdr:sp macro="" textlink="">
      <xdr:nvSpPr>
        <xdr:cNvPr id="159" name="テキスト ボックス 158"/>
        <xdr:cNvSpPr txBox="1"/>
      </xdr:nvSpPr>
      <xdr:spPr>
        <a:xfrm>
          <a:off x="12623800" y="234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障害者自立支援給付事業の歳出等が増加しています。</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94" name="直線コネクタ 193"/>
        <xdr:cNvCxnSpPr/>
      </xdr:nvCxnSpPr>
      <xdr:spPr>
        <a:xfrm>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143328</xdr:rowOff>
    </xdr:to>
    <xdr:cxnSp macro="">
      <xdr:nvCxnSpPr>
        <xdr:cNvPr id="197" name="直線コネクタ 196"/>
        <xdr:cNvCxnSpPr/>
      </xdr:nvCxnSpPr>
      <xdr:spPr>
        <a:xfrm flipV="1">
          <a:off x="3098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118835</xdr:rowOff>
    </xdr:to>
    <xdr:cxnSp macro="">
      <xdr:nvCxnSpPr>
        <xdr:cNvPr id="200" name="直線コネクタ 199"/>
        <xdr:cNvCxnSpPr/>
      </xdr:nvCxnSpPr>
      <xdr:spPr>
        <a:xfrm flipV="1">
          <a:off x="2209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118835</xdr:rowOff>
    </xdr:to>
    <xdr:cxnSp macro="">
      <xdr:nvCxnSpPr>
        <xdr:cNvPr id="203" name="直線コネクタ 202"/>
        <xdr:cNvCxnSpPr/>
      </xdr:nvCxnSpPr>
      <xdr:spPr>
        <a:xfrm>
          <a:off x="1320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5" name="楕円 214"/>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6" name="テキスト ボックス 215"/>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7" name="楕円 216"/>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8" name="テキスト ボックス 217"/>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9" name="楕円 218"/>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8362</xdr:rowOff>
    </xdr:from>
    <xdr:ext cx="762000" cy="259045"/>
    <xdr:sp macro="" textlink="">
      <xdr:nvSpPr>
        <xdr:cNvPr id="220" name="テキスト ボックス 219"/>
        <xdr:cNvSpPr txBox="1"/>
      </xdr:nvSpPr>
      <xdr:spPr>
        <a:xfrm>
          <a:off x="1828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1" name="楕円 220"/>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22" name="テキスト ボックス 221"/>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このうち、繰出金は、農業集落排水事業特別会計繰出事業が</a:t>
          </a:r>
          <a:r>
            <a:rPr kumimoji="1" lang="en-US" altLang="ja-JP" sz="1300">
              <a:latin typeface="ＭＳ Ｐゴシック" panose="020B0600070205080204" pitchFamily="50" charset="-128"/>
              <a:ea typeface="ＭＳ Ｐゴシック" panose="020B0600070205080204" pitchFamily="50" charset="-128"/>
            </a:rPr>
            <a:t>61,115</a:t>
          </a:r>
          <a:r>
            <a:rPr kumimoji="1" lang="ja-JP" altLang="en-US" sz="1300">
              <a:latin typeface="ＭＳ Ｐゴシック" panose="020B0600070205080204" pitchFamily="50" charset="-128"/>
              <a:ea typeface="ＭＳ Ｐゴシック" panose="020B0600070205080204" pitchFamily="50" charset="-128"/>
            </a:rPr>
            <a:t>千円、大里広域市町村圏組合負担事業が</a:t>
          </a:r>
          <a:r>
            <a:rPr kumimoji="1" lang="en-US" altLang="ja-JP" sz="1300">
              <a:latin typeface="ＭＳ Ｐゴシック" panose="020B0600070205080204" pitchFamily="50" charset="-128"/>
              <a:ea typeface="ＭＳ Ｐゴシック" panose="020B0600070205080204" pitchFamily="50" charset="-128"/>
            </a:rPr>
            <a:t>94,098</a:t>
          </a:r>
          <a:r>
            <a:rPr kumimoji="1" lang="ja-JP" altLang="en-US" sz="1300">
              <a:latin typeface="ＭＳ Ｐゴシック" panose="020B0600070205080204" pitchFamily="50" charset="-128"/>
              <a:ea typeface="ＭＳ Ｐゴシック" panose="020B0600070205080204" pitchFamily="50" charset="-128"/>
            </a:rPr>
            <a:t>千円増加しています。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152400</xdr:rowOff>
    </xdr:to>
    <xdr:cxnSp macro="">
      <xdr:nvCxnSpPr>
        <xdr:cNvPr id="255" name="直線コネクタ 254"/>
        <xdr:cNvCxnSpPr/>
      </xdr:nvCxnSpPr>
      <xdr:spPr>
        <a:xfrm>
          <a:off x="15671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63500</xdr:rowOff>
    </xdr:to>
    <xdr:cxnSp macro="">
      <xdr:nvCxnSpPr>
        <xdr:cNvPr id="258" name="直線コネクタ 257"/>
        <xdr:cNvCxnSpPr/>
      </xdr:nvCxnSpPr>
      <xdr:spPr>
        <a:xfrm>
          <a:off x="14782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63500</xdr:rowOff>
    </xdr:to>
    <xdr:cxnSp macro="">
      <xdr:nvCxnSpPr>
        <xdr:cNvPr id="261" name="直線コネクタ 260"/>
        <xdr:cNvCxnSpPr/>
      </xdr:nvCxnSpPr>
      <xdr:spPr>
        <a:xfrm>
          <a:off x="13893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59</xdr:row>
      <xdr:rowOff>120650</xdr:rowOff>
    </xdr:to>
    <xdr:cxnSp macro="">
      <xdr:nvCxnSpPr>
        <xdr:cNvPr id="264" name="直線コネクタ 263"/>
        <xdr:cNvCxnSpPr/>
      </xdr:nvCxnSpPr>
      <xdr:spPr>
        <a:xfrm flipV="1">
          <a:off x="13004800" y="9931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4" name="楕円 273"/>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5"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6" name="楕円 275"/>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7" name="テキスト ボックス 276"/>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8" name="楕円 277"/>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9" name="テキスト ボックス 278"/>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80" name="楕円 279"/>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81" name="テキスト ボックス 280"/>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82" name="楕円 281"/>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83" name="テキスト ボックス 282"/>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％、全国平均が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％ですが、埼玉県平均</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公営企業である下水道事業会計への繰出金の増等によるものです。</a:t>
          </a:r>
        </a:p>
        <a:p>
          <a:r>
            <a:rPr kumimoji="1" lang="ja-JP" altLang="en-US" sz="1300">
              <a:latin typeface="ＭＳ Ｐゴシック" panose="020B0600070205080204" pitchFamily="50" charset="-128"/>
              <a:ea typeface="ＭＳ Ｐゴシック" panose="020B0600070205080204" pitchFamily="50" charset="-128"/>
            </a:rPr>
            <a:t>　今後も、補助金等の見直しにより、健全な財政運営に努めます。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13" name="直線コネクタ 312"/>
        <xdr:cNvCxnSpPr/>
      </xdr:nvCxnSpPr>
      <xdr:spPr>
        <a:xfrm>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170434</xdr:rowOff>
    </xdr:to>
    <xdr:cxnSp macro="">
      <xdr:nvCxnSpPr>
        <xdr:cNvPr id="316" name="直線コネクタ 315"/>
        <xdr:cNvCxnSpPr/>
      </xdr:nvCxnSpPr>
      <xdr:spPr>
        <a:xfrm flipV="1">
          <a:off x="14782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170434</xdr:rowOff>
    </xdr:to>
    <xdr:cxnSp macro="">
      <xdr:nvCxnSpPr>
        <xdr:cNvPr id="319" name="直線コネクタ 318"/>
        <xdr:cNvCxnSpPr/>
      </xdr:nvCxnSpPr>
      <xdr:spPr>
        <a:xfrm>
          <a:off x="13893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124714</xdr:rowOff>
    </xdr:to>
    <xdr:cxnSp macro="">
      <xdr:nvCxnSpPr>
        <xdr:cNvPr id="322" name="直線コネクタ 321"/>
        <xdr:cNvCxnSpPr/>
      </xdr:nvCxnSpPr>
      <xdr:spPr>
        <a:xfrm>
          <a:off x="13004800" y="60614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2" name="楕円 33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100855</xdr:rowOff>
    </xdr:from>
    <xdr:ext cx="762000" cy="259045"/>
    <xdr:sp macro="" textlink="">
      <xdr:nvSpPr>
        <xdr:cNvPr id="333" name="補助費等該当値テキスト"/>
        <xdr:cNvSpPr txBox="1"/>
      </xdr:nvSpPr>
      <xdr:spPr>
        <a:xfrm>
          <a:off x="165989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35" name="テキスト ボックス 334"/>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6" name="楕円 33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34561</xdr:rowOff>
    </xdr:from>
    <xdr:ext cx="762000" cy="259045"/>
    <xdr:sp macro="" textlink="">
      <xdr:nvSpPr>
        <xdr:cNvPr id="337" name="テキスト ボックス 336"/>
        <xdr:cNvSpPr txBox="1"/>
      </xdr:nvSpPr>
      <xdr:spPr>
        <a:xfrm>
          <a:off x="14401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8" name="楕円 337"/>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9" name="テキスト ボックス 338"/>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40" name="楕円 339"/>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41" name="テキスト ボックス 340"/>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今後も引き続き、市債を計画的に発行して財源の平準化及び世代間の負担の均衡を図りながら健全な財政運営に努めます。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74" name="直線コネクタ 373"/>
        <xdr:cNvCxnSpPr/>
      </xdr:nvCxnSpPr>
      <xdr:spPr>
        <a:xfrm>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77470</xdr:rowOff>
    </xdr:to>
    <xdr:cxnSp macro="">
      <xdr:nvCxnSpPr>
        <xdr:cNvPr id="377" name="直線コネクタ 376"/>
        <xdr:cNvCxnSpPr/>
      </xdr:nvCxnSpPr>
      <xdr:spPr>
        <a:xfrm flipV="1">
          <a:off x="3098800" y="1288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77470</xdr:rowOff>
    </xdr:to>
    <xdr:cxnSp macro="">
      <xdr:nvCxnSpPr>
        <xdr:cNvPr id="380" name="直線コネクタ 379"/>
        <xdr:cNvCxnSpPr/>
      </xdr:nvCxnSpPr>
      <xdr:spPr>
        <a:xfrm>
          <a:off x="2209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83" name="直線コネクタ 382"/>
        <xdr:cNvCxnSpPr/>
      </xdr:nvCxnSpPr>
      <xdr:spPr>
        <a:xfrm flipV="1">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3" name="楕円 392"/>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4"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5" name="楕円 394"/>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6" name="テキスト ボックス 395"/>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7" name="楕円 396"/>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8" name="テキスト ボックス 397"/>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9" name="楕円 398"/>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400" name="テキスト ボックス 399"/>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1" name="楕円 400"/>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2" name="テキスト ボックス 401"/>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％となっており、前年度から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物件費、補助費等の増などによるものです。業務の効率化を図り、健全な財政運営に努めます。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77</xdr:row>
      <xdr:rowOff>26307</xdr:rowOff>
    </xdr:to>
    <xdr:cxnSp macro="">
      <xdr:nvCxnSpPr>
        <xdr:cNvPr id="437" name="直線コネクタ 436"/>
        <xdr:cNvCxnSpPr/>
      </xdr:nvCxnSpPr>
      <xdr:spPr>
        <a:xfrm>
          <a:off x="15671800" y="129122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76</xdr:row>
      <xdr:rowOff>110671</xdr:rowOff>
    </xdr:to>
    <xdr:cxnSp macro="">
      <xdr:nvCxnSpPr>
        <xdr:cNvPr id="440" name="直線コネクタ 439"/>
        <xdr:cNvCxnSpPr/>
      </xdr:nvCxnSpPr>
      <xdr:spPr>
        <a:xfrm flipV="1">
          <a:off x="14782800" y="12912272"/>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75293</xdr:rowOff>
    </xdr:from>
    <xdr:to>
      <xdr:col>73</xdr:col>
      <xdr:colOff>180975</xdr:colOff>
      <xdr:row>76</xdr:row>
      <xdr:rowOff>110671</xdr:rowOff>
    </xdr:to>
    <xdr:cxnSp macro="">
      <xdr:nvCxnSpPr>
        <xdr:cNvPr id="443" name="直線コネクタ 442"/>
        <xdr:cNvCxnSpPr/>
      </xdr:nvCxnSpPr>
      <xdr:spPr>
        <a:xfrm>
          <a:off x="13893800" y="12934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75293</xdr:rowOff>
    </xdr:from>
    <xdr:to>
      <xdr:col>69</xdr:col>
      <xdr:colOff>92075</xdr:colOff>
      <xdr:row>75</xdr:row>
      <xdr:rowOff>97065</xdr:rowOff>
    </xdr:to>
    <xdr:cxnSp macro="">
      <xdr:nvCxnSpPr>
        <xdr:cNvPr id="446" name="直線コネクタ 445"/>
        <xdr:cNvCxnSpPr/>
      </xdr:nvCxnSpPr>
      <xdr:spPr>
        <a:xfrm flipV="1">
          <a:off x="13004800" y="1293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0" name="テキスト ボックス 449"/>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56" name="楕円 455"/>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119034</xdr:rowOff>
    </xdr:from>
    <xdr:ext cx="762000" cy="259045"/>
    <xdr:sp macro="" textlink="">
      <xdr:nvSpPr>
        <xdr:cNvPr id="457" name="公債費以外該当値テキスト"/>
        <xdr:cNvSpPr txBox="1"/>
      </xdr:nvSpPr>
      <xdr:spPr>
        <a:xfrm>
          <a:off x="165989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58" name="楕円 457"/>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89098</xdr:rowOff>
    </xdr:from>
    <xdr:ext cx="736600" cy="259045"/>
    <xdr:sp macro="" textlink="">
      <xdr:nvSpPr>
        <xdr:cNvPr id="459" name="テキスト ボックス 458"/>
        <xdr:cNvSpPr txBox="1"/>
      </xdr:nvSpPr>
      <xdr:spPr>
        <a:xfrm>
          <a:off x="15290800" y="1294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59871</xdr:rowOff>
    </xdr:from>
    <xdr:to>
      <xdr:col>74</xdr:col>
      <xdr:colOff>31750</xdr:colOff>
      <xdr:row>76</xdr:row>
      <xdr:rowOff>161471</xdr:rowOff>
    </xdr:to>
    <xdr:sp macro="" textlink="">
      <xdr:nvSpPr>
        <xdr:cNvPr id="460" name="楕円 459"/>
        <xdr:cNvSpPr/>
      </xdr:nvSpPr>
      <xdr:spPr>
        <a:xfrm>
          <a:off x="14732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199</xdr:rowOff>
    </xdr:from>
    <xdr:ext cx="762000" cy="259045"/>
    <xdr:sp macro="" textlink="">
      <xdr:nvSpPr>
        <xdr:cNvPr id="461" name="テキスト ボックス 460"/>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24493</xdr:rowOff>
    </xdr:from>
    <xdr:to>
      <xdr:col>69</xdr:col>
      <xdr:colOff>142875</xdr:colOff>
      <xdr:row>75</xdr:row>
      <xdr:rowOff>126093</xdr:rowOff>
    </xdr:to>
    <xdr:sp macro="" textlink="">
      <xdr:nvSpPr>
        <xdr:cNvPr id="462" name="楕円 461"/>
        <xdr:cNvSpPr/>
      </xdr:nvSpPr>
      <xdr:spPr>
        <a:xfrm>
          <a:off x="13843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63" name="テキスト ボックス 46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46265</xdr:rowOff>
    </xdr:from>
    <xdr:to>
      <xdr:col>65</xdr:col>
      <xdr:colOff>53975</xdr:colOff>
      <xdr:row>75</xdr:row>
      <xdr:rowOff>147864</xdr:rowOff>
    </xdr:to>
    <xdr:sp macro="" textlink="">
      <xdr:nvSpPr>
        <xdr:cNvPr id="464" name="楕円 463"/>
        <xdr:cNvSpPr/>
      </xdr:nvSpPr>
      <xdr:spPr>
        <a:xfrm>
          <a:off x="12954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158042</xdr:rowOff>
    </xdr:from>
    <xdr:ext cx="762000" cy="259045"/>
    <xdr:sp macro="" textlink="">
      <xdr:nvSpPr>
        <xdr:cNvPr id="465" name="テキスト ボックス 464"/>
        <xdr:cNvSpPr txBox="1"/>
      </xdr:nvSpPr>
      <xdr:spPr>
        <a:xfrm>
          <a:off x="12623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4220</xdr:rowOff>
    </xdr:from>
    <xdr:to>
      <xdr:col>29</xdr:col>
      <xdr:colOff>127000</xdr:colOff>
      <xdr:row>18</xdr:row>
      <xdr:rowOff>40110</xdr:rowOff>
    </xdr:to>
    <xdr:cxnSp macro="">
      <xdr:nvCxnSpPr>
        <xdr:cNvPr id="52" name="直線コネクタ 51"/>
        <xdr:cNvCxnSpPr/>
      </xdr:nvCxnSpPr>
      <xdr:spPr bwMode="auto">
        <a:xfrm flipV="1">
          <a:off x="5003800" y="3137945"/>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40110</xdr:rowOff>
    </xdr:from>
    <xdr:to>
      <xdr:col>26</xdr:col>
      <xdr:colOff>50800</xdr:colOff>
      <xdr:row>18</xdr:row>
      <xdr:rowOff>55492</xdr:rowOff>
    </xdr:to>
    <xdr:cxnSp macro="">
      <xdr:nvCxnSpPr>
        <xdr:cNvPr id="55" name="直線コネクタ 54"/>
        <xdr:cNvCxnSpPr/>
      </xdr:nvCxnSpPr>
      <xdr:spPr bwMode="auto">
        <a:xfrm flipV="1">
          <a:off x="4305300" y="3173835"/>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55492</xdr:rowOff>
    </xdr:from>
    <xdr:to>
      <xdr:col>22</xdr:col>
      <xdr:colOff>114300</xdr:colOff>
      <xdr:row>18</xdr:row>
      <xdr:rowOff>89129</xdr:rowOff>
    </xdr:to>
    <xdr:cxnSp macro="">
      <xdr:nvCxnSpPr>
        <xdr:cNvPr id="58" name="直線コネクタ 57"/>
        <xdr:cNvCxnSpPr/>
      </xdr:nvCxnSpPr>
      <xdr:spPr bwMode="auto">
        <a:xfrm flipV="1">
          <a:off x="3606800" y="3189217"/>
          <a:ext cx="698500" cy="3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89129</xdr:rowOff>
    </xdr:from>
    <xdr:to>
      <xdr:col>18</xdr:col>
      <xdr:colOff>177800</xdr:colOff>
      <xdr:row>18</xdr:row>
      <xdr:rowOff>129330</xdr:rowOff>
    </xdr:to>
    <xdr:cxnSp macro="">
      <xdr:nvCxnSpPr>
        <xdr:cNvPr id="61" name="直線コネクタ 60"/>
        <xdr:cNvCxnSpPr/>
      </xdr:nvCxnSpPr>
      <xdr:spPr bwMode="auto">
        <a:xfrm flipV="1">
          <a:off x="2908300" y="3222854"/>
          <a:ext cx="698500" cy="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124870</xdr:rowOff>
    </xdr:from>
    <xdr:to>
      <xdr:col>29</xdr:col>
      <xdr:colOff>177800</xdr:colOff>
      <xdr:row>18</xdr:row>
      <xdr:rowOff>55020</xdr:rowOff>
    </xdr:to>
    <xdr:sp macro="" textlink="">
      <xdr:nvSpPr>
        <xdr:cNvPr id="71" name="楕円 70"/>
        <xdr:cNvSpPr/>
      </xdr:nvSpPr>
      <xdr:spPr bwMode="auto">
        <a:xfrm>
          <a:off x="5600700" y="308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96947</xdr:rowOff>
    </xdr:from>
    <xdr:ext cx="762000" cy="259045"/>
    <xdr:sp macro="" textlink="">
      <xdr:nvSpPr>
        <xdr:cNvPr id="72" name="人口1人当たり決算額の推移該当値テキスト130"/>
        <xdr:cNvSpPr txBox="1"/>
      </xdr:nvSpPr>
      <xdr:spPr>
        <a:xfrm>
          <a:off x="5740400" y="305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160760</xdr:rowOff>
    </xdr:from>
    <xdr:to>
      <xdr:col>26</xdr:col>
      <xdr:colOff>101600</xdr:colOff>
      <xdr:row>18</xdr:row>
      <xdr:rowOff>90910</xdr:rowOff>
    </xdr:to>
    <xdr:sp macro="" textlink="">
      <xdr:nvSpPr>
        <xdr:cNvPr id="73" name="楕円 72"/>
        <xdr:cNvSpPr/>
      </xdr:nvSpPr>
      <xdr:spPr bwMode="auto">
        <a:xfrm>
          <a:off x="4953000" y="312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75687</xdr:rowOff>
    </xdr:from>
    <xdr:ext cx="736600" cy="259045"/>
    <xdr:sp macro="" textlink="">
      <xdr:nvSpPr>
        <xdr:cNvPr id="74" name="テキスト ボックス 73"/>
        <xdr:cNvSpPr txBox="1"/>
      </xdr:nvSpPr>
      <xdr:spPr>
        <a:xfrm>
          <a:off x="4622800" y="320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4692</xdr:rowOff>
    </xdr:from>
    <xdr:to>
      <xdr:col>22</xdr:col>
      <xdr:colOff>165100</xdr:colOff>
      <xdr:row>18</xdr:row>
      <xdr:rowOff>106292</xdr:rowOff>
    </xdr:to>
    <xdr:sp macro="" textlink="">
      <xdr:nvSpPr>
        <xdr:cNvPr id="75" name="楕円 74"/>
        <xdr:cNvSpPr/>
      </xdr:nvSpPr>
      <xdr:spPr bwMode="auto">
        <a:xfrm>
          <a:off x="4254500" y="313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91069</xdr:rowOff>
    </xdr:from>
    <xdr:ext cx="762000" cy="259045"/>
    <xdr:sp macro="" textlink="">
      <xdr:nvSpPr>
        <xdr:cNvPr id="76" name="テキスト ボックス 75"/>
        <xdr:cNvSpPr txBox="1"/>
      </xdr:nvSpPr>
      <xdr:spPr>
        <a:xfrm>
          <a:off x="3924300" y="322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38329</xdr:rowOff>
    </xdr:from>
    <xdr:to>
      <xdr:col>19</xdr:col>
      <xdr:colOff>38100</xdr:colOff>
      <xdr:row>18</xdr:row>
      <xdr:rowOff>139929</xdr:rowOff>
    </xdr:to>
    <xdr:sp macro="" textlink="">
      <xdr:nvSpPr>
        <xdr:cNvPr id="77" name="楕円 76"/>
        <xdr:cNvSpPr/>
      </xdr:nvSpPr>
      <xdr:spPr bwMode="auto">
        <a:xfrm>
          <a:off x="3556000" y="317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124706</xdr:rowOff>
    </xdr:from>
    <xdr:ext cx="762000" cy="259045"/>
    <xdr:sp macro="" textlink="">
      <xdr:nvSpPr>
        <xdr:cNvPr id="78" name="テキスト ボックス 77"/>
        <xdr:cNvSpPr txBox="1"/>
      </xdr:nvSpPr>
      <xdr:spPr>
        <a:xfrm>
          <a:off x="3225800" y="325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78530</xdr:rowOff>
    </xdr:from>
    <xdr:to>
      <xdr:col>15</xdr:col>
      <xdr:colOff>101600</xdr:colOff>
      <xdr:row>19</xdr:row>
      <xdr:rowOff>8679</xdr:rowOff>
    </xdr:to>
    <xdr:sp macro="" textlink="">
      <xdr:nvSpPr>
        <xdr:cNvPr id="79" name="楕円 78"/>
        <xdr:cNvSpPr/>
      </xdr:nvSpPr>
      <xdr:spPr bwMode="auto">
        <a:xfrm>
          <a:off x="2857500" y="321225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164907</xdr:rowOff>
    </xdr:from>
    <xdr:ext cx="762000" cy="259045"/>
    <xdr:sp macro="" textlink="">
      <xdr:nvSpPr>
        <xdr:cNvPr id="80" name="テキスト ボックス 79"/>
        <xdr:cNvSpPr txBox="1"/>
      </xdr:nvSpPr>
      <xdr:spPr>
        <a:xfrm>
          <a:off x="2527300" y="329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195417</xdr:rowOff>
    </xdr:from>
    <xdr:to>
      <xdr:col>29</xdr:col>
      <xdr:colOff>127000</xdr:colOff>
      <xdr:row>37</xdr:row>
      <xdr:rowOff>224678</xdr:rowOff>
    </xdr:to>
    <xdr:cxnSp macro="">
      <xdr:nvCxnSpPr>
        <xdr:cNvPr id="110" name="直線コネクタ 109"/>
        <xdr:cNvCxnSpPr/>
      </xdr:nvCxnSpPr>
      <xdr:spPr bwMode="auto">
        <a:xfrm flipV="1">
          <a:off x="5651500" y="6119967"/>
          <a:ext cx="0" cy="1229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234855</xdr:rowOff>
    </xdr:from>
    <xdr:ext cx="762000" cy="259045"/>
    <xdr:sp macro="" textlink="">
      <xdr:nvSpPr>
        <xdr:cNvPr id="111" name="人口1人当たり決算額の推移最小値テキスト445"/>
        <xdr:cNvSpPr txBox="1"/>
      </xdr:nvSpPr>
      <xdr:spPr>
        <a:xfrm>
          <a:off x="5740400" y="73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224678</xdr:rowOff>
    </xdr:from>
    <xdr:to>
      <xdr:col>30</xdr:col>
      <xdr:colOff>25400</xdr:colOff>
      <xdr:row>37</xdr:row>
      <xdr:rowOff>224678</xdr:rowOff>
    </xdr:to>
    <xdr:cxnSp macro="">
      <xdr:nvCxnSpPr>
        <xdr:cNvPr id="112" name="直線コネクタ 111"/>
        <xdr:cNvCxnSpPr/>
      </xdr:nvCxnSpPr>
      <xdr:spPr bwMode="auto">
        <a:xfrm>
          <a:off x="5562600" y="7349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110344</xdr:rowOff>
    </xdr:from>
    <xdr:ext cx="762000" cy="259045"/>
    <xdr:sp macro="" textlink="">
      <xdr:nvSpPr>
        <xdr:cNvPr id="113" name="人口1人当たり決算額の推移最大値テキスト445"/>
        <xdr:cNvSpPr txBox="1"/>
      </xdr:nvSpPr>
      <xdr:spPr>
        <a:xfrm>
          <a:off x="5740400" y="586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195417</xdr:rowOff>
    </xdr:from>
    <xdr:to>
      <xdr:col>30</xdr:col>
      <xdr:colOff>25400</xdr:colOff>
      <xdr:row>33</xdr:row>
      <xdr:rowOff>195417</xdr:rowOff>
    </xdr:to>
    <xdr:cxnSp macro="">
      <xdr:nvCxnSpPr>
        <xdr:cNvPr id="114" name="直線コネクタ 113"/>
        <xdr:cNvCxnSpPr/>
      </xdr:nvCxnSpPr>
      <xdr:spPr bwMode="auto">
        <a:xfrm>
          <a:off x="5562600" y="6119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224678</xdr:rowOff>
    </xdr:from>
    <xdr:to>
      <xdr:col>29</xdr:col>
      <xdr:colOff>127000</xdr:colOff>
      <xdr:row>37</xdr:row>
      <xdr:rowOff>257465</xdr:rowOff>
    </xdr:to>
    <xdr:cxnSp macro="">
      <xdr:nvCxnSpPr>
        <xdr:cNvPr id="115" name="直線コネクタ 114"/>
        <xdr:cNvCxnSpPr/>
      </xdr:nvCxnSpPr>
      <xdr:spPr bwMode="auto">
        <a:xfrm flipV="1">
          <a:off x="5003800" y="7349378"/>
          <a:ext cx="647700" cy="3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169667</xdr:rowOff>
    </xdr:from>
    <xdr:ext cx="762000" cy="259045"/>
    <xdr:sp macro="" textlink="">
      <xdr:nvSpPr>
        <xdr:cNvPr id="116" name="人口1人当たり決算額の推移平均値テキスト445"/>
        <xdr:cNvSpPr txBox="1"/>
      </xdr:nvSpPr>
      <xdr:spPr>
        <a:xfrm>
          <a:off x="5740400" y="678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324590</xdr:rowOff>
    </xdr:from>
    <xdr:to>
      <xdr:col>29</xdr:col>
      <xdr:colOff>177800</xdr:colOff>
      <xdr:row>36</xdr:row>
      <xdr:rowOff>83290</xdr:rowOff>
    </xdr:to>
    <xdr:sp macro="" textlink="">
      <xdr:nvSpPr>
        <xdr:cNvPr id="117" name="フローチャート: 判断 116"/>
        <xdr:cNvSpPr/>
      </xdr:nvSpPr>
      <xdr:spPr bwMode="auto">
        <a:xfrm>
          <a:off x="5600700" y="693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197703</xdr:rowOff>
    </xdr:from>
    <xdr:to>
      <xdr:col>26</xdr:col>
      <xdr:colOff>50800</xdr:colOff>
      <xdr:row>37</xdr:row>
      <xdr:rowOff>257465</xdr:rowOff>
    </xdr:to>
    <xdr:cxnSp macro="">
      <xdr:nvCxnSpPr>
        <xdr:cNvPr id="118" name="直線コネクタ 117"/>
        <xdr:cNvCxnSpPr/>
      </xdr:nvCxnSpPr>
      <xdr:spPr bwMode="auto">
        <a:xfrm>
          <a:off x="4305300" y="7322403"/>
          <a:ext cx="698500" cy="59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44914</xdr:rowOff>
    </xdr:from>
    <xdr:to>
      <xdr:col>26</xdr:col>
      <xdr:colOff>101600</xdr:colOff>
      <xdr:row>36</xdr:row>
      <xdr:rowOff>146514</xdr:rowOff>
    </xdr:to>
    <xdr:sp macro="" textlink="">
      <xdr:nvSpPr>
        <xdr:cNvPr id="119" name="フローチャート: 判断 118"/>
        <xdr:cNvSpPr/>
      </xdr:nvSpPr>
      <xdr:spPr bwMode="auto">
        <a:xfrm>
          <a:off x="4953000" y="6998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156691</xdr:rowOff>
    </xdr:from>
    <xdr:ext cx="736600" cy="259045"/>
    <xdr:sp macro="" textlink="">
      <xdr:nvSpPr>
        <xdr:cNvPr id="120" name="テキスト ボックス 119"/>
        <xdr:cNvSpPr txBox="1"/>
      </xdr:nvSpPr>
      <xdr:spPr>
        <a:xfrm>
          <a:off x="4622800" y="676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177815</xdr:rowOff>
    </xdr:from>
    <xdr:to>
      <xdr:col>22</xdr:col>
      <xdr:colOff>114300</xdr:colOff>
      <xdr:row>37</xdr:row>
      <xdr:rowOff>197703</xdr:rowOff>
    </xdr:to>
    <xdr:cxnSp macro="">
      <xdr:nvCxnSpPr>
        <xdr:cNvPr id="121" name="直線コネクタ 120"/>
        <xdr:cNvCxnSpPr/>
      </xdr:nvCxnSpPr>
      <xdr:spPr bwMode="auto">
        <a:xfrm>
          <a:off x="3606800" y="730251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68264</xdr:rowOff>
    </xdr:from>
    <xdr:to>
      <xdr:col>22</xdr:col>
      <xdr:colOff>165100</xdr:colOff>
      <xdr:row>36</xdr:row>
      <xdr:rowOff>169864</xdr:rowOff>
    </xdr:to>
    <xdr:sp macro="" textlink="">
      <xdr:nvSpPr>
        <xdr:cNvPr id="122" name="フローチャート: 判断 121"/>
        <xdr:cNvSpPr/>
      </xdr:nvSpPr>
      <xdr:spPr bwMode="auto">
        <a:xfrm>
          <a:off x="4254500" y="7021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180041</xdr:rowOff>
    </xdr:from>
    <xdr:ext cx="762000" cy="259045"/>
    <xdr:sp macro="" textlink="">
      <xdr:nvSpPr>
        <xdr:cNvPr id="123" name="テキスト ボックス 122"/>
        <xdr:cNvSpPr txBox="1"/>
      </xdr:nvSpPr>
      <xdr:spPr>
        <a:xfrm>
          <a:off x="3924300" y="679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113284</xdr:rowOff>
    </xdr:from>
    <xdr:to>
      <xdr:col>18</xdr:col>
      <xdr:colOff>177800</xdr:colOff>
      <xdr:row>37</xdr:row>
      <xdr:rowOff>177815</xdr:rowOff>
    </xdr:to>
    <xdr:cxnSp macro="">
      <xdr:nvCxnSpPr>
        <xdr:cNvPr id="124" name="直線コネクタ 123"/>
        <xdr:cNvCxnSpPr/>
      </xdr:nvCxnSpPr>
      <xdr:spPr bwMode="auto">
        <a:xfrm>
          <a:off x="2908300" y="7237984"/>
          <a:ext cx="698500" cy="6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71334</xdr:rowOff>
    </xdr:from>
    <xdr:to>
      <xdr:col>19</xdr:col>
      <xdr:colOff>38100</xdr:colOff>
      <xdr:row>37</xdr:row>
      <xdr:rowOff>1484</xdr:rowOff>
    </xdr:to>
    <xdr:sp macro="" textlink="">
      <xdr:nvSpPr>
        <xdr:cNvPr id="125" name="フローチャート: 判断 124"/>
        <xdr:cNvSpPr/>
      </xdr:nvSpPr>
      <xdr:spPr bwMode="auto">
        <a:xfrm>
          <a:off x="3556000" y="7024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183111</xdr:rowOff>
    </xdr:from>
    <xdr:ext cx="762000" cy="259045"/>
    <xdr:sp macro="" textlink="">
      <xdr:nvSpPr>
        <xdr:cNvPr id="126" name="テキスト ボックス 125"/>
        <xdr:cNvSpPr txBox="1"/>
      </xdr:nvSpPr>
      <xdr:spPr>
        <a:xfrm>
          <a:off x="3225800" y="679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60623</xdr:rowOff>
    </xdr:from>
    <xdr:to>
      <xdr:col>15</xdr:col>
      <xdr:colOff>101600</xdr:colOff>
      <xdr:row>36</xdr:row>
      <xdr:rowOff>162223</xdr:rowOff>
    </xdr:to>
    <xdr:sp macro="" textlink="">
      <xdr:nvSpPr>
        <xdr:cNvPr id="127" name="フローチャート: 判断 126"/>
        <xdr:cNvSpPr/>
      </xdr:nvSpPr>
      <xdr:spPr bwMode="auto">
        <a:xfrm>
          <a:off x="2857500" y="701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172400</xdr:rowOff>
    </xdr:from>
    <xdr:ext cx="762000" cy="259045"/>
    <xdr:sp macro="" textlink="">
      <xdr:nvSpPr>
        <xdr:cNvPr id="128" name="テキスト ボックス 127"/>
        <xdr:cNvSpPr txBox="1"/>
      </xdr:nvSpPr>
      <xdr:spPr>
        <a:xfrm>
          <a:off x="2527300" y="67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173878</xdr:rowOff>
    </xdr:from>
    <xdr:to>
      <xdr:col>29</xdr:col>
      <xdr:colOff>177800</xdr:colOff>
      <xdr:row>37</xdr:row>
      <xdr:rowOff>275478</xdr:rowOff>
    </xdr:to>
    <xdr:sp macro="" textlink="">
      <xdr:nvSpPr>
        <xdr:cNvPr id="134" name="楕円 133"/>
        <xdr:cNvSpPr/>
      </xdr:nvSpPr>
      <xdr:spPr bwMode="auto">
        <a:xfrm>
          <a:off x="5600700" y="729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82455</xdr:rowOff>
    </xdr:from>
    <xdr:ext cx="762000" cy="259045"/>
    <xdr:sp macro="" textlink="">
      <xdr:nvSpPr>
        <xdr:cNvPr id="135" name="人口1人当たり決算額の推移該当値テキスト445"/>
        <xdr:cNvSpPr txBox="1"/>
      </xdr:nvSpPr>
      <xdr:spPr>
        <a:xfrm>
          <a:off x="5740400" y="720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206665</xdr:rowOff>
    </xdr:from>
    <xdr:to>
      <xdr:col>26</xdr:col>
      <xdr:colOff>101600</xdr:colOff>
      <xdr:row>37</xdr:row>
      <xdr:rowOff>308265</xdr:rowOff>
    </xdr:to>
    <xdr:sp macro="" textlink="">
      <xdr:nvSpPr>
        <xdr:cNvPr id="136" name="楕円 135"/>
        <xdr:cNvSpPr/>
      </xdr:nvSpPr>
      <xdr:spPr bwMode="auto">
        <a:xfrm>
          <a:off x="4953000" y="733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293042</xdr:rowOff>
    </xdr:from>
    <xdr:ext cx="736600" cy="259045"/>
    <xdr:sp macro="" textlink="">
      <xdr:nvSpPr>
        <xdr:cNvPr id="137" name="テキスト ボックス 136"/>
        <xdr:cNvSpPr txBox="1"/>
      </xdr:nvSpPr>
      <xdr:spPr>
        <a:xfrm>
          <a:off x="4622800" y="741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146903</xdr:rowOff>
    </xdr:from>
    <xdr:to>
      <xdr:col>22</xdr:col>
      <xdr:colOff>165100</xdr:colOff>
      <xdr:row>37</xdr:row>
      <xdr:rowOff>248503</xdr:rowOff>
    </xdr:to>
    <xdr:sp macro="" textlink="">
      <xdr:nvSpPr>
        <xdr:cNvPr id="138" name="楕円 137"/>
        <xdr:cNvSpPr/>
      </xdr:nvSpPr>
      <xdr:spPr bwMode="auto">
        <a:xfrm>
          <a:off x="4254500" y="727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233280</xdr:rowOff>
    </xdr:from>
    <xdr:ext cx="762000" cy="259045"/>
    <xdr:sp macro="" textlink="">
      <xdr:nvSpPr>
        <xdr:cNvPr id="139" name="テキスト ボックス 138"/>
        <xdr:cNvSpPr txBox="1"/>
      </xdr:nvSpPr>
      <xdr:spPr>
        <a:xfrm>
          <a:off x="3924300" y="73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127015</xdr:rowOff>
    </xdr:from>
    <xdr:to>
      <xdr:col>19</xdr:col>
      <xdr:colOff>38100</xdr:colOff>
      <xdr:row>37</xdr:row>
      <xdr:rowOff>228615</xdr:rowOff>
    </xdr:to>
    <xdr:sp macro="" textlink="">
      <xdr:nvSpPr>
        <xdr:cNvPr id="140" name="楕円 139"/>
        <xdr:cNvSpPr/>
      </xdr:nvSpPr>
      <xdr:spPr bwMode="auto">
        <a:xfrm>
          <a:off x="3556000" y="725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213392</xdr:rowOff>
    </xdr:from>
    <xdr:ext cx="762000" cy="259045"/>
    <xdr:sp macro="" textlink="">
      <xdr:nvSpPr>
        <xdr:cNvPr id="141" name="テキスト ボックス 140"/>
        <xdr:cNvSpPr txBox="1"/>
      </xdr:nvSpPr>
      <xdr:spPr>
        <a:xfrm>
          <a:off x="3225800" y="73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62484</xdr:rowOff>
    </xdr:from>
    <xdr:to>
      <xdr:col>15</xdr:col>
      <xdr:colOff>101600</xdr:colOff>
      <xdr:row>37</xdr:row>
      <xdr:rowOff>164084</xdr:rowOff>
    </xdr:to>
    <xdr:sp macro="" textlink="">
      <xdr:nvSpPr>
        <xdr:cNvPr id="142" name="楕円 141"/>
        <xdr:cNvSpPr/>
      </xdr:nvSpPr>
      <xdr:spPr bwMode="auto">
        <a:xfrm>
          <a:off x="2857500" y="718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148861</xdr:rowOff>
    </xdr:from>
    <xdr:ext cx="762000" cy="259045"/>
    <xdr:sp macro="" textlink="">
      <xdr:nvSpPr>
        <xdr:cNvPr id="143" name="テキスト ボックス 142"/>
        <xdr:cNvSpPr txBox="1"/>
      </xdr:nvSpPr>
      <xdr:spPr>
        <a:xfrm>
          <a:off x="2527300" y="72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145643</xdr:rowOff>
    </xdr:from>
    <xdr:to>
      <xdr:col>24</xdr:col>
      <xdr:colOff>63500</xdr:colOff>
      <xdr:row>35</xdr:row>
      <xdr:rowOff>54432</xdr:rowOff>
    </xdr:to>
    <xdr:cxnSp macro="">
      <xdr:nvCxnSpPr>
        <xdr:cNvPr id="63" name="直線コネクタ 62"/>
        <xdr:cNvCxnSpPr/>
      </xdr:nvCxnSpPr>
      <xdr:spPr>
        <a:xfrm>
          <a:off x="3797300" y="5974943"/>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145643</xdr:rowOff>
    </xdr:from>
    <xdr:to>
      <xdr:col>19</xdr:col>
      <xdr:colOff>177800</xdr:colOff>
      <xdr:row>35</xdr:row>
      <xdr:rowOff>41239</xdr:rowOff>
    </xdr:to>
    <xdr:cxnSp macro="">
      <xdr:nvCxnSpPr>
        <xdr:cNvPr id="66" name="直線コネクタ 65"/>
        <xdr:cNvCxnSpPr/>
      </xdr:nvCxnSpPr>
      <xdr:spPr>
        <a:xfrm flipV="1">
          <a:off x="2908300" y="5974943"/>
          <a:ext cx="889000" cy="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41239</xdr:rowOff>
    </xdr:from>
    <xdr:to>
      <xdr:col>15</xdr:col>
      <xdr:colOff>50800</xdr:colOff>
      <xdr:row>36</xdr:row>
      <xdr:rowOff>16060</xdr:rowOff>
    </xdr:to>
    <xdr:cxnSp macro="">
      <xdr:nvCxnSpPr>
        <xdr:cNvPr id="69" name="直線コネクタ 68"/>
        <xdr:cNvCxnSpPr/>
      </xdr:nvCxnSpPr>
      <xdr:spPr>
        <a:xfrm flipV="1">
          <a:off x="2019300" y="6041989"/>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16060</xdr:rowOff>
    </xdr:from>
    <xdr:to>
      <xdr:col>10</xdr:col>
      <xdr:colOff>114300</xdr:colOff>
      <xdr:row>36</xdr:row>
      <xdr:rowOff>62433</xdr:rowOff>
    </xdr:to>
    <xdr:cxnSp macro="">
      <xdr:nvCxnSpPr>
        <xdr:cNvPr id="72" name="直線コネクタ 71"/>
        <xdr:cNvCxnSpPr/>
      </xdr:nvCxnSpPr>
      <xdr:spPr>
        <a:xfrm flipV="1">
          <a:off x="1130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xdr:rowOff>
    </xdr:from>
    <xdr:to>
      <xdr:col>24</xdr:col>
      <xdr:colOff>114300</xdr:colOff>
      <xdr:row>35</xdr:row>
      <xdr:rowOff>105232</xdr:rowOff>
    </xdr:to>
    <xdr:sp macro="" textlink="">
      <xdr:nvSpPr>
        <xdr:cNvPr id="82" name="楕円 81"/>
        <xdr:cNvSpPr/>
      </xdr:nvSpPr>
      <xdr:spPr>
        <a:xfrm>
          <a:off x="4584700" y="60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153509</xdr:rowOff>
    </xdr:from>
    <xdr:ext cx="534377" cy="259045"/>
    <xdr:sp macro="" textlink="">
      <xdr:nvSpPr>
        <xdr:cNvPr id="83" name="人件費該当値テキスト"/>
        <xdr:cNvSpPr txBox="1"/>
      </xdr:nvSpPr>
      <xdr:spPr>
        <a:xfrm>
          <a:off x="4686300" y="59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94843</xdr:rowOff>
    </xdr:from>
    <xdr:to>
      <xdr:col>20</xdr:col>
      <xdr:colOff>38100</xdr:colOff>
      <xdr:row>35</xdr:row>
      <xdr:rowOff>24993</xdr:rowOff>
    </xdr:to>
    <xdr:sp macro="" textlink="">
      <xdr:nvSpPr>
        <xdr:cNvPr id="84" name="楕円 83"/>
        <xdr:cNvSpPr/>
      </xdr:nvSpPr>
      <xdr:spPr>
        <a:xfrm>
          <a:off x="3746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41520</xdr:rowOff>
    </xdr:from>
    <xdr:ext cx="534377" cy="259045"/>
    <xdr:sp macro="" textlink="">
      <xdr:nvSpPr>
        <xdr:cNvPr id="85" name="テキスト ボックス 84"/>
        <xdr:cNvSpPr txBox="1"/>
      </xdr:nvSpPr>
      <xdr:spPr>
        <a:xfrm>
          <a:off x="3530111"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161889</xdr:rowOff>
    </xdr:from>
    <xdr:to>
      <xdr:col>15</xdr:col>
      <xdr:colOff>101600</xdr:colOff>
      <xdr:row>35</xdr:row>
      <xdr:rowOff>92039</xdr:rowOff>
    </xdr:to>
    <xdr:sp macro="" textlink="">
      <xdr:nvSpPr>
        <xdr:cNvPr id="86" name="楕円 85"/>
        <xdr:cNvSpPr/>
      </xdr:nvSpPr>
      <xdr:spPr>
        <a:xfrm>
          <a:off x="28575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108566</xdr:rowOff>
    </xdr:from>
    <xdr:ext cx="534377" cy="259045"/>
    <xdr:sp macro="" textlink="">
      <xdr:nvSpPr>
        <xdr:cNvPr id="87" name="テキスト ボックス 86"/>
        <xdr:cNvSpPr txBox="1"/>
      </xdr:nvSpPr>
      <xdr:spPr>
        <a:xfrm>
          <a:off x="2641111" y="5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136710</xdr:rowOff>
    </xdr:from>
    <xdr:to>
      <xdr:col>10</xdr:col>
      <xdr:colOff>165100</xdr:colOff>
      <xdr:row>36</xdr:row>
      <xdr:rowOff>66860</xdr:rowOff>
    </xdr:to>
    <xdr:sp macro="" textlink="">
      <xdr:nvSpPr>
        <xdr:cNvPr id="88" name="楕円 87"/>
        <xdr:cNvSpPr/>
      </xdr:nvSpPr>
      <xdr:spPr>
        <a:xfrm>
          <a:off x="1968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83387</xdr:rowOff>
    </xdr:from>
    <xdr:ext cx="534377" cy="259045"/>
    <xdr:sp macro="" textlink="">
      <xdr:nvSpPr>
        <xdr:cNvPr id="89" name="テキスト ボックス 88"/>
        <xdr:cNvSpPr txBox="1"/>
      </xdr:nvSpPr>
      <xdr:spPr>
        <a:xfrm>
          <a:off x="1752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xdr:rowOff>
    </xdr:from>
    <xdr:to>
      <xdr:col>6</xdr:col>
      <xdr:colOff>38100</xdr:colOff>
      <xdr:row>36</xdr:row>
      <xdr:rowOff>113233</xdr:rowOff>
    </xdr:to>
    <xdr:sp macro="" textlink="">
      <xdr:nvSpPr>
        <xdr:cNvPr id="90" name="楕円 89"/>
        <xdr:cNvSpPr/>
      </xdr:nvSpPr>
      <xdr:spPr>
        <a:xfrm>
          <a:off x="1079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129760</xdr:rowOff>
    </xdr:from>
    <xdr:ext cx="534377" cy="259045"/>
    <xdr:sp macro="" textlink="">
      <xdr:nvSpPr>
        <xdr:cNvPr id="91" name="テキスト ボックス 90"/>
        <xdr:cNvSpPr txBox="1"/>
      </xdr:nvSpPr>
      <xdr:spPr>
        <a:xfrm>
          <a:off x="863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111620</xdr:rowOff>
    </xdr:from>
    <xdr:to>
      <xdr:col>24</xdr:col>
      <xdr:colOff>63500</xdr:colOff>
      <xdr:row>56</xdr:row>
      <xdr:rowOff>161303</xdr:rowOff>
    </xdr:to>
    <xdr:cxnSp macro="">
      <xdr:nvCxnSpPr>
        <xdr:cNvPr id="121" name="直線コネクタ 120"/>
        <xdr:cNvCxnSpPr/>
      </xdr:nvCxnSpPr>
      <xdr:spPr>
        <a:xfrm flipV="1">
          <a:off x="3797300" y="9541370"/>
          <a:ext cx="838200" cy="2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161303</xdr:rowOff>
    </xdr:from>
    <xdr:to>
      <xdr:col>19</xdr:col>
      <xdr:colOff>177800</xdr:colOff>
      <xdr:row>59</xdr:row>
      <xdr:rowOff>20524</xdr:rowOff>
    </xdr:to>
    <xdr:cxnSp macro="">
      <xdr:nvCxnSpPr>
        <xdr:cNvPr id="124" name="直線コネクタ 123"/>
        <xdr:cNvCxnSpPr/>
      </xdr:nvCxnSpPr>
      <xdr:spPr>
        <a:xfrm flipV="1">
          <a:off x="2908300" y="9762503"/>
          <a:ext cx="889000" cy="3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83731</xdr:rowOff>
    </xdr:from>
    <xdr:to>
      <xdr:col>15</xdr:col>
      <xdr:colOff>50800</xdr:colOff>
      <xdr:row>59</xdr:row>
      <xdr:rowOff>20524</xdr:rowOff>
    </xdr:to>
    <xdr:cxnSp macro="">
      <xdr:nvCxnSpPr>
        <xdr:cNvPr id="127" name="直線コネクタ 126"/>
        <xdr:cNvCxnSpPr/>
      </xdr:nvCxnSpPr>
      <xdr:spPr>
        <a:xfrm>
          <a:off x="2019300" y="10027831"/>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83731</xdr:rowOff>
    </xdr:from>
    <xdr:to>
      <xdr:col>10</xdr:col>
      <xdr:colOff>114300</xdr:colOff>
      <xdr:row>58</xdr:row>
      <xdr:rowOff>168884</xdr:rowOff>
    </xdr:to>
    <xdr:cxnSp macro="">
      <xdr:nvCxnSpPr>
        <xdr:cNvPr id="130" name="直線コネクタ 129"/>
        <xdr:cNvCxnSpPr/>
      </xdr:nvCxnSpPr>
      <xdr:spPr>
        <a:xfrm flipV="1">
          <a:off x="1130300" y="10027831"/>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60820</xdr:rowOff>
    </xdr:from>
    <xdr:to>
      <xdr:col>24</xdr:col>
      <xdr:colOff>114300</xdr:colOff>
      <xdr:row>55</xdr:row>
      <xdr:rowOff>162420</xdr:rowOff>
    </xdr:to>
    <xdr:sp macro="" textlink="">
      <xdr:nvSpPr>
        <xdr:cNvPr id="140" name="楕円 139"/>
        <xdr:cNvSpPr/>
      </xdr:nvSpPr>
      <xdr:spPr>
        <a:xfrm>
          <a:off x="4584700" y="94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39247</xdr:rowOff>
    </xdr:from>
    <xdr:ext cx="534377" cy="259045"/>
    <xdr:sp macro="" textlink="">
      <xdr:nvSpPr>
        <xdr:cNvPr id="141" name="物件費該当値テキスト"/>
        <xdr:cNvSpPr txBox="1"/>
      </xdr:nvSpPr>
      <xdr:spPr>
        <a:xfrm>
          <a:off x="4686300" y="94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110503</xdr:rowOff>
    </xdr:from>
    <xdr:to>
      <xdr:col>20</xdr:col>
      <xdr:colOff>38100</xdr:colOff>
      <xdr:row>57</xdr:row>
      <xdr:rowOff>40653</xdr:rowOff>
    </xdr:to>
    <xdr:sp macro="" textlink="">
      <xdr:nvSpPr>
        <xdr:cNvPr id="142" name="楕円 141"/>
        <xdr:cNvSpPr/>
      </xdr:nvSpPr>
      <xdr:spPr>
        <a:xfrm>
          <a:off x="3746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31780</xdr:rowOff>
    </xdr:from>
    <xdr:ext cx="534377" cy="259045"/>
    <xdr:sp macro="" textlink="">
      <xdr:nvSpPr>
        <xdr:cNvPr id="143" name="テキスト ボックス 142"/>
        <xdr:cNvSpPr txBox="1"/>
      </xdr:nvSpPr>
      <xdr:spPr>
        <a:xfrm>
          <a:off x="3530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141174</xdr:rowOff>
    </xdr:from>
    <xdr:to>
      <xdr:col>15</xdr:col>
      <xdr:colOff>101600</xdr:colOff>
      <xdr:row>59</xdr:row>
      <xdr:rowOff>71324</xdr:rowOff>
    </xdr:to>
    <xdr:sp macro="" textlink="">
      <xdr:nvSpPr>
        <xdr:cNvPr id="144" name="楕円 143"/>
        <xdr:cNvSpPr/>
      </xdr:nvSpPr>
      <xdr:spPr>
        <a:xfrm>
          <a:off x="2857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62451</xdr:rowOff>
    </xdr:from>
    <xdr:ext cx="534377" cy="259045"/>
    <xdr:sp macro="" textlink="">
      <xdr:nvSpPr>
        <xdr:cNvPr id="145" name="テキスト ボックス 144"/>
        <xdr:cNvSpPr txBox="1"/>
      </xdr:nvSpPr>
      <xdr:spPr>
        <a:xfrm>
          <a:off x="2641111" y="101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32931</xdr:rowOff>
    </xdr:from>
    <xdr:to>
      <xdr:col>10</xdr:col>
      <xdr:colOff>165100</xdr:colOff>
      <xdr:row>58</xdr:row>
      <xdr:rowOff>134531</xdr:rowOff>
    </xdr:to>
    <xdr:sp macro="" textlink="">
      <xdr:nvSpPr>
        <xdr:cNvPr id="146" name="楕円 145"/>
        <xdr:cNvSpPr/>
      </xdr:nvSpPr>
      <xdr:spPr>
        <a:xfrm>
          <a:off x="1968500" y="9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125658</xdr:rowOff>
    </xdr:from>
    <xdr:ext cx="534377" cy="259045"/>
    <xdr:sp macro="" textlink="">
      <xdr:nvSpPr>
        <xdr:cNvPr id="147" name="テキスト ボックス 146"/>
        <xdr:cNvSpPr txBox="1"/>
      </xdr:nvSpPr>
      <xdr:spPr>
        <a:xfrm>
          <a:off x="1752111" y="100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118084</xdr:rowOff>
    </xdr:from>
    <xdr:to>
      <xdr:col>6</xdr:col>
      <xdr:colOff>38100</xdr:colOff>
      <xdr:row>59</xdr:row>
      <xdr:rowOff>48234</xdr:rowOff>
    </xdr:to>
    <xdr:sp macro="" textlink="">
      <xdr:nvSpPr>
        <xdr:cNvPr id="148" name="楕円 147"/>
        <xdr:cNvSpPr/>
      </xdr:nvSpPr>
      <xdr:spPr>
        <a:xfrm>
          <a:off x="1079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39361</xdr:rowOff>
    </xdr:from>
    <xdr:ext cx="534377" cy="259045"/>
    <xdr:sp macro="" textlink="">
      <xdr:nvSpPr>
        <xdr:cNvPr id="149" name="テキスト ボックス 148"/>
        <xdr:cNvSpPr txBox="1"/>
      </xdr:nvSpPr>
      <xdr:spPr>
        <a:xfrm>
          <a:off x="863111" y="10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100199</xdr:rowOff>
    </xdr:from>
    <xdr:to>
      <xdr:col>24</xdr:col>
      <xdr:colOff>63500</xdr:colOff>
      <xdr:row>77</xdr:row>
      <xdr:rowOff>110714</xdr:rowOff>
    </xdr:to>
    <xdr:cxnSp macro="">
      <xdr:nvCxnSpPr>
        <xdr:cNvPr id="176" name="直線コネクタ 175"/>
        <xdr:cNvCxnSpPr/>
      </xdr:nvCxnSpPr>
      <xdr:spPr>
        <a:xfrm flipV="1">
          <a:off x="3797300" y="1330184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110714</xdr:rowOff>
    </xdr:from>
    <xdr:to>
      <xdr:col>19</xdr:col>
      <xdr:colOff>177800</xdr:colOff>
      <xdr:row>77</xdr:row>
      <xdr:rowOff>133437</xdr:rowOff>
    </xdr:to>
    <xdr:cxnSp macro="">
      <xdr:nvCxnSpPr>
        <xdr:cNvPr id="179" name="直線コネクタ 178"/>
        <xdr:cNvCxnSpPr/>
      </xdr:nvCxnSpPr>
      <xdr:spPr>
        <a:xfrm flipV="1">
          <a:off x="2908300" y="1331236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133437</xdr:rowOff>
    </xdr:from>
    <xdr:to>
      <xdr:col>15</xdr:col>
      <xdr:colOff>50800</xdr:colOff>
      <xdr:row>77</xdr:row>
      <xdr:rowOff>153690</xdr:rowOff>
    </xdr:to>
    <xdr:cxnSp macro="">
      <xdr:nvCxnSpPr>
        <xdr:cNvPr id="182" name="直線コネクタ 181"/>
        <xdr:cNvCxnSpPr/>
      </xdr:nvCxnSpPr>
      <xdr:spPr>
        <a:xfrm flipV="1">
          <a:off x="2019300" y="1333508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148982</xdr:rowOff>
    </xdr:from>
    <xdr:to>
      <xdr:col>10</xdr:col>
      <xdr:colOff>114300</xdr:colOff>
      <xdr:row>77</xdr:row>
      <xdr:rowOff>153690</xdr:rowOff>
    </xdr:to>
    <xdr:cxnSp macro="">
      <xdr:nvCxnSpPr>
        <xdr:cNvPr id="185" name="直線コネクタ 184"/>
        <xdr:cNvCxnSpPr/>
      </xdr:nvCxnSpPr>
      <xdr:spPr>
        <a:xfrm>
          <a:off x="1130300" y="13350632"/>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49399</xdr:rowOff>
    </xdr:from>
    <xdr:to>
      <xdr:col>24</xdr:col>
      <xdr:colOff>114300</xdr:colOff>
      <xdr:row>77</xdr:row>
      <xdr:rowOff>150999</xdr:rowOff>
    </xdr:to>
    <xdr:sp macro="" textlink="">
      <xdr:nvSpPr>
        <xdr:cNvPr id="195" name="楕円 194"/>
        <xdr:cNvSpPr/>
      </xdr:nvSpPr>
      <xdr:spPr>
        <a:xfrm>
          <a:off x="45847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27826</xdr:rowOff>
    </xdr:from>
    <xdr:ext cx="469744" cy="259045"/>
    <xdr:sp macro="" textlink="">
      <xdr:nvSpPr>
        <xdr:cNvPr id="196" name="維持補修費該当値テキスト"/>
        <xdr:cNvSpPr txBox="1"/>
      </xdr:nvSpPr>
      <xdr:spPr>
        <a:xfrm>
          <a:off x="4686300" y="132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59914</xdr:rowOff>
    </xdr:from>
    <xdr:to>
      <xdr:col>20</xdr:col>
      <xdr:colOff>38100</xdr:colOff>
      <xdr:row>77</xdr:row>
      <xdr:rowOff>161514</xdr:rowOff>
    </xdr:to>
    <xdr:sp macro="" textlink="">
      <xdr:nvSpPr>
        <xdr:cNvPr id="197" name="楕円 196"/>
        <xdr:cNvSpPr/>
      </xdr:nvSpPr>
      <xdr:spPr>
        <a:xfrm>
          <a:off x="3746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152641</xdr:rowOff>
    </xdr:from>
    <xdr:ext cx="469744" cy="259045"/>
    <xdr:sp macro="" textlink="">
      <xdr:nvSpPr>
        <xdr:cNvPr id="198" name="テキスト ボックス 197"/>
        <xdr:cNvSpPr txBox="1"/>
      </xdr:nvSpPr>
      <xdr:spPr>
        <a:xfrm>
          <a:off x="3562428" y="133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82637</xdr:rowOff>
    </xdr:from>
    <xdr:to>
      <xdr:col>15</xdr:col>
      <xdr:colOff>101600</xdr:colOff>
      <xdr:row>78</xdr:row>
      <xdr:rowOff>12787</xdr:rowOff>
    </xdr:to>
    <xdr:sp macro="" textlink="">
      <xdr:nvSpPr>
        <xdr:cNvPr id="199" name="楕円 198"/>
        <xdr:cNvSpPr/>
      </xdr:nvSpPr>
      <xdr:spPr>
        <a:xfrm>
          <a:off x="2857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3914</xdr:rowOff>
    </xdr:from>
    <xdr:ext cx="469744" cy="259045"/>
    <xdr:sp macro="" textlink="">
      <xdr:nvSpPr>
        <xdr:cNvPr id="200" name="テキスト ボックス 199"/>
        <xdr:cNvSpPr txBox="1"/>
      </xdr:nvSpPr>
      <xdr:spPr>
        <a:xfrm>
          <a:off x="2673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102890</xdr:rowOff>
    </xdr:from>
    <xdr:to>
      <xdr:col>10</xdr:col>
      <xdr:colOff>165100</xdr:colOff>
      <xdr:row>78</xdr:row>
      <xdr:rowOff>33040</xdr:rowOff>
    </xdr:to>
    <xdr:sp macro="" textlink="">
      <xdr:nvSpPr>
        <xdr:cNvPr id="201" name="楕円 200"/>
        <xdr:cNvSpPr/>
      </xdr:nvSpPr>
      <xdr:spPr>
        <a:xfrm>
          <a:off x="1968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24167</xdr:rowOff>
    </xdr:from>
    <xdr:ext cx="469744" cy="259045"/>
    <xdr:sp macro="" textlink="">
      <xdr:nvSpPr>
        <xdr:cNvPr id="202" name="テキスト ボックス 201"/>
        <xdr:cNvSpPr txBox="1"/>
      </xdr:nvSpPr>
      <xdr:spPr>
        <a:xfrm>
          <a:off x="1784428" y="133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98182</xdr:rowOff>
    </xdr:from>
    <xdr:to>
      <xdr:col>6</xdr:col>
      <xdr:colOff>38100</xdr:colOff>
      <xdr:row>78</xdr:row>
      <xdr:rowOff>28332</xdr:rowOff>
    </xdr:to>
    <xdr:sp macro="" textlink="">
      <xdr:nvSpPr>
        <xdr:cNvPr id="203" name="楕円 202"/>
        <xdr:cNvSpPr/>
      </xdr:nvSpPr>
      <xdr:spPr>
        <a:xfrm>
          <a:off x="1079500" y="132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19459</xdr:rowOff>
    </xdr:from>
    <xdr:ext cx="469744" cy="259045"/>
    <xdr:sp macro="" textlink="">
      <xdr:nvSpPr>
        <xdr:cNvPr id="204" name="テキスト ボックス 203"/>
        <xdr:cNvSpPr txBox="1"/>
      </xdr:nvSpPr>
      <xdr:spPr>
        <a:xfrm>
          <a:off x="895428" y="133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107086</xdr:rowOff>
    </xdr:from>
    <xdr:to>
      <xdr:col>24</xdr:col>
      <xdr:colOff>63500</xdr:colOff>
      <xdr:row>97</xdr:row>
      <xdr:rowOff>18562</xdr:rowOff>
    </xdr:to>
    <xdr:cxnSp macro="">
      <xdr:nvCxnSpPr>
        <xdr:cNvPr id="234" name="直線コネクタ 233"/>
        <xdr:cNvCxnSpPr/>
      </xdr:nvCxnSpPr>
      <xdr:spPr>
        <a:xfrm>
          <a:off x="3797300" y="16394836"/>
          <a:ext cx="838200" cy="25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107086</xdr:rowOff>
    </xdr:from>
    <xdr:to>
      <xdr:col>19</xdr:col>
      <xdr:colOff>177800</xdr:colOff>
      <xdr:row>98</xdr:row>
      <xdr:rowOff>18123</xdr:rowOff>
    </xdr:to>
    <xdr:cxnSp macro="">
      <xdr:nvCxnSpPr>
        <xdr:cNvPr id="237" name="直線コネクタ 236"/>
        <xdr:cNvCxnSpPr/>
      </xdr:nvCxnSpPr>
      <xdr:spPr>
        <a:xfrm flipV="1">
          <a:off x="2908300" y="16394836"/>
          <a:ext cx="889000" cy="4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18123</xdr:rowOff>
    </xdr:from>
    <xdr:to>
      <xdr:col>15</xdr:col>
      <xdr:colOff>50800</xdr:colOff>
      <xdr:row>98</xdr:row>
      <xdr:rowOff>44278</xdr:rowOff>
    </xdr:to>
    <xdr:cxnSp macro="">
      <xdr:nvCxnSpPr>
        <xdr:cNvPr id="240" name="直線コネクタ 239"/>
        <xdr:cNvCxnSpPr/>
      </xdr:nvCxnSpPr>
      <xdr:spPr>
        <a:xfrm flipV="1">
          <a:off x="2019300" y="16820223"/>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44278</xdr:rowOff>
    </xdr:from>
    <xdr:to>
      <xdr:col>10</xdr:col>
      <xdr:colOff>114300</xdr:colOff>
      <xdr:row>98</xdr:row>
      <xdr:rowOff>140863</xdr:rowOff>
    </xdr:to>
    <xdr:cxnSp macro="">
      <xdr:nvCxnSpPr>
        <xdr:cNvPr id="243" name="直線コネクタ 242"/>
        <xdr:cNvCxnSpPr/>
      </xdr:nvCxnSpPr>
      <xdr:spPr>
        <a:xfrm flipV="1">
          <a:off x="1130300" y="16846378"/>
          <a:ext cx="8890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139212</xdr:rowOff>
    </xdr:from>
    <xdr:to>
      <xdr:col>24</xdr:col>
      <xdr:colOff>114300</xdr:colOff>
      <xdr:row>97</xdr:row>
      <xdr:rowOff>69362</xdr:rowOff>
    </xdr:to>
    <xdr:sp macro="" textlink="">
      <xdr:nvSpPr>
        <xdr:cNvPr id="253" name="楕円 252"/>
        <xdr:cNvSpPr/>
      </xdr:nvSpPr>
      <xdr:spPr>
        <a:xfrm>
          <a:off x="4584700" y="1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117639</xdr:rowOff>
    </xdr:from>
    <xdr:ext cx="534377" cy="259045"/>
    <xdr:sp macro="" textlink="">
      <xdr:nvSpPr>
        <xdr:cNvPr id="254" name="扶助費該当値テキスト"/>
        <xdr:cNvSpPr txBox="1"/>
      </xdr:nvSpPr>
      <xdr:spPr>
        <a:xfrm>
          <a:off x="4686300" y="165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56286</xdr:rowOff>
    </xdr:from>
    <xdr:to>
      <xdr:col>20</xdr:col>
      <xdr:colOff>38100</xdr:colOff>
      <xdr:row>95</xdr:row>
      <xdr:rowOff>157886</xdr:rowOff>
    </xdr:to>
    <xdr:sp macro="" textlink="">
      <xdr:nvSpPr>
        <xdr:cNvPr id="255" name="楕円 254"/>
        <xdr:cNvSpPr/>
      </xdr:nvSpPr>
      <xdr:spPr>
        <a:xfrm>
          <a:off x="3746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149013</xdr:rowOff>
    </xdr:from>
    <xdr:ext cx="599010" cy="259045"/>
    <xdr:sp macro="" textlink="">
      <xdr:nvSpPr>
        <xdr:cNvPr id="256" name="テキスト ボックス 255"/>
        <xdr:cNvSpPr txBox="1"/>
      </xdr:nvSpPr>
      <xdr:spPr>
        <a:xfrm>
          <a:off x="3497795" y="164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138773</xdr:rowOff>
    </xdr:from>
    <xdr:to>
      <xdr:col>15</xdr:col>
      <xdr:colOff>101600</xdr:colOff>
      <xdr:row>98</xdr:row>
      <xdr:rowOff>68923</xdr:rowOff>
    </xdr:to>
    <xdr:sp macro="" textlink="">
      <xdr:nvSpPr>
        <xdr:cNvPr id="257" name="楕円 256"/>
        <xdr:cNvSpPr/>
      </xdr:nvSpPr>
      <xdr:spPr>
        <a:xfrm>
          <a:off x="2857500" y="167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60050</xdr:rowOff>
    </xdr:from>
    <xdr:ext cx="534377" cy="259045"/>
    <xdr:sp macro="" textlink="">
      <xdr:nvSpPr>
        <xdr:cNvPr id="258" name="テキスト ボックス 257"/>
        <xdr:cNvSpPr txBox="1"/>
      </xdr:nvSpPr>
      <xdr:spPr>
        <a:xfrm>
          <a:off x="2641111" y="168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164928</xdr:rowOff>
    </xdr:from>
    <xdr:to>
      <xdr:col>10</xdr:col>
      <xdr:colOff>165100</xdr:colOff>
      <xdr:row>98</xdr:row>
      <xdr:rowOff>95078</xdr:rowOff>
    </xdr:to>
    <xdr:sp macro="" textlink="">
      <xdr:nvSpPr>
        <xdr:cNvPr id="259" name="楕円 258"/>
        <xdr:cNvSpPr/>
      </xdr:nvSpPr>
      <xdr:spPr>
        <a:xfrm>
          <a:off x="1968500" y="167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86205</xdr:rowOff>
    </xdr:from>
    <xdr:ext cx="534377" cy="259045"/>
    <xdr:sp macro="" textlink="">
      <xdr:nvSpPr>
        <xdr:cNvPr id="260" name="テキスト ボックス 259"/>
        <xdr:cNvSpPr txBox="1"/>
      </xdr:nvSpPr>
      <xdr:spPr>
        <a:xfrm>
          <a:off x="1752111" y="168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90063</xdr:rowOff>
    </xdr:from>
    <xdr:to>
      <xdr:col>6</xdr:col>
      <xdr:colOff>38100</xdr:colOff>
      <xdr:row>99</xdr:row>
      <xdr:rowOff>20213</xdr:rowOff>
    </xdr:to>
    <xdr:sp macro="" textlink="">
      <xdr:nvSpPr>
        <xdr:cNvPr id="261" name="楕円 260"/>
        <xdr:cNvSpPr/>
      </xdr:nvSpPr>
      <xdr:spPr>
        <a:xfrm>
          <a:off x="1079500" y="168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11340</xdr:rowOff>
    </xdr:from>
    <xdr:ext cx="534377" cy="259045"/>
    <xdr:sp macro="" textlink="">
      <xdr:nvSpPr>
        <xdr:cNvPr id="262" name="テキスト ボックス 261"/>
        <xdr:cNvSpPr txBox="1"/>
      </xdr:nvSpPr>
      <xdr:spPr>
        <a:xfrm>
          <a:off x="863111" y="1698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31293</xdr:rowOff>
    </xdr:from>
    <xdr:to>
      <xdr:col>55</xdr:col>
      <xdr:colOff>0</xdr:colOff>
      <xdr:row>38</xdr:row>
      <xdr:rowOff>120866</xdr:rowOff>
    </xdr:to>
    <xdr:cxnSp macro="">
      <xdr:nvCxnSpPr>
        <xdr:cNvPr id="292" name="直線コネクタ 291"/>
        <xdr:cNvCxnSpPr/>
      </xdr:nvCxnSpPr>
      <xdr:spPr>
        <a:xfrm flipV="1">
          <a:off x="9639300" y="6546393"/>
          <a:ext cx="8382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3" name="補助費等平均値テキスト"/>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8471</xdr:rowOff>
    </xdr:from>
    <xdr:to>
      <xdr:col>50</xdr:col>
      <xdr:colOff>114300</xdr:colOff>
      <xdr:row>38</xdr:row>
      <xdr:rowOff>120866</xdr:rowOff>
    </xdr:to>
    <xdr:cxnSp macro="">
      <xdr:nvCxnSpPr>
        <xdr:cNvPr id="295" name="直線コネクタ 294"/>
        <xdr:cNvCxnSpPr/>
      </xdr:nvCxnSpPr>
      <xdr:spPr>
        <a:xfrm>
          <a:off x="8750300" y="5151971"/>
          <a:ext cx="889000" cy="14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8471</xdr:rowOff>
    </xdr:from>
    <xdr:to>
      <xdr:col>45</xdr:col>
      <xdr:colOff>177800</xdr:colOff>
      <xdr:row>38</xdr:row>
      <xdr:rowOff>6629</xdr:rowOff>
    </xdr:to>
    <xdr:cxnSp macro="">
      <xdr:nvCxnSpPr>
        <xdr:cNvPr id="298" name="直線コネクタ 297"/>
        <xdr:cNvCxnSpPr/>
      </xdr:nvCxnSpPr>
      <xdr:spPr>
        <a:xfrm flipV="1">
          <a:off x="7861300" y="5151971"/>
          <a:ext cx="889000" cy="13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300" name="テキスト ボックス 299"/>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xdr:rowOff>
    </xdr:from>
    <xdr:to>
      <xdr:col>41</xdr:col>
      <xdr:colOff>50800</xdr:colOff>
      <xdr:row>39</xdr:row>
      <xdr:rowOff>71920</xdr:rowOff>
    </xdr:to>
    <xdr:cxnSp macro="">
      <xdr:nvCxnSpPr>
        <xdr:cNvPr id="301" name="直線コネクタ 300"/>
        <xdr:cNvCxnSpPr/>
      </xdr:nvCxnSpPr>
      <xdr:spPr>
        <a:xfrm flipV="1">
          <a:off x="6972300" y="6521729"/>
          <a:ext cx="889000" cy="2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3" name="テキスト ボックス 302"/>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151943</xdr:rowOff>
    </xdr:from>
    <xdr:to>
      <xdr:col>55</xdr:col>
      <xdr:colOff>50800</xdr:colOff>
      <xdr:row>38</xdr:row>
      <xdr:rowOff>82093</xdr:rowOff>
    </xdr:to>
    <xdr:sp macro="" textlink="">
      <xdr:nvSpPr>
        <xdr:cNvPr id="311" name="楕円 310"/>
        <xdr:cNvSpPr/>
      </xdr:nvSpPr>
      <xdr:spPr>
        <a:xfrm>
          <a:off x="10426700" y="6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3370</xdr:rowOff>
    </xdr:from>
    <xdr:ext cx="534377" cy="259045"/>
    <xdr:sp macro="" textlink="">
      <xdr:nvSpPr>
        <xdr:cNvPr id="312" name="補助費等該当値テキスト"/>
        <xdr:cNvSpPr txBox="1"/>
      </xdr:nvSpPr>
      <xdr:spPr>
        <a:xfrm>
          <a:off x="10528300" y="63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70066</xdr:rowOff>
    </xdr:from>
    <xdr:to>
      <xdr:col>50</xdr:col>
      <xdr:colOff>165100</xdr:colOff>
      <xdr:row>39</xdr:row>
      <xdr:rowOff>216</xdr:rowOff>
    </xdr:to>
    <xdr:sp macro="" textlink="">
      <xdr:nvSpPr>
        <xdr:cNvPr id="313" name="楕円 312"/>
        <xdr:cNvSpPr/>
      </xdr:nvSpPr>
      <xdr:spPr>
        <a:xfrm>
          <a:off x="9588500" y="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162793</xdr:rowOff>
    </xdr:from>
    <xdr:ext cx="534377" cy="259045"/>
    <xdr:sp macro="" textlink="">
      <xdr:nvSpPr>
        <xdr:cNvPr id="314" name="テキスト ボックス 313"/>
        <xdr:cNvSpPr txBox="1"/>
      </xdr:nvSpPr>
      <xdr:spPr>
        <a:xfrm>
          <a:off x="9372111" y="66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129121</xdr:rowOff>
    </xdr:from>
    <xdr:to>
      <xdr:col>46</xdr:col>
      <xdr:colOff>38100</xdr:colOff>
      <xdr:row>30</xdr:row>
      <xdr:rowOff>59271</xdr:rowOff>
    </xdr:to>
    <xdr:sp macro="" textlink="">
      <xdr:nvSpPr>
        <xdr:cNvPr id="315" name="楕円 314"/>
        <xdr:cNvSpPr/>
      </xdr:nvSpPr>
      <xdr:spPr>
        <a:xfrm>
          <a:off x="8699500" y="51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75798</xdr:rowOff>
    </xdr:from>
    <xdr:ext cx="599010" cy="259045"/>
    <xdr:sp macro="" textlink="">
      <xdr:nvSpPr>
        <xdr:cNvPr id="316" name="テキスト ボックス 315"/>
        <xdr:cNvSpPr txBox="1"/>
      </xdr:nvSpPr>
      <xdr:spPr>
        <a:xfrm>
          <a:off x="8450795" y="48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127279</xdr:rowOff>
    </xdr:from>
    <xdr:to>
      <xdr:col>41</xdr:col>
      <xdr:colOff>101600</xdr:colOff>
      <xdr:row>38</xdr:row>
      <xdr:rowOff>57429</xdr:rowOff>
    </xdr:to>
    <xdr:sp macro="" textlink="">
      <xdr:nvSpPr>
        <xdr:cNvPr id="317" name="楕円 316"/>
        <xdr:cNvSpPr/>
      </xdr:nvSpPr>
      <xdr:spPr>
        <a:xfrm>
          <a:off x="7810500" y="64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73956</xdr:rowOff>
    </xdr:from>
    <xdr:ext cx="534377" cy="259045"/>
    <xdr:sp macro="" textlink="">
      <xdr:nvSpPr>
        <xdr:cNvPr id="318" name="テキスト ボックス 317"/>
        <xdr:cNvSpPr txBox="1"/>
      </xdr:nvSpPr>
      <xdr:spPr>
        <a:xfrm>
          <a:off x="7594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21120</xdr:rowOff>
    </xdr:from>
    <xdr:to>
      <xdr:col>36</xdr:col>
      <xdr:colOff>165100</xdr:colOff>
      <xdr:row>39</xdr:row>
      <xdr:rowOff>122720</xdr:rowOff>
    </xdr:to>
    <xdr:sp macro="" textlink="">
      <xdr:nvSpPr>
        <xdr:cNvPr id="319" name="楕円 318"/>
        <xdr:cNvSpPr/>
      </xdr:nvSpPr>
      <xdr:spPr>
        <a:xfrm>
          <a:off x="6921500" y="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113847</xdr:rowOff>
    </xdr:from>
    <xdr:ext cx="534377" cy="259045"/>
    <xdr:sp macro="" textlink="">
      <xdr:nvSpPr>
        <xdr:cNvPr id="320" name="テキスト ボックス 319"/>
        <xdr:cNvSpPr txBox="1"/>
      </xdr:nvSpPr>
      <xdr:spPr>
        <a:xfrm>
          <a:off x="6705111" y="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22333</xdr:rowOff>
    </xdr:from>
    <xdr:to>
      <xdr:col>55</xdr:col>
      <xdr:colOff>0</xdr:colOff>
      <xdr:row>58</xdr:row>
      <xdr:rowOff>109925</xdr:rowOff>
    </xdr:to>
    <xdr:cxnSp macro="">
      <xdr:nvCxnSpPr>
        <xdr:cNvPr id="350" name="直線コネクタ 349"/>
        <xdr:cNvCxnSpPr/>
      </xdr:nvCxnSpPr>
      <xdr:spPr>
        <a:xfrm flipV="1">
          <a:off x="9639300" y="9966433"/>
          <a:ext cx="8382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21095</xdr:rowOff>
    </xdr:from>
    <xdr:to>
      <xdr:col>50</xdr:col>
      <xdr:colOff>114300</xdr:colOff>
      <xdr:row>58</xdr:row>
      <xdr:rowOff>109925</xdr:rowOff>
    </xdr:to>
    <xdr:cxnSp macro="">
      <xdr:nvCxnSpPr>
        <xdr:cNvPr id="353" name="直線コネクタ 352"/>
        <xdr:cNvCxnSpPr/>
      </xdr:nvCxnSpPr>
      <xdr:spPr>
        <a:xfrm>
          <a:off x="8750300" y="9965195"/>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21095</xdr:rowOff>
    </xdr:from>
    <xdr:to>
      <xdr:col>45</xdr:col>
      <xdr:colOff>177800</xdr:colOff>
      <xdr:row>58</xdr:row>
      <xdr:rowOff>150368</xdr:rowOff>
    </xdr:to>
    <xdr:cxnSp macro="">
      <xdr:nvCxnSpPr>
        <xdr:cNvPr id="356" name="直線コネクタ 355"/>
        <xdr:cNvCxnSpPr/>
      </xdr:nvCxnSpPr>
      <xdr:spPr>
        <a:xfrm flipV="1">
          <a:off x="7861300" y="9965195"/>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9417</xdr:rowOff>
    </xdr:from>
    <xdr:to>
      <xdr:col>41</xdr:col>
      <xdr:colOff>50800</xdr:colOff>
      <xdr:row>58</xdr:row>
      <xdr:rowOff>150368</xdr:rowOff>
    </xdr:to>
    <xdr:cxnSp macro="">
      <xdr:nvCxnSpPr>
        <xdr:cNvPr id="359" name="直線コネクタ 358"/>
        <xdr:cNvCxnSpPr/>
      </xdr:nvCxnSpPr>
      <xdr:spPr>
        <a:xfrm>
          <a:off x="6972300" y="9953517"/>
          <a:ext cx="889000" cy="14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142983</xdr:rowOff>
    </xdr:from>
    <xdr:to>
      <xdr:col>55</xdr:col>
      <xdr:colOff>50800</xdr:colOff>
      <xdr:row>58</xdr:row>
      <xdr:rowOff>73133</xdr:rowOff>
    </xdr:to>
    <xdr:sp macro="" textlink="">
      <xdr:nvSpPr>
        <xdr:cNvPr id="369" name="楕円 368"/>
        <xdr:cNvSpPr/>
      </xdr:nvSpPr>
      <xdr:spPr>
        <a:xfrm>
          <a:off x="10426700" y="99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121410</xdr:rowOff>
    </xdr:from>
    <xdr:ext cx="534377" cy="259045"/>
    <xdr:sp macro="" textlink="">
      <xdr:nvSpPr>
        <xdr:cNvPr id="370" name="普通建設事業費該当値テキスト"/>
        <xdr:cNvSpPr txBox="1"/>
      </xdr:nvSpPr>
      <xdr:spPr>
        <a:xfrm>
          <a:off x="10528300" y="98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59125</xdr:rowOff>
    </xdr:from>
    <xdr:to>
      <xdr:col>50</xdr:col>
      <xdr:colOff>165100</xdr:colOff>
      <xdr:row>58</xdr:row>
      <xdr:rowOff>160725</xdr:rowOff>
    </xdr:to>
    <xdr:sp macro="" textlink="">
      <xdr:nvSpPr>
        <xdr:cNvPr id="371" name="楕円 370"/>
        <xdr:cNvSpPr/>
      </xdr:nvSpPr>
      <xdr:spPr>
        <a:xfrm>
          <a:off x="9588500" y="100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151852</xdr:rowOff>
    </xdr:from>
    <xdr:ext cx="534377" cy="259045"/>
    <xdr:sp macro="" textlink="">
      <xdr:nvSpPr>
        <xdr:cNvPr id="372" name="テキスト ボックス 371"/>
        <xdr:cNvSpPr txBox="1"/>
      </xdr:nvSpPr>
      <xdr:spPr>
        <a:xfrm>
          <a:off x="9372111" y="100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141745</xdr:rowOff>
    </xdr:from>
    <xdr:to>
      <xdr:col>46</xdr:col>
      <xdr:colOff>38100</xdr:colOff>
      <xdr:row>58</xdr:row>
      <xdr:rowOff>71895</xdr:rowOff>
    </xdr:to>
    <xdr:sp macro="" textlink="">
      <xdr:nvSpPr>
        <xdr:cNvPr id="373" name="楕円 372"/>
        <xdr:cNvSpPr/>
      </xdr:nvSpPr>
      <xdr:spPr>
        <a:xfrm>
          <a:off x="8699500" y="9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63022</xdr:rowOff>
    </xdr:from>
    <xdr:ext cx="534377" cy="259045"/>
    <xdr:sp macro="" textlink="">
      <xdr:nvSpPr>
        <xdr:cNvPr id="374" name="テキスト ボックス 373"/>
        <xdr:cNvSpPr txBox="1"/>
      </xdr:nvSpPr>
      <xdr:spPr>
        <a:xfrm>
          <a:off x="8483111" y="100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99568</xdr:rowOff>
    </xdr:from>
    <xdr:to>
      <xdr:col>41</xdr:col>
      <xdr:colOff>101600</xdr:colOff>
      <xdr:row>59</xdr:row>
      <xdr:rowOff>29718</xdr:rowOff>
    </xdr:to>
    <xdr:sp macro="" textlink="">
      <xdr:nvSpPr>
        <xdr:cNvPr id="375" name="楕円 374"/>
        <xdr:cNvSpPr/>
      </xdr:nvSpPr>
      <xdr:spPr>
        <a:xfrm>
          <a:off x="7810500" y="100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20845</xdr:rowOff>
    </xdr:from>
    <xdr:ext cx="534377" cy="259045"/>
    <xdr:sp macro="" textlink="">
      <xdr:nvSpPr>
        <xdr:cNvPr id="376" name="テキスト ボックス 375"/>
        <xdr:cNvSpPr txBox="1"/>
      </xdr:nvSpPr>
      <xdr:spPr>
        <a:xfrm>
          <a:off x="7594111" y="101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130067</xdr:rowOff>
    </xdr:from>
    <xdr:to>
      <xdr:col>36</xdr:col>
      <xdr:colOff>165100</xdr:colOff>
      <xdr:row>58</xdr:row>
      <xdr:rowOff>60217</xdr:rowOff>
    </xdr:to>
    <xdr:sp macro="" textlink="">
      <xdr:nvSpPr>
        <xdr:cNvPr id="377" name="楕円 376"/>
        <xdr:cNvSpPr/>
      </xdr:nvSpPr>
      <xdr:spPr>
        <a:xfrm>
          <a:off x="6921500" y="99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51344</xdr:rowOff>
    </xdr:from>
    <xdr:ext cx="534377" cy="259045"/>
    <xdr:sp macro="" textlink="">
      <xdr:nvSpPr>
        <xdr:cNvPr id="378" name="テキスト ボックス 377"/>
        <xdr:cNvSpPr txBox="1"/>
      </xdr:nvSpPr>
      <xdr:spPr>
        <a:xfrm>
          <a:off x="6705111" y="99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157824</xdr:rowOff>
    </xdr:from>
    <xdr:to>
      <xdr:col>55</xdr:col>
      <xdr:colOff>0</xdr:colOff>
      <xdr:row>77</xdr:row>
      <xdr:rowOff>170332</xdr:rowOff>
    </xdr:to>
    <xdr:cxnSp macro="">
      <xdr:nvCxnSpPr>
        <xdr:cNvPr id="409" name="直線コネクタ 408"/>
        <xdr:cNvCxnSpPr/>
      </xdr:nvCxnSpPr>
      <xdr:spPr>
        <a:xfrm>
          <a:off x="9639300" y="13359474"/>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84150</xdr:rowOff>
    </xdr:from>
    <xdr:to>
      <xdr:col>50</xdr:col>
      <xdr:colOff>114300</xdr:colOff>
      <xdr:row>77</xdr:row>
      <xdr:rowOff>157824</xdr:rowOff>
    </xdr:to>
    <xdr:cxnSp macro="">
      <xdr:nvCxnSpPr>
        <xdr:cNvPr id="412" name="直線コネクタ 411"/>
        <xdr:cNvCxnSpPr/>
      </xdr:nvCxnSpPr>
      <xdr:spPr>
        <a:xfrm>
          <a:off x="8750300" y="13285800"/>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84150</xdr:rowOff>
    </xdr:from>
    <xdr:to>
      <xdr:col>45</xdr:col>
      <xdr:colOff>177800</xdr:colOff>
      <xdr:row>77</xdr:row>
      <xdr:rowOff>165956</xdr:rowOff>
    </xdr:to>
    <xdr:cxnSp macro="">
      <xdr:nvCxnSpPr>
        <xdr:cNvPr id="415" name="直線コネクタ 414"/>
        <xdr:cNvCxnSpPr/>
      </xdr:nvCxnSpPr>
      <xdr:spPr>
        <a:xfrm flipV="1">
          <a:off x="7861300" y="13285800"/>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7" name="テキスト ボックス 416"/>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77521</xdr:rowOff>
    </xdr:from>
    <xdr:to>
      <xdr:col>41</xdr:col>
      <xdr:colOff>50800</xdr:colOff>
      <xdr:row>77</xdr:row>
      <xdr:rowOff>165956</xdr:rowOff>
    </xdr:to>
    <xdr:cxnSp macro="">
      <xdr:nvCxnSpPr>
        <xdr:cNvPr id="418" name="直線コネクタ 417"/>
        <xdr:cNvCxnSpPr/>
      </xdr:nvCxnSpPr>
      <xdr:spPr>
        <a:xfrm>
          <a:off x="6972300" y="13279171"/>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2" name="テキスト ボックス 421"/>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119532</xdr:rowOff>
    </xdr:from>
    <xdr:to>
      <xdr:col>55</xdr:col>
      <xdr:colOff>50800</xdr:colOff>
      <xdr:row>78</xdr:row>
      <xdr:rowOff>49682</xdr:rowOff>
    </xdr:to>
    <xdr:sp macro="" textlink="">
      <xdr:nvSpPr>
        <xdr:cNvPr id="428" name="楕円 427"/>
        <xdr:cNvSpPr/>
      </xdr:nvSpPr>
      <xdr:spPr>
        <a:xfrm>
          <a:off x="104267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97959</xdr:rowOff>
    </xdr:from>
    <xdr:ext cx="469744" cy="259045"/>
    <xdr:sp macro="" textlink="">
      <xdr:nvSpPr>
        <xdr:cNvPr id="429" name="普通建設事業費 （ うち新規整備　）該当値テキスト"/>
        <xdr:cNvSpPr txBox="1"/>
      </xdr:nvSpPr>
      <xdr:spPr>
        <a:xfrm>
          <a:off x="10528300" y="132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107024</xdr:rowOff>
    </xdr:from>
    <xdr:to>
      <xdr:col>50</xdr:col>
      <xdr:colOff>165100</xdr:colOff>
      <xdr:row>78</xdr:row>
      <xdr:rowOff>37174</xdr:rowOff>
    </xdr:to>
    <xdr:sp macro="" textlink="">
      <xdr:nvSpPr>
        <xdr:cNvPr id="430" name="楕円 429"/>
        <xdr:cNvSpPr/>
      </xdr:nvSpPr>
      <xdr:spPr>
        <a:xfrm>
          <a:off x="9588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28301</xdr:rowOff>
    </xdr:from>
    <xdr:ext cx="469744" cy="259045"/>
    <xdr:sp macro="" textlink="">
      <xdr:nvSpPr>
        <xdr:cNvPr id="431" name="テキスト ボックス 430"/>
        <xdr:cNvSpPr txBox="1"/>
      </xdr:nvSpPr>
      <xdr:spPr>
        <a:xfrm>
          <a:off x="9404428"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33350</xdr:rowOff>
    </xdr:from>
    <xdr:to>
      <xdr:col>46</xdr:col>
      <xdr:colOff>38100</xdr:colOff>
      <xdr:row>77</xdr:row>
      <xdr:rowOff>134950</xdr:rowOff>
    </xdr:to>
    <xdr:sp macro="" textlink="">
      <xdr:nvSpPr>
        <xdr:cNvPr id="432" name="楕円 431"/>
        <xdr:cNvSpPr/>
      </xdr:nvSpPr>
      <xdr:spPr>
        <a:xfrm>
          <a:off x="8699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151477</xdr:rowOff>
    </xdr:from>
    <xdr:ext cx="534377" cy="259045"/>
    <xdr:sp macro="" textlink="">
      <xdr:nvSpPr>
        <xdr:cNvPr id="433" name="テキスト ボックス 432"/>
        <xdr:cNvSpPr txBox="1"/>
      </xdr:nvSpPr>
      <xdr:spPr>
        <a:xfrm>
          <a:off x="8483111" y="13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115156</xdr:rowOff>
    </xdr:from>
    <xdr:to>
      <xdr:col>41</xdr:col>
      <xdr:colOff>101600</xdr:colOff>
      <xdr:row>78</xdr:row>
      <xdr:rowOff>45306</xdr:rowOff>
    </xdr:to>
    <xdr:sp macro="" textlink="">
      <xdr:nvSpPr>
        <xdr:cNvPr id="434" name="楕円 433"/>
        <xdr:cNvSpPr/>
      </xdr:nvSpPr>
      <xdr:spPr>
        <a:xfrm>
          <a:off x="7810500" y="133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36433</xdr:rowOff>
    </xdr:from>
    <xdr:ext cx="469744" cy="259045"/>
    <xdr:sp macro="" textlink="">
      <xdr:nvSpPr>
        <xdr:cNvPr id="435" name="テキスト ボックス 434"/>
        <xdr:cNvSpPr txBox="1"/>
      </xdr:nvSpPr>
      <xdr:spPr>
        <a:xfrm>
          <a:off x="7626428" y="134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26721</xdr:rowOff>
    </xdr:from>
    <xdr:to>
      <xdr:col>36</xdr:col>
      <xdr:colOff>165100</xdr:colOff>
      <xdr:row>77</xdr:row>
      <xdr:rowOff>128321</xdr:rowOff>
    </xdr:to>
    <xdr:sp macro="" textlink="">
      <xdr:nvSpPr>
        <xdr:cNvPr id="436" name="楕円 435"/>
        <xdr:cNvSpPr/>
      </xdr:nvSpPr>
      <xdr:spPr>
        <a:xfrm>
          <a:off x="6921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144848</xdr:rowOff>
    </xdr:from>
    <xdr:ext cx="534377" cy="259045"/>
    <xdr:sp macro="" textlink="">
      <xdr:nvSpPr>
        <xdr:cNvPr id="437" name="テキスト ボックス 436"/>
        <xdr:cNvSpPr txBox="1"/>
      </xdr:nvSpPr>
      <xdr:spPr>
        <a:xfrm>
          <a:off x="6705111" y="130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159294</xdr:rowOff>
    </xdr:from>
    <xdr:to>
      <xdr:col>55</xdr:col>
      <xdr:colOff>0</xdr:colOff>
      <xdr:row>96</xdr:row>
      <xdr:rowOff>151228</xdr:rowOff>
    </xdr:to>
    <xdr:cxnSp macro="">
      <xdr:nvCxnSpPr>
        <xdr:cNvPr id="468" name="直線コネクタ 467"/>
        <xdr:cNvCxnSpPr/>
      </xdr:nvCxnSpPr>
      <xdr:spPr>
        <a:xfrm flipV="1">
          <a:off x="9639300" y="16447044"/>
          <a:ext cx="8382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71969</xdr:rowOff>
    </xdr:from>
    <xdr:to>
      <xdr:col>50</xdr:col>
      <xdr:colOff>114300</xdr:colOff>
      <xdr:row>96</xdr:row>
      <xdr:rowOff>151228</xdr:rowOff>
    </xdr:to>
    <xdr:cxnSp macro="">
      <xdr:nvCxnSpPr>
        <xdr:cNvPr id="471" name="直線コネクタ 470"/>
        <xdr:cNvCxnSpPr/>
      </xdr:nvCxnSpPr>
      <xdr:spPr>
        <a:xfrm>
          <a:off x="8750300" y="16531169"/>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71969</xdr:rowOff>
    </xdr:from>
    <xdr:to>
      <xdr:col>45</xdr:col>
      <xdr:colOff>177800</xdr:colOff>
      <xdr:row>96</xdr:row>
      <xdr:rowOff>169450</xdr:rowOff>
    </xdr:to>
    <xdr:cxnSp macro="">
      <xdr:nvCxnSpPr>
        <xdr:cNvPr id="474" name="直線コネクタ 473"/>
        <xdr:cNvCxnSpPr/>
      </xdr:nvCxnSpPr>
      <xdr:spPr>
        <a:xfrm flipV="1">
          <a:off x="7861300" y="16531169"/>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46301</xdr:rowOff>
    </xdr:from>
    <xdr:to>
      <xdr:col>41</xdr:col>
      <xdr:colOff>50800</xdr:colOff>
      <xdr:row>96</xdr:row>
      <xdr:rowOff>169450</xdr:rowOff>
    </xdr:to>
    <xdr:cxnSp macro="">
      <xdr:nvCxnSpPr>
        <xdr:cNvPr id="477" name="直線コネクタ 476"/>
        <xdr:cNvCxnSpPr/>
      </xdr:nvCxnSpPr>
      <xdr:spPr>
        <a:xfrm>
          <a:off x="6972300" y="16505501"/>
          <a:ext cx="889000" cy="1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108494</xdr:rowOff>
    </xdr:from>
    <xdr:to>
      <xdr:col>55</xdr:col>
      <xdr:colOff>50800</xdr:colOff>
      <xdr:row>96</xdr:row>
      <xdr:rowOff>38644</xdr:rowOff>
    </xdr:to>
    <xdr:sp macro="" textlink="">
      <xdr:nvSpPr>
        <xdr:cNvPr id="487" name="楕円 486"/>
        <xdr:cNvSpPr/>
      </xdr:nvSpPr>
      <xdr:spPr>
        <a:xfrm>
          <a:off x="10426700" y="163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86921</xdr:rowOff>
    </xdr:from>
    <xdr:ext cx="534377" cy="259045"/>
    <xdr:sp macro="" textlink="">
      <xdr:nvSpPr>
        <xdr:cNvPr id="488" name="普通建設事業費 （ うち更新整備　）該当値テキスト"/>
        <xdr:cNvSpPr txBox="1"/>
      </xdr:nvSpPr>
      <xdr:spPr>
        <a:xfrm>
          <a:off x="10528300"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100428</xdr:rowOff>
    </xdr:from>
    <xdr:to>
      <xdr:col>50</xdr:col>
      <xdr:colOff>165100</xdr:colOff>
      <xdr:row>97</xdr:row>
      <xdr:rowOff>30578</xdr:rowOff>
    </xdr:to>
    <xdr:sp macro="" textlink="">
      <xdr:nvSpPr>
        <xdr:cNvPr id="489" name="楕円 488"/>
        <xdr:cNvSpPr/>
      </xdr:nvSpPr>
      <xdr:spPr>
        <a:xfrm>
          <a:off x="9588500" y="165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21705</xdr:rowOff>
    </xdr:from>
    <xdr:ext cx="534377" cy="259045"/>
    <xdr:sp macro="" textlink="">
      <xdr:nvSpPr>
        <xdr:cNvPr id="490" name="テキスト ボックス 489"/>
        <xdr:cNvSpPr txBox="1"/>
      </xdr:nvSpPr>
      <xdr:spPr>
        <a:xfrm>
          <a:off x="9372111" y="166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21169</xdr:rowOff>
    </xdr:from>
    <xdr:to>
      <xdr:col>46</xdr:col>
      <xdr:colOff>38100</xdr:colOff>
      <xdr:row>96</xdr:row>
      <xdr:rowOff>122769</xdr:rowOff>
    </xdr:to>
    <xdr:sp macro="" textlink="">
      <xdr:nvSpPr>
        <xdr:cNvPr id="491" name="楕円 490"/>
        <xdr:cNvSpPr/>
      </xdr:nvSpPr>
      <xdr:spPr>
        <a:xfrm>
          <a:off x="8699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113896</xdr:rowOff>
    </xdr:from>
    <xdr:ext cx="534377" cy="259045"/>
    <xdr:sp macro="" textlink="">
      <xdr:nvSpPr>
        <xdr:cNvPr id="492" name="テキスト ボックス 491"/>
        <xdr:cNvSpPr txBox="1"/>
      </xdr:nvSpPr>
      <xdr:spPr>
        <a:xfrm>
          <a:off x="8483111" y="165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118650</xdr:rowOff>
    </xdr:from>
    <xdr:to>
      <xdr:col>41</xdr:col>
      <xdr:colOff>101600</xdr:colOff>
      <xdr:row>97</xdr:row>
      <xdr:rowOff>48800</xdr:rowOff>
    </xdr:to>
    <xdr:sp macro="" textlink="">
      <xdr:nvSpPr>
        <xdr:cNvPr id="493" name="楕円 492"/>
        <xdr:cNvSpPr/>
      </xdr:nvSpPr>
      <xdr:spPr>
        <a:xfrm>
          <a:off x="7810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39927</xdr:rowOff>
    </xdr:from>
    <xdr:ext cx="534377" cy="259045"/>
    <xdr:sp macro="" textlink="">
      <xdr:nvSpPr>
        <xdr:cNvPr id="494" name="テキスト ボックス 493"/>
        <xdr:cNvSpPr txBox="1"/>
      </xdr:nvSpPr>
      <xdr:spPr>
        <a:xfrm>
          <a:off x="7594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166951</xdr:rowOff>
    </xdr:from>
    <xdr:to>
      <xdr:col>36</xdr:col>
      <xdr:colOff>165100</xdr:colOff>
      <xdr:row>96</xdr:row>
      <xdr:rowOff>97101</xdr:rowOff>
    </xdr:to>
    <xdr:sp macro="" textlink="">
      <xdr:nvSpPr>
        <xdr:cNvPr id="495" name="楕円 494"/>
        <xdr:cNvSpPr/>
      </xdr:nvSpPr>
      <xdr:spPr>
        <a:xfrm>
          <a:off x="6921500" y="1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88228</xdr:rowOff>
    </xdr:from>
    <xdr:ext cx="534377" cy="259045"/>
    <xdr:sp macro="" textlink="">
      <xdr:nvSpPr>
        <xdr:cNvPr id="496" name="テキスト ボックス 495"/>
        <xdr:cNvSpPr txBox="1"/>
      </xdr:nvSpPr>
      <xdr:spPr>
        <a:xfrm>
          <a:off x="6705111" y="1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55445</xdr:rowOff>
    </xdr:from>
    <xdr:to>
      <xdr:col>81</xdr:col>
      <xdr:colOff>50800</xdr:colOff>
      <xdr:row>39</xdr:row>
      <xdr:rowOff>98878</xdr:rowOff>
    </xdr:to>
    <xdr:cxnSp macro="">
      <xdr:nvCxnSpPr>
        <xdr:cNvPr id="530" name="直線コネクタ 529"/>
        <xdr:cNvCxnSpPr/>
      </xdr:nvCxnSpPr>
      <xdr:spPr>
        <a:xfrm>
          <a:off x="14592300" y="674199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67201</xdr:rowOff>
    </xdr:from>
    <xdr:to>
      <xdr:col>76</xdr:col>
      <xdr:colOff>114300</xdr:colOff>
      <xdr:row>39</xdr:row>
      <xdr:rowOff>55445</xdr:rowOff>
    </xdr:to>
    <xdr:cxnSp macro="">
      <xdr:nvCxnSpPr>
        <xdr:cNvPr id="533" name="直線コネクタ 532"/>
        <xdr:cNvCxnSpPr/>
      </xdr:nvCxnSpPr>
      <xdr:spPr>
        <a:xfrm>
          <a:off x="13703300" y="6582301"/>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67201</xdr:rowOff>
    </xdr:from>
    <xdr:to>
      <xdr:col>71</xdr:col>
      <xdr:colOff>177800</xdr:colOff>
      <xdr:row>39</xdr:row>
      <xdr:rowOff>98878</xdr:rowOff>
    </xdr:to>
    <xdr:cxnSp macro="">
      <xdr:nvCxnSpPr>
        <xdr:cNvPr id="536" name="直線コネクタ 535"/>
        <xdr:cNvCxnSpPr/>
      </xdr:nvCxnSpPr>
      <xdr:spPr>
        <a:xfrm flipV="1">
          <a:off x="12814300" y="658230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4645</xdr:rowOff>
    </xdr:from>
    <xdr:to>
      <xdr:col>76</xdr:col>
      <xdr:colOff>165100</xdr:colOff>
      <xdr:row>39</xdr:row>
      <xdr:rowOff>106245</xdr:rowOff>
    </xdr:to>
    <xdr:sp macro="" textlink="">
      <xdr:nvSpPr>
        <xdr:cNvPr id="550" name="楕円 549"/>
        <xdr:cNvSpPr/>
      </xdr:nvSpPr>
      <xdr:spPr>
        <a:xfrm>
          <a:off x="14541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97372</xdr:rowOff>
    </xdr:from>
    <xdr:ext cx="378565" cy="259045"/>
    <xdr:sp macro="" textlink="">
      <xdr:nvSpPr>
        <xdr:cNvPr id="551" name="テキスト ボックス 550"/>
        <xdr:cNvSpPr txBox="1"/>
      </xdr:nvSpPr>
      <xdr:spPr>
        <a:xfrm>
          <a:off x="14403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16401</xdr:rowOff>
    </xdr:from>
    <xdr:to>
      <xdr:col>72</xdr:col>
      <xdr:colOff>38100</xdr:colOff>
      <xdr:row>38</xdr:row>
      <xdr:rowOff>118001</xdr:rowOff>
    </xdr:to>
    <xdr:sp macro="" textlink="">
      <xdr:nvSpPr>
        <xdr:cNvPr id="552" name="楕円 551"/>
        <xdr:cNvSpPr/>
      </xdr:nvSpPr>
      <xdr:spPr>
        <a:xfrm>
          <a:off x="13652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109128</xdr:rowOff>
    </xdr:from>
    <xdr:ext cx="378565" cy="259045"/>
    <xdr:sp macro="" textlink="">
      <xdr:nvSpPr>
        <xdr:cNvPr id="553" name="テキスト ボックス 552"/>
        <xdr:cNvSpPr txBox="1"/>
      </xdr:nvSpPr>
      <xdr:spPr>
        <a:xfrm>
          <a:off x="13514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92746</xdr:rowOff>
    </xdr:from>
    <xdr:to>
      <xdr:col>85</xdr:col>
      <xdr:colOff>127000</xdr:colOff>
      <xdr:row>78</xdr:row>
      <xdr:rowOff>98689</xdr:rowOff>
    </xdr:to>
    <xdr:cxnSp macro="">
      <xdr:nvCxnSpPr>
        <xdr:cNvPr id="632" name="直線コネクタ 631"/>
        <xdr:cNvCxnSpPr/>
      </xdr:nvCxnSpPr>
      <xdr:spPr>
        <a:xfrm flipV="1">
          <a:off x="15481300" y="1346584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95191</xdr:rowOff>
    </xdr:from>
    <xdr:to>
      <xdr:col>81</xdr:col>
      <xdr:colOff>50800</xdr:colOff>
      <xdr:row>78</xdr:row>
      <xdr:rowOff>98689</xdr:rowOff>
    </xdr:to>
    <xdr:cxnSp macro="">
      <xdr:nvCxnSpPr>
        <xdr:cNvPr id="635" name="直線コネクタ 634"/>
        <xdr:cNvCxnSpPr/>
      </xdr:nvCxnSpPr>
      <xdr:spPr>
        <a:xfrm>
          <a:off x="14592300" y="1346829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95191</xdr:rowOff>
    </xdr:from>
    <xdr:to>
      <xdr:col>76</xdr:col>
      <xdr:colOff>114300</xdr:colOff>
      <xdr:row>78</xdr:row>
      <xdr:rowOff>96997</xdr:rowOff>
    </xdr:to>
    <xdr:cxnSp macro="">
      <xdr:nvCxnSpPr>
        <xdr:cNvPr id="638" name="直線コネクタ 637"/>
        <xdr:cNvCxnSpPr/>
      </xdr:nvCxnSpPr>
      <xdr:spPr>
        <a:xfrm flipV="1">
          <a:off x="13703300" y="13468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67805</xdr:rowOff>
    </xdr:from>
    <xdr:to>
      <xdr:col>71</xdr:col>
      <xdr:colOff>177800</xdr:colOff>
      <xdr:row>78</xdr:row>
      <xdr:rowOff>96997</xdr:rowOff>
    </xdr:to>
    <xdr:cxnSp macro="">
      <xdr:nvCxnSpPr>
        <xdr:cNvPr id="641" name="直線コネクタ 640"/>
        <xdr:cNvCxnSpPr/>
      </xdr:nvCxnSpPr>
      <xdr:spPr>
        <a:xfrm>
          <a:off x="12814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41946</xdr:rowOff>
    </xdr:from>
    <xdr:to>
      <xdr:col>85</xdr:col>
      <xdr:colOff>177800</xdr:colOff>
      <xdr:row>78</xdr:row>
      <xdr:rowOff>143546</xdr:rowOff>
    </xdr:to>
    <xdr:sp macro="" textlink="">
      <xdr:nvSpPr>
        <xdr:cNvPr id="651" name="楕円 650"/>
        <xdr:cNvSpPr/>
      </xdr:nvSpPr>
      <xdr:spPr>
        <a:xfrm>
          <a:off x="16268700" y="13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128323</xdr:rowOff>
    </xdr:from>
    <xdr:ext cx="534377" cy="259045"/>
    <xdr:sp macro="" textlink="">
      <xdr:nvSpPr>
        <xdr:cNvPr id="652" name="公債費該当値テキスト"/>
        <xdr:cNvSpPr txBox="1"/>
      </xdr:nvSpPr>
      <xdr:spPr>
        <a:xfrm>
          <a:off x="16370300" y="1332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47889</xdr:rowOff>
    </xdr:from>
    <xdr:to>
      <xdr:col>81</xdr:col>
      <xdr:colOff>101600</xdr:colOff>
      <xdr:row>78</xdr:row>
      <xdr:rowOff>149489</xdr:rowOff>
    </xdr:to>
    <xdr:sp macro="" textlink="">
      <xdr:nvSpPr>
        <xdr:cNvPr id="653" name="楕円 652"/>
        <xdr:cNvSpPr/>
      </xdr:nvSpPr>
      <xdr:spPr>
        <a:xfrm>
          <a:off x="15430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140616</xdr:rowOff>
    </xdr:from>
    <xdr:ext cx="534377" cy="259045"/>
    <xdr:sp macro="" textlink="">
      <xdr:nvSpPr>
        <xdr:cNvPr id="654" name="テキスト ボックス 653"/>
        <xdr:cNvSpPr txBox="1"/>
      </xdr:nvSpPr>
      <xdr:spPr>
        <a:xfrm>
          <a:off x="15214111" y="135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44391</xdr:rowOff>
    </xdr:from>
    <xdr:to>
      <xdr:col>76</xdr:col>
      <xdr:colOff>165100</xdr:colOff>
      <xdr:row>78</xdr:row>
      <xdr:rowOff>145991</xdr:rowOff>
    </xdr:to>
    <xdr:sp macro="" textlink="">
      <xdr:nvSpPr>
        <xdr:cNvPr id="655" name="楕円 654"/>
        <xdr:cNvSpPr/>
      </xdr:nvSpPr>
      <xdr:spPr>
        <a:xfrm>
          <a:off x="14541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137118</xdr:rowOff>
    </xdr:from>
    <xdr:ext cx="534377" cy="259045"/>
    <xdr:sp macro="" textlink="">
      <xdr:nvSpPr>
        <xdr:cNvPr id="656" name="テキスト ボックス 655"/>
        <xdr:cNvSpPr txBox="1"/>
      </xdr:nvSpPr>
      <xdr:spPr>
        <a:xfrm>
          <a:off x="14325111" y="13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46197</xdr:rowOff>
    </xdr:from>
    <xdr:to>
      <xdr:col>72</xdr:col>
      <xdr:colOff>38100</xdr:colOff>
      <xdr:row>78</xdr:row>
      <xdr:rowOff>147797</xdr:rowOff>
    </xdr:to>
    <xdr:sp macro="" textlink="">
      <xdr:nvSpPr>
        <xdr:cNvPr id="657" name="楕円 656"/>
        <xdr:cNvSpPr/>
      </xdr:nvSpPr>
      <xdr:spPr>
        <a:xfrm>
          <a:off x="13652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138924</xdr:rowOff>
    </xdr:from>
    <xdr:ext cx="534377" cy="259045"/>
    <xdr:sp macro="" textlink="">
      <xdr:nvSpPr>
        <xdr:cNvPr id="658" name="テキスト ボックス 657"/>
        <xdr:cNvSpPr txBox="1"/>
      </xdr:nvSpPr>
      <xdr:spPr>
        <a:xfrm>
          <a:off x="13436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17005</xdr:rowOff>
    </xdr:from>
    <xdr:to>
      <xdr:col>67</xdr:col>
      <xdr:colOff>101600</xdr:colOff>
      <xdr:row>78</xdr:row>
      <xdr:rowOff>118605</xdr:rowOff>
    </xdr:to>
    <xdr:sp macro="" textlink="">
      <xdr:nvSpPr>
        <xdr:cNvPr id="659" name="楕円 658"/>
        <xdr:cNvSpPr/>
      </xdr:nvSpPr>
      <xdr:spPr>
        <a:xfrm>
          <a:off x="12763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109732</xdr:rowOff>
    </xdr:from>
    <xdr:ext cx="534377" cy="259045"/>
    <xdr:sp macro="" textlink="">
      <xdr:nvSpPr>
        <xdr:cNvPr id="660" name="テキスト ボックス 659"/>
        <xdr:cNvSpPr txBox="1"/>
      </xdr:nvSpPr>
      <xdr:spPr>
        <a:xfrm>
          <a:off x="12547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104529</xdr:rowOff>
    </xdr:from>
    <xdr:to>
      <xdr:col>85</xdr:col>
      <xdr:colOff>127000</xdr:colOff>
      <xdr:row>99</xdr:row>
      <xdr:rowOff>14297</xdr:rowOff>
    </xdr:to>
    <xdr:cxnSp macro="">
      <xdr:nvCxnSpPr>
        <xdr:cNvPr id="691" name="直線コネクタ 690"/>
        <xdr:cNvCxnSpPr/>
      </xdr:nvCxnSpPr>
      <xdr:spPr>
        <a:xfrm>
          <a:off x="15481300" y="16735179"/>
          <a:ext cx="838200" cy="2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2" name="積立金平均値テキスト"/>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104529</xdr:rowOff>
    </xdr:from>
    <xdr:to>
      <xdr:col>81</xdr:col>
      <xdr:colOff>50800</xdr:colOff>
      <xdr:row>98</xdr:row>
      <xdr:rowOff>102536</xdr:rowOff>
    </xdr:to>
    <xdr:cxnSp macro="">
      <xdr:nvCxnSpPr>
        <xdr:cNvPr id="694" name="直線コネクタ 693"/>
        <xdr:cNvCxnSpPr/>
      </xdr:nvCxnSpPr>
      <xdr:spPr>
        <a:xfrm flipV="1">
          <a:off x="14592300" y="16735179"/>
          <a:ext cx="889000" cy="1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102536</xdr:rowOff>
    </xdr:from>
    <xdr:to>
      <xdr:col>76</xdr:col>
      <xdr:colOff>114300</xdr:colOff>
      <xdr:row>99</xdr:row>
      <xdr:rowOff>76181</xdr:rowOff>
    </xdr:to>
    <xdr:cxnSp macro="">
      <xdr:nvCxnSpPr>
        <xdr:cNvPr id="697" name="直線コネクタ 696"/>
        <xdr:cNvCxnSpPr/>
      </xdr:nvCxnSpPr>
      <xdr:spPr>
        <a:xfrm flipV="1">
          <a:off x="13703300" y="16904636"/>
          <a:ext cx="889000" cy="14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72557</xdr:rowOff>
    </xdr:from>
    <xdr:to>
      <xdr:col>71</xdr:col>
      <xdr:colOff>177800</xdr:colOff>
      <xdr:row>99</xdr:row>
      <xdr:rowOff>76181</xdr:rowOff>
    </xdr:to>
    <xdr:cxnSp macro="">
      <xdr:nvCxnSpPr>
        <xdr:cNvPr id="700" name="直線コネクタ 699"/>
        <xdr:cNvCxnSpPr/>
      </xdr:nvCxnSpPr>
      <xdr:spPr>
        <a:xfrm>
          <a:off x="12814300" y="16703207"/>
          <a:ext cx="889000" cy="3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4" name="テキスト ボックス 703"/>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134947</xdr:rowOff>
    </xdr:from>
    <xdr:to>
      <xdr:col>85</xdr:col>
      <xdr:colOff>177800</xdr:colOff>
      <xdr:row>99</xdr:row>
      <xdr:rowOff>65097</xdr:rowOff>
    </xdr:to>
    <xdr:sp macro="" textlink="">
      <xdr:nvSpPr>
        <xdr:cNvPr id="710" name="楕円 709"/>
        <xdr:cNvSpPr/>
      </xdr:nvSpPr>
      <xdr:spPr>
        <a:xfrm>
          <a:off x="16268700" y="169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49874</xdr:rowOff>
    </xdr:from>
    <xdr:ext cx="469744" cy="259045"/>
    <xdr:sp macro="" textlink="">
      <xdr:nvSpPr>
        <xdr:cNvPr id="711" name="積立金該当値テキスト"/>
        <xdr:cNvSpPr txBox="1"/>
      </xdr:nvSpPr>
      <xdr:spPr>
        <a:xfrm>
          <a:off x="16370300" y="168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53729</xdr:rowOff>
    </xdr:from>
    <xdr:to>
      <xdr:col>81</xdr:col>
      <xdr:colOff>101600</xdr:colOff>
      <xdr:row>97</xdr:row>
      <xdr:rowOff>155329</xdr:rowOff>
    </xdr:to>
    <xdr:sp macro="" textlink="">
      <xdr:nvSpPr>
        <xdr:cNvPr id="712" name="楕円 711"/>
        <xdr:cNvSpPr/>
      </xdr:nvSpPr>
      <xdr:spPr>
        <a:xfrm>
          <a:off x="154305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146456</xdr:rowOff>
    </xdr:from>
    <xdr:ext cx="534377" cy="259045"/>
    <xdr:sp macro="" textlink="">
      <xdr:nvSpPr>
        <xdr:cNvPr id="713" name="テキスト ボックス 712"/>
        <xdr:cNvSpPr txBox="1"/>
      </xdr:nvSpPr>
      <xdr:spPr>
        <a:xfrm>
          <a:off x="15214111" y="16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51736</xdr:rowOff>
    </xdr:from>
    <xdr:to>
      <xdr:col>76</xdr:col>
      <xdr:colOff>165100</xdr:colOff>
      <xdr:row>98</xdr:row>
      <xdr:rowOff>153336</xdr:rowOff>
    </xdr:to>
    <xdr:sp macro="" textlink="">
      <xdr:nvSpPr>
        <xdr:cNvPr id="714" name="楕円 713"/>
        <xdr:cNvSpPr/>
      </xdr:nvSpPr>
      <xdr:spPr>
        <a:xfrm>
          <a:off x="14541500" y="168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144463</xdr:rowOff>
    </xdr:from>
    <xdr:ext cx="469744" cy="259045"/>
    <xdr:sp macro="" textlink="">
      <xdr:nvSpPr>
        <xdr:cNvPr id="715" name="テキスト ボックス 714"/>
        <xdr:cNvSpPr txBox="1"/>
      </xdr:nvSpPr>
      <xdr:spPr>
        <a:xfrm>
          <a:off x="14357428" y="169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25381</xdr:rowOff>
    </xdr:from>
    <xdr:to>
      <xdr:col>72</xdr:col>
      <xdr:colOff>38100</xdr:colOff>
      <xdr:row>99</xdr:row>
      <xdr:rowOff>126981</xdr:rowOff>
    </xdr:to>
    <xdr:sp macro="" textlink="">
      <xdr:nvSpPr>
        <xdr:cNvPr id="716" name="楕円 715"/>
        <xdr:cNvSpPr/>
      </xdr:nvSpPr>
      <xdr:spPr>
        <a:xfrm>
          <a:off x="13652500" y="169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118108</xdr:rowOff>
    </xdr:from>
    <xdr:ext cx="378565" cy="259045"/>
    <xdr:sp macro="" textlink="">
      <xdr:nvSpPr>
        <xdr:cNvPr id="717" name="テキスト ボックス 716"/>
        <xdr:cNvSpPr txBox="1"/>
      </xdr:nvSpPr>
      <xdr:spPr>
        <a:xfrm>
          <a:off x="13514017" y="1709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21757</xdr:rowOff>
    </xdr:from>
    <xdr:to>
      <xdr:col>67</xdr:col>
      <xdr:colOff>101600</xdr:colOff>
      <xdr:row>97</xdr:row>
      <xdr:rowOff>123357</xdr:rowOff>
    </xdr:to>
    <xdr:sp macro="" textlink="">
      <xdr:nvSpPr>
        <xdr:cNvPr id="718" name="楕円 717"/>
        <xdr:cNvSpPr/>
      </xdr:nvSpPr>
      <xdr:spPr>
        <a:xfrm>
          <a:off x="12763500" y="16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139884</xdr:rowOff>
    </xdr:from>
    <xdr:ext cx="534377" cy="259045"/>
    <xdr:sp macro="" textlink="">
      <xdr:nvSpPr>
        <xdr:cNvPr id="719" name="テキスト ボックス 718"/>
        <xdr:cNvSpPr txBox="1"/>
      </xdr:nvSpPr>
      <xdr:spPr>
        <a:xfrm>
          <a:off x="12547111" y="164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19114</xdr:rowOff>
    </xdr:from>
    <xdr:to>
      <xdr:col>116</xdr:col>
      <xdr:colOff>63500</xdr:colOff>
      <xdr:row>38</xdr:row>
      <xdr:rowOff>90932</xdr:rowOff>
    </xdr:to>
    <xdr:cxnSp macro="">
      <xdr:nvCxnSpPr>
        <xdr:cNvPr id="748" name="直線コネクタ 747"/>
        <xdr:cNvCxnSpPr/>
      </xdr:nvCxnSpPr>
      <xdr:spPr>
        <a:xfrm>
          <a:off x="21323300" y="6534214"/>
          <a:ext cx="8382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19114</xdr:rowOff>
    </xdr:from>
    <xdr:to>
      <xdr:col>111</xdr:col>
      <xdr:colOff>177800</xdr:colOff>
      <xdr:row>38</xdr:row>
      <xdr:rowOff>123507</xdr:rowOff>
    </xdr:to>
    <xdr:cxnSp macro="">
      <xdr:nvCxnSpPr>
        <xdr:cNvPr id="751" name="直線コネクタ 750"/>
        <xdr:cNvCxnSpPr/>
      </xdr:nvCxnSpPr>
      <xdr:spPr>
        <a:xfrm flipV="1">
          <a:off x="20434300" y="6534214"/>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123507</xdr:rowOff>
    </xdr:from>
    <xdr:to>
      <xdr:col>107</xdr:col>
      <xdr:colOff>50800</xdr:colOff>
      <xdr:row>39</xdr:row>
      <xdr:rowOff>28639</xdr:rowOff>
    </xdr:to>
    <xdr:cxnSp macro="">
      <xdr:nvCxnSpPr>
        <xdr:cNvPr id="754" name="直線コネクタ 753"/>
        <xdr:cNvCxnSpPr/>
      </xdr:nvCxnSpPr>
      <xdr:spPr>
        <a:xfrm flipV="1">
          <a:off x="19545300" y="6638607"/>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28639</xdr:rowOff>
    </xdr:from>
    <xdr:to>
      <xdr:col>102</xdr:col>
      <xdr:colOff>114300</xdr:colOff>
      <xdr:row>39</xdr:row>
      <xdr:rowOff>42164</xdr:rowOff>
    </xdr:to>
    <xdr:cxnSp macro="">
      <xdr:nvCxnSpPr>
        <xdr:cNvPr id="757" name="直線コネクタ 756"/>
        <xdr:cNvCxnSpPr/>
      </xdr:nvCxnSpPr>
      <xdr:spPr>
        <a:xfrm flipV="1">
          <a:off x="18656300" y="6715189"/>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40132</xdr:rowOff>
    </xdr:from>
    <xdr:to>
      <xdr:col>116</xdr:col>
      <xdr:colOff>114300</xdr:colOff>
      <xdr:row>38</xdr:row>
      <xdr:rowOff>141732</xdr:rowOff>
    </xdr:to>
    <xdr:sp macro="" textlink="">
      <xdr:nvSpPr>
        <xdr:cNvPr id="767" name="楕円 766"/>
        <xdr:cNvSpPr/>
      </xdr:nvSpPr>
      <xdr:spPr>
        <a:xfrm>
          <a:off x="22110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126509</xdr:rowOff>
    </xdr:from>
    <xdr:ext cx="378565" cy="259045"/>
    <xdr:sp macro="" textlink="">
      <xdr:nvSpPr>
        <xdr:cNvPr id="768" name="投資及び出資金該当値テキスト"/>
        <xdr:cNvSpPr txBox="1"/>
      </xdr:nvSpPr>
      <xdr:spPr>
        <a:xfrm>
          <a:off x="22212300" y="64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139764</xdr:rowOff>
    </xdr:from>
    <xdr:to>
      <xdr:col>112</xdr:col>
      <xdr:colOff>38100</xdr:colOff>
      <xdr:row>38</xdr:row>
      <xdr:rowOff>69914</xdr:rowOff>
    </xdr:to>
    <xdr:sp macro="" textlink="">
      <xdr:nvSpPr>
        <xdr:cNvPr id="769" name="楕円 768"/>
        <xdr:cNvSpPr/>
      </xdr:nvSpPr>
      <xdr:spPr>
        <a:xfrm>
          <a:off x="21272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61041</xdr:rowOff>
    </xdr:from>
    <xdr:ext cx="469744" cy="259045"/>
    <xdr:sp macro="" textlink="">
      <xdr:nvSpPr>
        <xdr:cNvPr id="770" name="テキスト ボックス 769"/>
        <xdr:cNvSpPr txBox="1"/>
      </xdr:nvSpPr>
      <xdr:spPr>
        <a:xfrm>
          <a:off x="21088428"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72707</xdr:rowOff>
    </xdr:from>
    <xdr:to>
      <xdr:col>107</xdr:col>
      <xdr:colOff>101600</xdr:colOff>
      <xdr:row>39</xdr:row>
      <xdr:rowOff>2857</xdr:rowOff>
    </xdr:to>
    <xdr:sp macro="" textlink="">
      <xdr:nvSpPr>
        <xdr:cNvPr id="771" name="楕円 770"/>
        <xdr:cNvSpPr/>
      </xdr:nvSpPr>
      <xdr:spPr>
        <a:xfrm>
          <a:off x="20383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165434</xdr:rowOff>
    </xdr:from>
    <xdr:ext cx="378565" cy="259045"/>
    <xdr:sp macro="" textlink="">
      <xdr:nvSpPr>
        <xdr:cNvPr id="772" name="テキスト ボックス 771"/>
        <xdr:cNvSpPr txBox="1"/>
      </xdr:nvSpPr>
      <xdr:spPr>
        <a:xfrm>
          <a:off x="20245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149289</xdr:rowOff>
    </xdr:from>
    <xdr:to>
      <xdr:col>102</xdr:col>
      <xdr:colOff>165100</xdr:colOff>
      <xdr:row>39</xdr:row>
      <xdr:rowOff>79439</xdr:rowOff>
    </xdr:to>
    <xdr:sp macro="" textlink="">
      <xdr:nvSpPr>
        <xdr:cNvPr id="773" name="楕円 772"/>
        <xdr:cNvSpPr/>
      </xdr:nvSpPr>
      <xdr:spPr>
        <a:xfrm>
          <a:off x="19494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70566</xdr:rowOff>
    </xdr:from>
    <xdr:ext cx="313932" cy="259045"/>
    <xdr:sp macro="" textlink="">
      <xdr:nvSpPr>
        <xdr:cNvPr id="774" name="テキスト ボックス 773"/>
        <xdr:cNvSpPr txBox="1"/>
      </xdr:nvSpPr>
      <xdr:spPr>
        <a:xfrm>
          <a:off x="19388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5" name="楕円 774"/>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76" name="テキスト ボックス 775"/>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54946</xdr:rowOff>
    </xdr:from>
    <xdr:to>
      <xdr:col>116</xdr:col>
      <xdr:colOff>63500</xdr:colOff>
      <xdr:row>56</xdr:row>
      <xdr:rowOff>56432</xdr:rowOff>
    </xdr:to>
    <xdr:cxnSp macro="">
      <xdr:nvCxnSpPr>
        <xdr:cNvPr id="801" name="直線コネクタ 800"/>
        <xdr:cNvCxnSpPr/>
      </xdr:nvCxnSpPr>
      <xdr:spPr>
        <a:xfrm flipV="1">
          <a:off x="21323300" y="965614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2" name="貸付金平均値テキスト"/>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56432</xdr:rowOff>
    </xdr:from>
    <xdr:to>
      <xdr:col>111</xdr:col>
      <xdr:colOff>177800</xdr:colOff>
      <xdr:row>56</xdr:row>
      <xdr:rowOff>58262</xdr:rowOff>
    </xdr:to>
    <xdr:cxnSp macro="">
      <xdr:nvCxnSpPr>
        <xdr:cNvPr id="804" name="直線コネクタ 803"/>
        <xdr:cNvCxnSpPr/>
      </xdr:nvCxnSpPr>
      <xdr:spPr>
        <a:xfrm flipV="1">
          <a:off x="20434300" y="965763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6" name="テキスト ボックス 805"/>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58262</xdr:rowOff>
    </xdr:from>
    <xdr:to>
      <xdr:col>107</xdr:col>
      <xdr:colOff>50800</xdr:colOff>
      <xdr:row>56</xdr:row>
      <xdr:rowOff>60947</xdr:rowOff>
    </xdr:to>
    <xdr:cxnSp macro="">
      <xdr:nvCxnSpPr>
        <xdr:cNvPr id="807" name="直線コネクタ 806"/>
        <xdr:cNvCxnSpPr/>
      </xdr:nvCxnSpPr>
      <xdr:spPr>
        <a:xfrm flipV="1">
          <a:off x="19545300" y="9659462"/>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60947</xdr:rowOff>
    </xdr:from>
    <xdr:to>
      <xdr:col>102</xdr:col>
      <xdr:colOff>114300</xdr:colOff>
      <xdr:row>56</xdr:row>
      <xdr:rowOff>61347</xdr:rowOff>
    </xdr:to>
    <xdr:cxnSp macro="">
      <xdr:nvCxnSpPr>
        <xdr:cNvPr id="810" name="直線コネクタ 809"/>
        <xdr:cNvCxnSpPr/>
      </xdr:nvCxnSpPr>
      <xdr:spPr>
        <a:xfrm flipV="1">
          <a:off x="18656300" y="96621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2" name="テキスト ボックス 811"/>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4146</xdr:rowOff>
    </xdr:from>
    <xdr:to>
      <xdr:col>116</xdr:col>
      <xdr:colOff>114300</xdr:colOff>
      <xdr:row>56</xdr:row>
      <xdr:rowOff>105746</xdr:rowOff>
    </xdr:to>
    <xdr:sp macro="" textlink="">
      <xdr:nvSpPr>
        <xdr:cNvPr id="820" name="楕円 819"/>
        <xdr:cNvSpPr/>
      </xdr:nvSpPr>
      <xdr:spPr>
        <a:xfrm>
          <a:off x="22110700" y="96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27023</xdr:rowOff>
    </xdr:from>
    <xdr:ext cx="469744" cy="259045"/>
    <xdr:sp macro="" textlink="">
      <xdr:nvSpPr>
        <xdr:cNvPr id="821" name="貸付金該当値テキスト"/>
        <xdr:cNvSpPr txBox="1"/>
      </xdr:nvSpPr>
      <xdr:spPr>
        <a:xfrm>
          <a:off x="22212300" y="94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5632</xdr:rowOff>
    </xdr:from>
    <xdr:to>
      <xdr:col>112</xdr:col>
      <xdr:colOff>38100</xdr:colOff>
      <xdr:row>56</xdr:row>
      <xdr:rowOff>107232</xdr:rowOff>
    </xdr:to>
    <xdr:sp macro="" textlink="">
      <xdr:nvSpPr>
        <xdr:cNvPr id="822" name="楕円 821"/>
        <xdr:cNvSpPr/>
      </xdr:nvSpPr>
      <xdr:spPr>
        <a:xfrm>
          <a:off x="21272500" y="96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123759</xdr:rowOff>
    </xdr:from>
    <xdr:ext cx="469744" cy="259045"/>
    <xdr:sp macro="" textlink="">
      <xdr:nvSpPr>
        <xdr:cNvPr id="823" name="テキスト ボックス 822"/>
        <xdr:cNvSpPr txBox="1"/>
      </xdr:nvSpPr>
      <xdr:spPr>
        <a:xfrm>
          <a:off x="21088428" y="93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7462</xdr:rowOff>
    </xdr:from>
    <xdr:to>
      <xdr:col>107</xdr:col>
      <xdr:colOff>101600</xdr:colOff>
      <xdr:row>56</xdr:row>
      <xdr:rowOff>109062</xdr:rowOff>
    </xdr:to>
    <xdr:sp macro="" textlink="">
      <xdr:nvSpPr>
        <xdr:cNvPr id="824" name="楕円 823"/>
        <xdr:cNvSpPr/>
      </xdr:nvSpPr>
      <xdr:spPr>
        <a:xfrm>
          <a:off x="203835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100189</xdr:rowOff>
    </xdr:from>
    <xdr:ext cx="469744" cy="259045"/>
    <xdr:sp macro="" textlink="">
      <xdr:nvSpPr>
        <xdr:cNvPr id="825" name="テキスト ボックス 824"/>
        <xdr:cNvSpPr txBox="1"/>
      </xdr:nvSpPr>
      <xdr:spPr>
        <a:xfrm>
          <a:off x="20199428" y="97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10147</xdr:rowOff>
    </xdr:from>
    <xdr:to>
      <xdr:col>102</xdr:col>
      <xdr:colOff>165100</xdr:colOff>
      <xdr:row>56</xdr:row>
      <xdr:rowOff>111747</xdr:rowOff>
    </xdr:to>
    <xdr:sp macro="" textlink="">
      <xdr:nvSpPr>
        <xdr:cNvPr id="826" name="楕円 825"/>
        <xdr:cNvSpPr/>
      </xdr:nvSpPr>
      <xdr:spPr>
        <a:xfrm>
          <a:off x="19494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128274</xdr:rowOff>
    </xdr:from>
    <xdr:ext cx="469744" cy="259045"/>
    <xdr:sp macro="" textlink="">
      <xdr:nvSpPr>
        <xdr:cNvPr id="827" name="テキスト ボックス 826"/>
        <xdr:cNvSpPr txBox="1"/>
      </xdr:nvSpPr>
      <xdr:spPr>
        <a:xfrm>
          <a:off x="19310428" y="93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10547</xdr:rowOff>
    </xdr:from>
    <xdr:to>
      <xdr:col>98</xdr:col>
      <xdr:colOff>38100</xdr:colOff>
      <xdr:row>56</xdr:row>
      <xdr:rowOff>112147</xdr:rowOff>
    </xdr:to>
    <xdr:sp macro="" textlink="">
      <xdr:nvSpPr>
        <xdr:cNvPr id="828" name="楕円 827"/>
        <xdr:cNvSpPr/>
      </xdr:nvSpPr>
      <xdr:spPr>
        <a:xfrm>
          <a:off x="18605500" y="9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103274</xdr:rowOff>
    </xdr:from>
    <xdr:ext cx="469744" cy="259045"/>
    <xdr:sp macro="" textlink="">
      <xdr:nvSpPr>
        <xdr:cNvPr id="829" name="テキスト ボックス 828"/>
        <xdr:cNvSpPr txBox="1"/>
      </xdr:nvSpPr>
      <xdr:spPr>
        <a:xfrm>
          <a:off x="18421428" y="97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27091</xdr:rowOff>
    </xdr:from>
    <xdr:to>
      <xdr:col>116</xdr:col>
      <xdr:colOff>63500</xdr:colOff>
      <xdr:row>73</xdr:row>
      <xdr:rowOff>94848</xdr:rowOff>
    </xdr:to>
    <xdr:cxnSp macro="">
      <xdr:nvCxnSpPr>
        <xdr:cNvPr id="857" name="直線コネクタ 856"/>
        <xdr:cNvCxnSpPr/>
      </xdr:nvCxnSpPr>
      <xdr:spPr>
        <a:xfrm flipV="1">
          <a:off x="21323300" y="12542941"/>
          <a:ext cx="8382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94848</xdr:rowOff>
    </xdr:from>
    <xdr:to>
      <xdr:col>111</xdr:col>
      <xdr:colOff>177800</xdr:colOff>
      <xdr:row>74</xdr:row>
      <xdr:rowOff>85248</xdr:rowOff>
    </xdr:to>
    <xdr:cxnSp macro="">
      <xdr:nvCxnSpPr>
        <xdr:cNvPr id="860" name="直線コネクタ 859"/>
        <xdr:cNvCxnSpPr/>
      </xdr:nvCxnSpPr>
      <xdr:spPr>
        <a:xfrm flipV="1">
          <a:off x="20434300" y="12610698"/>
          <a:ext cx="889000" cy="16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85248</xdr:rowOff>
    </xdr:from>
    <xdr:to>
      <xdr:col>107</xdr:col>
      <xdr:colOff>50800</xdr:colOff>
      <xdr:row>74</xdr:row>
      <xdr:rowOff>115880</xdr:rowOff>
    </xdr:to>
    <xdr:cxnSp macro="">
      <xdr:nvCxnSpPr>
        <xdr:cNvPr id="863" name="直線コネクタ 862"/>
        <xdr:cNvCxnSpPr/>
      </xdr:nvCxnSpPr>
      <xdr:spPr>
        <a:xfrm flipV="1">
          <a:off x="19545300" y="127725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53792</xdr:rowOff>
    </xdr:from>
    <xdr:to>
      <xdr:col>102</xdr:col>
      <xdr:colOff>114300</xdr:colOff>
      <xdr:row>74</xdr:row>
      <xdr:rowOff>115880</xdr:rowOff>
    </xdr:to>
    <xdr:cxnSp macro="">
      <xdr:nvCxnSpPr>
        <xdr:cNvPr id="866" name="直線コネクタ 865"/>
        <xdr:cNvCxnSpPr/>
      </xdr:nvCxnSpPr>
      <xdr:spPr>
        <a:xfrm>
          <a:off x="18656300" y="12398192"/>
          <a:ext cx="889000" cy="40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8" name="テキスト ボックス 867"/>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0" name="テキスト ボックス 869"/>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147741</xdr:rowOff>
    </xdr:from>
    <xdr:to>
      <xdr:col>116</xdr:col>
      <xdr:colOff>114300</xdr:colOff>
      <xdr:row>73</xdr:row>
      <xdr:rowOff>77891</xdr:rowOff>
    </xdr:to>
    <xdr:sp macro="" textlink="">
      <xdr:nvSpPr>
        <xdr:cNvPr id="876" name="楕円 875"/>
        <xdr:cNvSpPr/>
      </xdr:nvSpPr>
      <xdr:spPr>
        <a:xfrm>
          <a:off x="22110700" y="124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62668</xdr:rowOff>
    </xdr:from>
    <xdr:ext cx="534377" cy="259045"/>
    <xdr:sp macro="" textlink="">
      <xdr:nvSpPr>
        <xdr:cNvPr id="877" name="繰出金該当値テキスト"/>
        <xdr:cNvSpPr txBox="1"/>
      </xdr:nvSpPr>
      <xdr:spPr>
        <a:xfrm>
          <a:off x="22212300" y="12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44048</xdr:rowOff>
    </xdr:from>
    <xdr:to>
      <xdr:col>112</xdr:col>
      <xdr:colOff>38100</xdr:colOff>
      <xdr:row>73</xdr:row>
      <xdr:rowOff>145648</xdr:rowOff>
    </xdr:to>
    <xdr:sp macro="" textlink="">
      <xdr:nvSpPr>
        <xdr:cNvPr id="878" name="楕円 877"/>
        <xdr:cNvSpPr/>
      </xdr:nvSpPr>
      <xdr:spPr>
        <a:xfrm>
          <a:off x="21272500" y="125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162175</xdr:rowOff>
    </xdr:from>
    <xdr:ext cx="534377" cy="259045"/>
    <xdr:sp macro="" textlink="">
      <xdr:nvSpPr>
        <xdr:cNvPr id="879" name="テキスト ボックス 878"/>
        <xdr:cNvSpPr txBox="1"/>
      </xdr:nvSpPr>
      <xdr:spPr>
        <a:xfrm>
          <a:off x="21056111" y="123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34448</xdr:rowOff>
    </xdr:from>
    <xdr:to>
      <xdr:col>107</xdr:col>
      <xdr:colOff>101600</xdr:colOff>
      <xdr:row>74</xdr:row>
      <xdr:rowOff>136048</xdr:rowOff>
    </xdr:to>
    <xdr:sp macro="" textlink="">
      <xdr:nvSpPr>
        <xdr:cNvPr id="880" name="楕円 879"/>
        <xdr:cNvSpPr/>
      </xdr:nvSpPr>
      <xdr:spPr>
        <a:xfrm>
          <a:off x="20383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152575</xdr:rowOff>
    </xdr:from>
    <xdr:ext cx="534377" cy="259045"/>
    <xdr:sp macro="" textlink="">
      <xdr:nvSpPr>
        <xdr:cNvPr id="881" name="テキスト ボックス 880"/>
        <xdr:cNvSpPr txBox="1"/>
      </xdr:nvSpPr>
      <xdr:spPr>
        <a:xfrm>
          <a:off x="20167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65080</xdr:rowOff>
    </xdr:from>
    <xdr:to>
      <xdr:col>102</xdr:col>
      <xdr:colOff>165100</xdr:colOff>
      <xdr:row>74</xdr:row>
      <xdr:rowOff>166680</xdr:rowOff>
    </xdr:to>
    <xdr:sp macro="" textlink="">
      <xdr:nvSpPr>
        <xdr:cNvPr id="882" name="楕円 881"/>
        <xdr:cNvSpPr/>
      </xdr:nvSpPr>
      <xdr:spPr>
        <a:xfrm>
          <a:off x="19494500" y="127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11757</xdr:rowOff>
    </xdr:from>
    <xdr:ext cx="534377" cy="259045"/>
    <xdr:sp macro="" textlink="">
      <xdr:nvSpPr>
        <xdr:cNvPr id="883" name="テキスト ボックス 882"/>
        <xdr:cNvSpPr txBox="1"/>
      </xdr:nvSpPr>
      <xdr:spPr>
        <a:xfrm>
          <a:off x="19278111" y="125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2992</xdr:rowOff>
    </xdr:from>
    <xdr:to>
      <xdr:col>98</xdr:col>
      <xdr:colOff>38100</xdr:colOff>
      <xdr:row>72</xdr:row>
      <xdr:rowOff>104592</xdr:rowOff>
    </xdr:to>
    <xdr:sp macro="" textlink="">
      <xdr:nvSpPr>
        <xdr:cNvPr id="884" name="楕円 883"/>
        <xdr:cNvSpPr/>
      </xdr:nvSpPr>
      <xdr:spPr>
        <a:xfrm>
          <a:off x="18605500" y="123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121119</xdr:rowOff>
    </xdr:from>
    <xdr:ext cx="534377" cy="259045"/>
    <xdr:sp macro="" textlink="">
      <xdr:nvSpPr>
        <xdr:cNvPr id="885" name="テキスト ボックス 884"/>
        <xdr:cNvSpPr txBox="1"/>
      </xdr:nvSpPr>
      <xdr:spPr>
        <a:xfrm>
          <a:off x="18389111" y="121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369,265</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99,359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％減少しました。これは新型コロナウイルス感染症により影響を受けた子育て世帯及び非課税世帯等への経済対策として実施した各給付金給付事業が終了したことが主な要因です。</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56,237</a:t>
          </a:r>
          <a:r>
            <a:rPr kumimoji="1" lang="ja-JP" altLang="en-US" sz="1300">
              <a:latin typeface="ＭＳ Ｐゴシック" panose="020B0600070205080204" pitchFamily="50" charset="-128"/>
              <a:ea typeface="ＭＳ Ｐゴシック" panose="020B0600070205080204" pitchFamily="50" charset="-128"/>
            </a:rPr>
            <a:t>円で、類似団体平均は下回っているものの、前年度から</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増加しました。これは、新型コロナウイルスワクチン接種事業は減少したものの、エネルギー価格を始めとした物価高騰の影響により、公共施設の光熱水費の増加や委託料の増加が主な要因です。今後も市有施設への指定管理者制度の導入等、業務の効率化を図っていきます。</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30,161</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ています。類似団体平均を下回っていますが、今後、老朽化する公共施設・インフラ施設の更新に対応するため、新規施設の整備費や大規模改修費の増加が見込まれます。公共施設マネジメント計画に基づき、施設の適正化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119888</xdr:rowOff>
    </xdr:from>
    <xdr:to>
      <xdr:col>24</xdr:col>
      <xdr:colOff>63500</xdr:colOff>
      <xdr:row>33</xdr:row>
      <xdr:rowOff>23114</xdr:rowOff>
    </xdr:to>
    <xdr:cxnSp macro="">
      <xdr:nvCxnSpPr>
        <xdr:cNvPr id="59" name="直線コネクタ 58"/>
        <xdr:cNvCxnSpPr/>
      </xdr:nvCxnSpPr>
      <xdr:spPr>
        <a:xfrm flipV="1">
          <a:off x="3797300" y="5606288"/>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168656</xdr:rowOff>
    </xdr:from>
    <xdr:to>
      <xdr:col>19</xdr:col>
      <xdr:colOff>177800</xdr:colOff>
      <xdr:row>33</xdr:row>
      <xdr:rowOff>23114</xdr:rowOff>
    </xdr:to>
    <xdr:cxnSp macro="">
      <xdr:nvCxnSpPr>
        <xdr:cNvPr id="62" name="直線コネクタ 61"/>
        <xdr:cNvCxnSpPr/>
      </xdr:nvCxnSpPr>
      <xdr:spPr>
        <a:xfrm>
          <a:off x="2908300" y="565505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119888</xdr:rowOff>
    </xdr:from>
    <xdr:to>
      <xdr:col>15</xdr:col>
      <xdr:colOff>50800</xdr:colOff>
      <xdr:row>32</xdr:row>
      <xdr:rowOff>168656</xdr:rowOff>
    </xdr:to>
    <xdr:cxnSp macro="">
      <xdr:nvCxnSpPr>
        <xdr:cNvPr id="65" name="直線コネクタ 64"/>
        <xdr:cNvCxnSpPr/>
      </xdr:nvCxnSpPr>
      <xdr:spPr>
        <a:xfrm>
          <a:off x="2019300" y="560628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119888</xdr:rowOff>
    </xdr:from>
    <xdr:to>
      <xdr:col>10</xdr:col>
      <xdr:colOff>114300</xdr:colOff>
      <xdr:row>32</xdr:row>
      <xdr:rowOff>132080</xdr:rowOff>
    </xdr:to>
    <xdr:cxnSp macro="">
      <xdr:nvCxnSpPr>
        <xdr:cNvPr id="68" name="直線コネクタ 67"/>
        <xdr:cNvCxnSpPr/>
      </xdr:nvCxnSpPr>
      <xdr:spPr>
        <a:xfrm flipV="1">
          <a:off x="1130300" y="560628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69088</xdr:rowOff>
    </xdr:from>
    <xdr:to>
      <xdr:col>24</xdr:col>
      <xdr:colOff>114300</xdr:colOff>
      <xdr:row>32</xdr:row>
      <xdr:rowOff>170688</xdr:rowOff>
    </xdr:to>
    <xdr:sp macro="" textlink="">
      <xdr:nvSpPr>
        <xdr:cNvPr id="78" name="楕円 77"/>
        <xdr:cNvSpPr/>
      </xdr:nvSpPr>
      <xdr:spPr>
        <a:xfrm>
          <a:off x="45847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91965</xdr:rowOff>
    </xdr:from>
    <xdr:ext cx="469744" cy="259045"/>
    <xdr:sp macro="" textlink="">
      <xdr:nvSpPr>
        <xdr:cNvPr id="79" name="議会費該当値テキスト"/>
        <xdr:cNvSpPr txBox="1"/>
      </xdr:nvSpPr>
      <xdr:spPr>
        <a:xfrm>
          <a:off x="4686300" y="54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143764</xdr:rowOff>
    </xdr:from>
    <xdr:to>
      <xdr:col>20</xdr:col>
      <xdr:colOff>38100</xdr:colOff>
      <xdr:row>33</xdr:row>
      <xdr:rowOff>73914</xdr:rowOff>
    </xdr:to>
    <xdr:sp macro="" textlink="">
      <xdr:nvSpPr>
        <xdr:cNvPr id="80" name="楕円 79"/>
        <xdr:cNvSpPr/>
      </xdr:nvSpPr>
      <xdr:spPr>
        <a:xfrm>
          <a:off x="3746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90441</xdr:rowOff>
    </xdr:from>
    <xdr:ext cx="469744" cy="259045"/>
    <xdr:sp macro="" textlink="">
      <xdr:nvSpPr>
        <xdr:cNvPr id="81" name="テキスト ボックス 80"/>
        <xdr:cNvSpPr txBox="1"/>
      </xdr:nvSpPr>
      <xdr:spPr>
        <a:xfrm>
          <a:off x="3562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117856</xdr:rowOff>
    </xdr:from>
    <xdr:to>
      <xdr:col>15</xdr:col>
      <xdr:colOff>101600</xdr:colOff>
      <xdr:row>33</xdr:row>
      <xdr:rowOff>48006</xdr:rowOff>
    </xdr:to>
    <xdr:sp macro="" textlink="">
      <xdr:nvSpPr>
        <xdr:cNvPr id="82" name="楕円 81"/>
        <xdr:cNvSpPr/>
      </xdr:nvSpPr>
      <xdr:spPr>
        <a:xfrm>
          <a:off x="28575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64533</xdr:rowOff>
    </xdr:from>
    <xdr:ext cx="469744" cy="259045"/>
    <xdr:sp macro="" textlink="">
      <xdr:nvSpPr>
        <xdr:cNvPr id="83" name="テキスト ボックス 82"/>
        <xdr:cNvSpPr txBox="1"/>
      </xdr:nvSpPr>
      <xdr:spPr>
        <a:xfrm>
          <a:off x="2673428" y="53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69088</xdr:rowOff>
    </xdr:from>
    <xdr:to>
      <xdr:col>10</xdr:col>
      <xdr:colOff>165100</xdr:colOff>
      <xdr:row>32</xdr:row>
      <xdr:rowOff>170688</xdr:rowOff>
    </xdr:to>
    <xdr:sp macro="" textlink="">
      <xdr:nvSpPr>
        <xdr:cNvPr id="84" name="楕円 83"/>
        <xdr:cNvSpPr/>
      </xdr:nvSpPr>
      <xdr:spPr>
        <a:xfrm>
          <a:off x="19685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15765</xdr:rowOff>
    </xdr:from>
    <xdr:ext cx="469744" cy="259045"/>
    <xdr:sp macro="" textlink="">
      <xdr:nvSpPr>
        <xdr:cNvPr id="85" name="テキスト ボックス 84"/>
        <xdr:cNvSpPr txBox="1"/>
      </xdr:nvSpPr>
      <xdr:spPr>
        <a:xfrm>
          <a:off x="1784428"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81280</xdr:rowOff>
    </xdr:from>
    <xdr:to>
      <xdr:col>6</xdr:col>
      <xdr:colOff>38100</xdr:colOff>
      <xdr:row>33</xdr:row>
      <xdr:rowOff>11430</xdr:rowOff>
    </xdr:to>
    <xdr:sp macro="" textlink="">
      <xdr:nvSpPr>
        <xdr:cNvPr id="86" name="楕円 85"/>
        <xdr:cNvSpPr/>
      </xdr:nvSpPr>
      <xdr:spPr>
        <a:xfrm>
          <a:off x="1079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27957</xdr:rowOff>
    </xdr:from>
    <xdr:ext cx="469744" cy="259045"/>
    <xdr:sp macro="" textlink="">
      <xdr:nvSpPr>
        <xdr:cNvPr id="87" name="テキスト ボックス 86"/>
        <xdr:cNvSpPr txBox="1"/>
      </xdr:nvSpPr>
      <xdr:spPr>
        <a:xfrm>
          <a:off x="895428"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107417</xdr:rowOff>
    </xdr:from>
    <xdr:to>
      <xdr:col>24</xdr:col>
      <xdr:colOff>63500</xdr:colOff>
      <xdr:row>59</xdr:row>
      <xdr:rowOff>37795</xdr:rowOff>
    </xdr:to>
    <xdr:cxnSp macro="">
      <xdr:nvCxnSpPr>
        <xdr:cNvPr id="117" name="直線コネクタ 116"/>
        <xdr:cNvCxnSpPr/>
      </xdr:nvCxnSpPr>
      <xdr:spPr>
        <a:xfrm>
          <a:off x="3797300" y="10051517"/>
          <a:ext cx="8382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114135</xdr:rowOff>
    </xdr:from>
    <xdr:to>
      <xdr:col>19</xdr:col>
      <xdr:colOff>177800</xdr:colOff>
      <xdr:row>58</xdr:row>
      <xdr:rowOff>107417</xdr:rowOff>
    </xdr:to>
    <xdr:cxnSp macro="">
      <xdr:nvCxnSpPr>
        <xdr:cNvPr id="120" name="直線コネクタ 119"/>
        <xdr:cNvCxnSpPr/>
      </xdr:nvCxnSpPr>
      <xdr:spPr>
        <a:xfrm>
          <a:off x="2908300" y="8858085"/>
          <a:ext cx="889000" cy="11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114135</xdr:rowOff>
    </xdr:from>
    <xdr:to>
      <xdr:col>15</xdr:col>
      <xdr:colOff>50800</xdr:colOff>
      <xdr:row>58</xdr:row>
      <xdr:rowOff>46469</xdr:rowOff>
    </xdr:to>
    <xdr:cxnSp macro="">
      <xdr:nvCxnSpPr>
        <xdr:cNvPr id="123" name="直線コネクタ 122"/>
        <xdr:cNvCxnSpPr/>
      </xdr:nvCxnSpPr>
      <xdr:spPr>
        <a:xfrm flipV="1">
          <a:off x="2019300" y="8858085"/>
          <a:ext cx="889000" cy="11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46469</xdr:rowOff>
    </xdr:from>
    <xdr:to>
      <xdr:col>10</xdr:col>
      <xdr:colOff>114300</xdr:colOff>
      <xdr:row>58</xdr:row>
      <xdr:rowOff>84024</xdr:rowOff>
    </xdr:to>
    <xdr:cxnSp macro="">
      <xdr:nvCxnSpPr>
        <xdr:cNvPr id="126" name="直線コネクタ 125"/>
        <xdr:cNvCxnSpPr/>
      </xdr:nvCxnSpPr>
      <xdr:spPr>
        <a:xfrm flipV="1">
          <a:off x="1130300" y="99905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158445</xdr:rowOff>
    </xdr:from>
    <xdr:to>
      <xdr:col>24</xdr:col>
      <xdr:colOff>114300</xdr:colOff>
      <xdr:row>59</xdr:row>
      <xdr:rowOff>88595</xdr:rowOff>
    </xdr:to>
    <xdr:sp macro="" textlink="">
      <xdr:nvSpPr>
        <xdr:cNvPr id="136" name="楕円 135"/>
        <xdr:cNvSpPr/>
      </xdr:nvSpPr>
      <xdr:spPr>
        <a:xfrm>
          <a:off x="4584700" y="101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73372</xdr:rowOff>
    </xdr:from>
    <xdr:ext cx="534377" cy="259045"/>
    <xdr:sp macro="" textlink="">
      <xdr:nvSpPr>
        <xdr:cNvPr id="137" name="総務費該当値テキスト"/>
        <xdr:cNvSpPr txBox="1"/>
      </xdr:nvSpPr>
      <xdr:spPr>
        <a:xfrm>
          <a:off x="4686300"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56617</xdr:rowOff>
    </xdr:from>
    <xdr:to>
      <xdr:col>20</xdr:col>
      <xdr:colOff>38100</xdr:colOff>
      <xdr:row>58</xdr:row>
      <xdr:rowOff>158217</xdr:rowOff>
    </xdr:to>
    <xdr:sp macro="" textlink="">
      <xdr:nvSpPr>
        <xdr:cNvPr id="138" name="楕円 137"/>
        <xdr:cNvSpPr/>
      </xdr:nvSpPr>
      <xdr:spPr>
        <a:xfrm>
          <a:off x="3746500" y="100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149344</xdr:rowOff>
    </xdr:from>
    <xdr:ext cx="534377" cy="259045"/>
    <xdr:sp macro="" textlink="">
      <xdr:nvSpPr>
        <xdr:cNvPr id="139" name="テキスト ボックス 138"/>
        <xdr:cNvSpPr txBox="1"/>
      </xdr:nvSpPr>
      <xdr:spPr>
        <a:xfrm>
          <a:off x="3530111" y="100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63335</xdr:rowOff>
    </xdr:from>
    <xdr:to>
      <xdr:col>15</xdr:col>
      <xdr:colOff>101600</xdr:colOff>
      <xdr:row>51</xdr:row>
      <xdr:rowOff>164935</xdr:rowOff>
    </xdr:to>
    <xdr:sp macro="" textlink="">
      <xdr:nvSpPr>
        <xdr:cNvPr id="140" name="楕円 139"/>
        <xdr:cNvSpPr/>
      </xdr:nvSpPr>
      <xdr:spPr>
        <a:xfrm>
          <a:off x="2857500" y="8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156062</xdr:rowOff>
    </xdr:from>
    <xdr:ext cx="599010" cy="259045"/>
    <xdr:sp macro="" textlink="">
      <xdr:nvSpPr>
        <xdr:cNvPr id="141" name="テキスト ボックス 140"/>
        <xdr:cNvSpPr txBox="1"/>
      </xdr:nvSpPr>
      <xdr:spPr>
        <a:xfrm>
          <a:off x="2608795" y="89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167119</xdr:rowOff>
    </xdr:from>
    <xdr:to>
      <xdr:col>10</xdr:col>
      <xdr:colOff>165100</xdr:colOff>
      <xdr:row>58</xdr:row>
      <xdr:rowOff>97269</xdr:rowOff>
    </xdr:to>
    <xdr:sp macro="" textlink="">
      <xdr:nvSpPr>
        <xdr:cNvPr id="142" name="楕円 141"/>
        <xdr:cNvSpPr/>
      </xdr:nvSpPr>
      <xdr:spPr>
        <a:xfrm>
          <a:off x="1968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113796</xdr:rowOff>
    </xdr:from>
    <xdr:ext cx="534377" cy="259045"/>
    <xdr:sp macro="" textlink="">
      <xdr:nvSpPr>
        <xdr:cNvPr id="143" name="テキスト ボックス 142"/>
        <xdr:cNvSpPr txBox="1"/>
      </xdr:nvSpPr>
      <xdr:spPr>
        <a:xfrm>
          <a:off x="1752111" y="97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33224</xdr:rowOff>
    </xdr:from>
    <xdr:to>
      <xdr:col>6</xdr:col>
      <xdr:colOff>38100</xdr:colOff>
      <xdr:row>58</xdr:row>
      <xdr:rowOff>134824</xdr:rowOff>
    </xdr:to>
    <xdr:sp macro="" textlink="">
      <xdr:nvSpPr>
        <xdr:cNvPr id="144" name="楕円 143"/>
        <xdr:cNvSpPr/>
      </xdr:nvSpPr>
      <xdr:spPr>
        <a:xfrm>
          <a:off x="1079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151351</xdr:rowOff>
    </xdr:from>
    <xdr:ext cx="534377" cy="259045"/>
    <xdr:sp macro="" textlink="">
      <xdr:nvSpPr>
        <xdr:cNvPr id="145" name="テキスト ボックス 144"/>
        <xdr:cNvSpPr txBox="1"/>
      </xdr:nvSpPr>
      <xdr:spPr>
        <a:xfrm>
          <a:off x="863111" y="97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73678</xdr:rowOff>
    </xdr:from>
    <xdr:to>
      <xdr:col>24</xdr:col>
      <xdr:colOff>63500</xdr:colOff>
      <xdr:row>75</xdr:row>
      <xdr:rowOff>162060</xdr:rowOff>
    </xdr:to>
    <xdr:cxnSp macro="">
      <xdr:nvCxnSpPr>
        <xdr:cNvPr id="179" name="直線コネクタ 178"/>
        <xdr:cNvCxnSpPr/>
      </xdr:nvCxnSpPr>
      <xdr:spPr>
        <a:xfrm>
          <a:off x="3797300" y="12932428"/>
          <a:ext cx="838200" cy="8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73678</xdr:rowOff>
    </xdr:from>
    <xdr:to>
      <xdr:col>19</xdr:col>
      <xdr:colOff>177800</xdr:colOff>
      <xdr:row>77</xdr:row>
      <xdr:rowOff>98924</xdr:rowOff>
    </xdr:to>
    <xdr:cxnSp macro="">
      <xdr:nvCxnSpPr>
        <xdr:cNvPr id="182" name="直線コネクタ 181"/>
        <xdr:cNvCxnSpPr/>
      </xdr:nvCxnSpPr>
      <xdr:spPr>
        <a:xfrm flipV="1">
          <a:off x="2908300" y="12932428"/>
          <a:ext cx="889000" cy="3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117533</xdr:rowOff>
    </xdr:from>
    <xdr:ext cx="599010" cy="259045"/>
    <xdr:sp macro="" textlink="">
      <xdr:nvSpPr>
        <xdr:cNvPr id="184" name="テキスト ボックス 183"/>
        <xdr:cNvSpPr txBox="1"/>
      </xdr:nvSpPr>
      <xdr:spPr>
        <a:xfrm>
          <a:off x="3497795" y="1297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98924</xdr:rowOff>
    </xdr:from>
    <xdr:to>
      <xdr:col>15</xdr:col>
      <xdr:colOff>50800</xdr:colOff>
      <xdr:row>78</xdr:row>
      <xdr:rowOff>28701</xdr:rowOff>
    </xdr:to>
    <xdr:cxnSp macro="">
      <xdr:nvCxnSpPr>
        <xdr:cNvPr id="185" name="直線コネクタ 184"/>
        <xdr:cNvCxnSpPr/>
      </xdr:nvCxnSpPr>
      <xdr:spPr>
        <a:xfrm flipV="1">
          <a:off x="2019300" y="13300574"/>
          <a:ext cx="889000" cy="10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28701</xdr:rowOff>
    </xdr:from>
    <xdr:to>
      <xdr:col>10</xdr:col>
      <xdr:colOff>114300</xdr:colOff>
      <xdr:row>78</xdr:row>
      <xdr:rowOff>104666</xdr:rowOff>
    </xdr:to>
    <xdr:cxnSp macro="">
      <xdr:nvCxnSpPr>
        <xdr:cNvPr id="188" name="直線コネクタ 187"/>
        <xdr:cNvCxnSpPr/>
      </xdr:nvCxnSpPr>
      <xdr:spPr>
        <a:xfrm flipV="1">
          <a:off x="1130300" y="13401801"/>
          <a:ext cx="889000" cy="7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111260</xdr:rowOff>
    </xdr:from>
    <xdr:to>
      <xdr:col>24</xdr:col>
      <xdr:colOff>114300</xdr:colOff>
      <xdr:row>76</xdr:row>
      <xdr:rowOff>41410</xdr:rowOff>
    </xdr:to>
    <xdr:sp macro="" textlink="">
      <xdr:nvSpPr>
        <xdr:cNvPr id="198" name="楕円 197"/>
        <xdr:cNvSpPr/>
      </xdr:nvSpPr>
      <xdr:spPr>
        <a:xfrm>
          <a:off x="4584700" y="12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89687</xdr:rowOff>
    </xdr:from>
    <xdr:ext cx="599010" cy="259045"/>
    <xdr:sp macro="" textlink="">
      <xdr:nvSpPr>
        <xdr:cNvPr id="199" name="民生費該当値テキスト"/>
        <xdr:cNvSpPr txBox="1"/>
      </xdr:nvSpPr>
      <xdr:spPr>
        <a:xfrm>
          <a:off x="4686300" y="1294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22878</xdr:rowOff>
    </xdr:from>
    <xdr:to>
      <xdr:col>20</xdr:col>
      <xdr:colOff>38100</xdr:colOff>
      <xdr:row>75</xdr:row>
      <xdr:rowOff>124478</xdr:rowOff>
    </xdr:to>
    <xdr:sp macro="" textlink="">
      <xdr:nvSpPr>
        <xdr:cNvPr id="200" name="楕円 199"/>
        <xdr:cNvSpPr/>
      </xdr:nvSpPr>
      <xdr:spPr>
        <a:xfrm>
          <a:off x="3746500" y="128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141005</xdr:rowOff>
    </xdr:from>
    <xdr:ext cx="599010" cy="259045"/>
    <xdr:sp macro="" textlink="">
      <xdr:nvSpPr>
        <xdr:cNvPr id="201" name="テキスト ボックス 200"/>
        <xdr:cNvSpPr txBox="1"/>
      </xdr:nvSpPr>
      <xdr:spPr>
        <a:xfrm>
          <a:off x="3497795" y="1265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48124</xdr:rowOff>
    </xdr:from>
    <xdr:to>
      <xdr:col>15</xdr:col>
      <xdr:colOff>101600</xdr:colOff>
      <xdr:row>77</xdr:row>
      <xdr:rowOff>149724</xdr:rowOff>
    </xdr:to>
    <xdr:sp macro="" textlink="">
      <xdr:nvSpPr>
        <xdr:cNvPr id="202" name="楕円 201"/>
        <xdr:cNvSpPr/>
      </xdr:nvSpPr>
      <xdr:spPr>
        <a:xfrm>
          <a:off x="2857500" y="13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140851</xdr:rowOff>
    </xdr:from>
    <xdr:ext cx="599010" cy="259045"/>
    <xdr:sp macro="" textlink="">
      <xdr:nvSpPr>
        <xdr:cNvPr id="203" name="テキスト ボックス 202"/>
        <xdr:cNvSpPr txBox="1"/>
      </xdr:nvSpPr>
      <xdr:spPr>
        <a:xfrm>
          <a:off x="2608795" y="133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149351</xdr:rowOff>
    </xdr:from>
    <xdr:to>
      <xdr:col>10</xdr:col>
      <xdr:colOff>165100</xdr:colOff>
      <xdr:row>78</xdr:row>
      <xdr:rowOff>79501</xdr:rowOff>
    </xdr:to>
    <xdr:sp macro="" textlink="">
      <xdr:nvSpPr>
        <xdr:cNvPr id="204" name="楕円 203"/>
        <xdr:cNvSpPr/>
      </xdr:nvSpPr>
      <xdr:spPr>
        <a:xfrm>
          <a:off x="1968500" y="133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70628</xdr:rowOff>
    </xdr:from>
    <xdr:ext cx="599010" cy="259045"/>
    <xdr:sp macro="" textlink="">
      <xdr:nvSpPr>
        <xdr:cNvPr id="205" name="テキスト ボックス 204"/>
        <xdr:cNvSpPr txBox="1"/>
      </xdr:nvSpPr>
      <xdr:spPr>
        <a:xfrm>
          <a:off x="1719795" y="1344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53866</xdr:rowOff>
    </xdr:from>
    <xdr:to>
      <xdr:col>6</xdr:col>
      <xdr:colOff>38100</xdr:colOff>
      <xdr:row>78</xdr:row>
      <xdr:rowOff>155466</xdr:rowOff>
    </xdr:to>
    <xdr:sp macro="" textlink="">
      <xdr:nvSpPr>
        <xdr:cNvPr id="206" name="楕円 205"/>
        <xdr:cNvSpPr/>
      </xdr:nvSpPr>
      <xdr:spPr>
        <a:xfrm>
          <a:off x="1079500" y="134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146593</xdr:rowOff>
    </xdr:from>
    <xdr:ext cx="599010" cy="259045"/>
    <xdr:sp macro="" textlink="">
      <xdr:nvSpPr>
        <xdr:cNvPr id="207" name="テキスト ボックス 206"/>
        <xdr:cNvSpPr txBox="1"/>
      </xdr:nvSpPr>
      <xdr:spPr>
        <a:xfrm>
          <a:off x="830795" y="135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2" name="直線コネクタ 231"/>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3" name="衛生費最小値テキスト"/>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4" name="直線コネクタ 233"/>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5" name="衛生費最大値テキスト"/>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6" name="直線コネクタ 235"/>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113030</xdr:rowOff>
    </xdr:from>
    <xdr:to>
      <xdr:col>24</xdr:col>
      <xdr:colOff>63500</xdr:colOff>
      <xdr:row>96</xdr:row>
      <xdr:rowOff>16027</xdr:rowOff>
    </xdr:to>
    <xdr:cxnSp macro="">
      <xdr:nvCxnSpPr>
        <xdr:cNvPr id="237" name="直線コネクタ 236"/>
        <xdr:cNvCxnSpPr/>
      </xdr:nvCxnSpPr>
      <xdr:spPr>
        <a:xfrm flipV="1">
          <a:off x="3797300" y="16400780"/>
          <a:ext cx="8382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8" name="衛生費平均値テキスト"/>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9" name="フローチャート: 判断 238"/>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16027</xdr:rowOff>
    </xdr:from>
    <xdr:to>
      <xdr:col>19</xdr:col>
      <xdr:colOff>177800</xdr:colOff>
      <xdr:row>97</xdr:row>
      <xdr:rowOff>127433</xdr:rowOff>
    </xdr:to>
    <xdr:cxnSp macro="">
      <xdr:nvCxnSpPr>
        <xdr:cNvPr id="240" name="直線コネクタ 239"/>
        <xdr:cNvCxnSpPr/>
      </xdr:nvCxnSpPr>
      <xdr:spPr>
        <a:xfrm flipV="1">
          <a:off x="2908300" y="16475227"/>
          <a:ext cx="889000" cy="2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41" name="フローチャート: 判断 240"/>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2" name="テキスト ボックス 241"/>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127433</xdr:rowOff>
    </xdr:from>
    <xdr:to>
      <xdr:col>15</xdr:col>
      <xdr:colOff>50800</xdr:colOff>
      <xdr:row>98</xdr:row>
      <xdr:rowOff>64109</xdr:rowOff>
    </xdr:to>
    <xdr:cxnSp macro="">
      <xdr:nvCxnSpPr>
        <xdr:cNvPr id="243" name="直線コネクタ 242"/>
        <xdr:cNvCxnSpPr/>
      </xdr:nvCxnSpPr>
      <xdr:spPr>
        <a:xfrm flipV="1">
          <a:off x="2019300" y="16758083"/>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4" name="フローチャート: 判断 243"/>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5" name="テキスト ボックス 244"/>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98</xdr:row>
      <xdr:rowOff>64109</xdr:rowOff>
    </xdr:to>
    <xdr:cxnSp macro="">
      <xdr:nvCxnSpPr>
        <xdr:cNvPr id="246" name="直線コネクタ 245"/>
        <xdr:cNvCxnSpPr/>
      </xdr:nvCxnSpPr>
      <xdr:spPr>
        <a:xfrm>
          <a:off x="1130300" y="16770693"/>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7" name="フローチャート: 判断 246"/>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8" name="テキスト ボックス 247"/>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9" name="フローチャート: 判断 248"/>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50" name="テキスト ボックス 249"/>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62230</xdr:rowOff>
    </xdr:from>
    <xdr:to>
      <xdr:col>24</xdr:col>
      <xdr:colOff>114300</xdr:colOff>
      <xdr:row>95</xdr:row>
      <xdr:rowOff>163830</xdr:rowOff>
    </xdr:to>
    <xdr:sp macro="" textlink="">
      <xdr:nvSpPr>
        <xdr:cNvPr id="256" name="楕円 255"/>
        <xdr:cNvSpPr/>
      </xdr:nvSpPr>
      <xdr:spPr>
        <a:xfrm>
          <a:off x="4584700" y="1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40657</xdr:rowOff>
    </xdr:from>
    <xdr:ext cx="534377" cy="259045"/>
    <xdr:sp macro="" textlink="">
      <xdr:nvSpPr>
        <xdr:cNvPr id="257" name="衛生費該当値テキスト"/>
        <xdr:cNvSpPr txBox="1"/>
      </xdr:nvSpPr>
      <xdr:spPr>
        <a:xfrm>
          <a:off x="4686300" y="163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136677</xdr:rowOff>
    </xdr:from>
    <xdr:to>
      <xdr:col>20</xdr:col>
      <xdr:colOff>38100</xdr:colOff>
      <xdr:row>96</xdr:row>
      <xdr:rowOff>66827</xdr:rowOff>
    </xdr:to>
    <xdr:sp macro="" textlink="">
      <xdr:nvSpPr>
        <xdr:cNvPr id="258" name="楕円 257"/>
        <xdr:cNvSpPr/>
      </xdr:nvSpPr>
      <xdr:spPr>
        <a:xfrm>
          <a:off x="3746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57954</xdr:rowOff>
    </xdr:from>
    <xdr:ext cx="534377" cy="259045"/>
    <xdr:sp macro="" textlink="">
      <xdr:nvSpPr>
        <xdr:cNvPr id="259" name="テキスト ボックス 258"/>
        <xdr:cNvSpPr txBox="1"/>
      </xdr:nvSpPr>
      <xdr:spPr>
        <a:xfrm>
          <a:off x="3530111" y="165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76633</xdr:rowOff>
    </xdr:from>
    <xdr:to>
      <xdr:col>15</xdr:col>
      <xdr:colOff>101600</xdr:colOff>
      <xdr:row>98</xdr:row>
      <xdr:rowOff>6783</xdr:rowOff>
    </xdr:to>
    <xdr:sp macro="" textlink="">
      <xdr:nvSpPr>
        <xdr:cNvPr id="260" name="楕円 259"/>
        <xdr:cNvSpPr/>
      </xdr:nvSpPr>
      <xdr:spPr>
        <a:xfrm>
          <a:off x="2857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169360</xdr:rowOff>
    </xdr:from>
    <xdr:ext cx="534377" cy="259045"/>
    <xdr:sp macro="" textlink="">
      <xdr:nvSpPr>
        <xdr:cNvPr id="261" name="テキスト ボックス 260"/>
        <xdr:cNvSpPr txBox="1"/>
      </xdr:nvSpPr>
      <xdr:spPr>
        <a:xfrm>
          <a:off x="2641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13309</xdr:rowOff>
    </xdr:from>
    <xdr:to>
      <xdr:col>10</xdr:col>
      <xdr:colOff>165100</xdr:colOff>
      <xdr:row>98</xdr:row>
      <xdr:rowOff>114909</xdr:rowOff>
    </xdr:to>
    <xdr:sp macro="" textlink="">
      <xdr:nvSpPr>
        <xdr:cNvPr id="262" name="楕円 261"/>
        <xdr:cNvSpPr/>
      </xdr:nvSpPr>
      <xdr:spPr>
        <a:xfrm>
          <a:off x="19685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106036</xdr:rowOff>
    </xdr:from>
    <xdr:ext cx="534377" cy="259045"/>
    <xdr:sp macro="" textlink="">
      <xdr:nvSpPr>
        <xdr:cNvPr id="263" name="テキスト ボックス 262"/>
        <xdr:cNvSpPr txBox="1"/>
      </xdr:nvSpPr>
      <xdr:spPr>
        <a:xfrm>
          <a:off x="1752111" y="169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89243</xdr:rowOff>
    </xdr:from>
    <xdr:to>
      <xdr:col>6</xdr:col>
      <xdr:colOff>38100</xdr:colOff>
      <xdr:row>98</xdr:row>
      <xdr:rowOff>19393</xdr:rowOff>
    </xdr:to>
    <xdr:sp macro="" textlink="">
      <xdr:nvSpPr>
        <xdr:cNvPr id="264" name="楕円 263"/>
        <xdr:cNvSpPr/>
      </xdr:nvSpPr>
      <xdr:spPr>
        <a:xfrm>
          <a:off x="1079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10520</xdr:rowOff>
    </xdr:from>
    <xdr:ext cx="534377" cy="259045"/>
    <xdr:sp macro="" textlink="">
      <xdr:nvSpPr>
        <xdr:cNvPr id="265" name="テキスト ボックス 264"/>
        <xdr:cNvSpPr txBox="1"/>
      </xdr:nvSpPr>
      <xdr:spPr>
        <a:xfrm>
          <a:off x="863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9" name="直線コネクタ 288"/>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90" name="労働費最小値テキスト"/>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2" name="労働費最大値テキスト"/>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95250</xdr:rowOff>
    </xdr:from>
    <xdr:to>
      <xdr:col>55</xdr:col>
      <xdr:colOff>0</xdr:colOff>
      <xdr:row>35</xdr:row>
      <xdr:rowOff>102870</xdr:rowOff>
    </xdr:to>
    <xdr:cxnSp macro="">
      <xdr:nvCxnSpPr>
        <xdr:cNvPr id="294" name="直線コネクタ 293"/>
        <xdr:cNvCxnSpPr/>
      </xdr:nvCxnSpPr>
      <xdr:spPr>
        <a:xfrm>
          <a:off x="9639300" y="6096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5" name="労働費平均値テキスト"/>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91440</xdr:rowOff>
    </xdr:from>
    <xdr:to>
      <xdr:col>50</xdr:col>
      <xdr:colOff>114300</xdr:colOff>
      <xdr:row>35</xdr:row>
      <xdr:rowOff>95250</xdr:rowOff>
    </xdr:to>
    <xdr:cxnSp macro="">
      <xdr:nvCxnSpPr>
        <xdr:cNvPr id="297" name="直線コネクタ 296"/>
        <xdr:cNvCxnSpPr/>
      </xdr:nvCxnSpPr>
      <xdr:spPr>
        <a:xfrm>
          <a:off x="8750300" y="6092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9" name="テキスト ボックス 298"/>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91440</xdr:rowOff>
    </xdr:from>
    <xdr:to>
      <xdr:col>45</xdr:col>
      <xdr:colOff>177800</xdr:colOff>
      <xdr:row>35</xdr:row>
      <xdr:rowOff>137160</xdr:rowOff>
    </xdr:to>
    <xdr:cxnSp macro="">
      <xdr:nvCxnSpPr>
        <xdr:cNvPr id="300" name="直線コネクタ 299"/>
        <xdr:cNvCxnSpPr/>
      </xdr:nvCxnSpPr>
      <xdr:spPr>
        <a:xfrm flipV="1">
          <a:off x="7861300" y="6092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2" name="テキスト ボックス 301"/>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137160</xdr:rowOff>
    </xdr:from>
    <xdr:to>
      <xdr:col>41</xdr:col>
      <xdr:colOff>50800</xdr:colOff>
      <xdr:row>35</xdr:row>
      <xdr:rowOff>139700</xdr:rowOff>
    </xdr:to>
    <xdr:cxnSp macro="">
      <xdr:nvCxnSpPr>
        <xdr:cNvPr id="303" name="直線コネクタ 302"/>
        <xdr:cNvCxnSpPr/>
      </xdr:nvCxnSpPr>
      <xdr:spPr>
        <a:xfrm flipV="1">
          <a:off x="6972300" y="61379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5" name="テキスト ボックス 304"/>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7" name="テキスト ボックス 306"/>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52070</xdr:rowOff>
    </xdr:from>
    <xdr:to>
      <xdr:col>55</xdr:col>
      <xdr:colOff>50800</xdr:colOff>
      <xdr:row>35</xdr:row>
      <xdr:rowOff>153670</xdr:rowOff>
    </xdr:to>
    <xdr:sp macro="" textlink="">
      <xdr:nvSpPr>
        <xdr:cNvPr id="313" name="楕円 312"/>
        <xdr:cNvSpPr/>
      </xdr:nvSpPr>
      <xdr:spPr>
        <a:xfrm>
          <a:off x="10426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30497</xdr:rowOff>
    </xdr:from>
    <xdr:ext cx="378565" cy="259045"/>
    <xdr:sp macro="" textlink="">
      <xdr:nvSpPr>
        <xdr:cNvPr id="314" name="労働費該当値テキスト"/>
        <xdr:cNvSpPr txBox="1"/>
      </xdr:nvSpPr>
      <xdr:spPr>
        <a:xfrm>
          <a:off x="10528300" y="603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315" name="楕円 314"/>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137177</xdr:rowOff>
    </xdr:from>
    <xdr:ext cx="378565" cy="259045"/>
    <xdr:sp macro="" textlink="">
      <xdr:nvSpPr>
        <xdr:cNvPr id="316" name="テキスト ボックス 315"/>
        <xdr:cNvSpPr txBox="1"/>
      </xdr:nvSpPr>
      <xdr:spPr>
        <a:xfrm>
          <a:off x="9450017" y="61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40640</xdr:rowOff>
    </xdr:from>
    <xdr:to>
      <xdr:col>46</xdr:col>
      <xdr:colOff>38100</xdr:colOff>
      <xdr:row>35</xdr:row>
      <xdr:rowOff>142240</xdr:rowOff>
    </xdr:to>
    <xdr:sp macro="" textlink="">
      <xdr:nvSpPr>
        <xdr:cNvPr id="317" name="楕円 316"/>
        <xdr:cNvSpPr/>
      </xdr:nvSpPr>
      <xdr:spPr>
        <a:xfrm>
          <a:off x="8699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133367</xdr:rowOff>
    </xdr:from>
    <xdr:ext cx="378565" cy="259045"/>
    <xdr:sp macro="" textlink="">
      <xdr:nvSpPr>
        <xdr:cNvPr id="318" name="テキスト ボックス 317"/>
        <xdr:cNvSpPr txBox="1"/>
      </xdr:nvSpPr>
      <xdr:spPr>
        <a:xfrm>
          <a:off x="8561017" y="613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86360</xdr:rowOff>
    </xdr:from>
    <xdr:to>
      <xdr:col>41</xdr:col>
      <xdr:colOff>101600</xdr:colOff>
      <xdr:row>36</xdr:row>
      <xdr:rowOff>16510</xdr:rowOff>
    </xdr:to>
    <xdr:sp macro="" textlink="">
      <xdr:nvSpPr>
        <xdr:cNvPr id="319" name="楕円 318"/>
        <xdr:cNvSpPr/>
      </xdr:nvSpPr>
      <xdr:spPr>
        <a:xfrm>
          <a:off x="781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7637</xdr:rowOff>
    </xdr:from>
    <xdr:ext cx="378565" cy="259045"/>
    <xdr:sp macro="" textlink="">
      <xdr:nvSpPr>
        <xdr:cNvPr id="320" name="テキスト ボックス 319"/>
        <xdr:cNvSpPr txBox="1"/>
      </xdr:nvSpPr>
      <xdr:spPr>
        <a:xfrm>
          <a:off x="7672017" y="61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21" name="楕円 320"/>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10177</xdr:rowOff>
    </xdr:from>
    <xdr:ext cx="378565" cy="259045"/>
    <xdr:sp macro="" textlink="">
      <xdr:nvSpPr>
        <xdr:cNvPr id="322" name="テキスト ボックス 321"/>
        <xdr:cNvSpPr txBox="1"/>
      </xdr:nvSpPr>
      <xdr:spPr>
        <a:xfrm>
          <a:off x="6783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28966</xdr:rowOff>
    </xdr:from>
    <xdr:to>
      <xdr:col>55</xdr:col>
      <xdr:colOff>0</xdr:colOff>
      <xdr:row>57</xdr:row>
      <xdr:rowOff>58913</xdr:rowOff>
    </xdr:to>
    <xdr:cxnSp macro="">
      <xdr:nvCxnSpPr>
        <xdr:cNvPr id="349" name="直線コネクタ 348"/>
        <xdr:cNvCxnSpPr/>
      </xdr:nvCxnSpPr>
      <xdr:spPr>
        <a:xfrm flipV="1">
          <a:off x="9639300" y="980161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50" name="農林水産業費平均値テキスト"/>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36464</xdr:rowOff>
    </xdr:from>
    <xdr:to>
      <xdr:col>50</xdr:col>
      <xdr:colOff>114300</xdr:colOff>
      <xdr:row>57</xdr:row>
      <xdr:rowOff>58913</xdr:rowOff>
    </xdr:to>
    <xdr:cxnSp macro="">
      <xdr:nvCxnSpPr>
        <xdr:cNvPr id="352" name="直線コネクタ 351"/>
        <xdr:cNvCxnSpPr/>
      </xdr:nvCxnSpPr>
      <xdr:spPr>
        <a:xfrm>
          <a:off x="8750300" y="9809114"/>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36464</xdr:rowOff>
    </xdr:from>
    <xdr:to>
      <xdr:col>45</xdr:col>
      <xdr:colOff>177800</xdr:colOff>
      <xdr:row>57</xdr:row>
      <xdr:rowOff>46614</xdr:rowOff>
    </xdr:to>
    <xdr:cxnSp macro="">
      <xdr:nvCxnSpPr>
        <xdr:cNvPr id="355" name="直線コネクタ 354"/>
        <xdr:cNvCxnSpPr/>
      </xdr:nvCxnSpPr>
      <xdr:spPr>
        <a:xfrm flipV="1">
          <a:off x="7861300" y="980911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7" name="テキスト ボックス 356"/>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37653</xdr:rowOff>
    </xdr:from>
    <xdr:to>
      <xdr:col>41</xdr:col>
      <xdr:colOff>50800</xdr:colOff>
      <xdr:row>57</xdr:row>
      <xdr:rowOff>46614</xdr:rowOff>
    </xdr:to>
    <xdr:cxnSp macro="">
      <xdr:nvCxnSpPr>
        <xdr:cNvPr id="358" name="直線コネクタ 357"/>
        <xdr:cNvCxnSpPr/>
      </xdr:nvCxnSpPr>
      <xdr:spPr>
        <a:xfrm>
          <a:off x="6972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60" name="テキスト ボックス 359"/>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2" name="テキスト ボックス 361"/>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149616</xdr:rowOff>
    </xdr:from>
    <xdr:to>
      <xdr:col>55</xdr:col>
      <xdr:colOff>50800</xdr:colOff>
      <xdr:row>57</xdr:row>
      <xdr:rowOff>79766</xdr:rowOff>
    </xdr:to>
    <xdr:sp macro="" textlink="">
      <xdr:nvSpPr>
        <xdr:cNvPr id="368" name="楕円 367"/>
        <xdr:cNvSpPr/>
      </xdr:nvSpPr>
      <xdr:spPr>
        <a:xfrm>
          <a:off x="10426700" y="97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xdr:rowOff>
    </xdr:from>
    <xdr:ext cx="469744" cy="259045"/>
    <xdr:sp macro="" textlink="">
      <xdr:nvSpPr>
        <xdr:cNvPr id="369" name="農林水産業費該当値テキスト"/>
        <xdr:cNvSpPr txBox="1"/>
      </xdr:nvSpPr>
      <xdr:spPr>
        <a:xfrm>
          <a:off x="10528300" y="960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8113</xdr:rowOff>
    </xdr:from>
    <xdr:to>
      <xdr:col>50</xdr:col>
      <xdr:colOff>165100</xdr:colOff>
      <xdr:row>57</xdr:row>
      <xdr:rowOff>109713</xdr:rowOff>
    </xdr:to>
    <xdr:sp macro="" textlink="">
      <xdr:nvSpPr>
        <xdr:cNvPr id="370" name="楕円 369"/>
        <xdr:cNvSpPr/>
      </xdr:nvSpPr>
      <xdr:spPr>
        <a:xfrm>
          <a:off x="95885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126240</xdr:rowOff>
    </xdr:from>
    <xdr:ext cx="469744" cy="259045"/>
    <xdr:sp macro="" textlink="">
      <xdr:nvSpPr>
        <xdr:cNvPr id="371" name="テキスト ボックス 370"/>
        <xdr:cNvSpPr txBox="1"/>
      </xdr:nvSpPr>
      <xdr:spPr>
        <a:xfrm>
          <a:off x="9404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157114</xdr:rowOff>
    </xdr:from>
    <xdr:to>
      <xdr:col>46</xdr:col>
      <xdr:colOff>38100</xdr:colOff>
      <xdr:row>57</xdr:row>
      <xdr:rowOff>87264</xdr:rowOff>
    </xdr:to>
    <xdr:sp macro="" textlink="">
      <xdr:nvSpPr>
        <xdr:cNvPr id="372" name="楕円 371"/>
        <xdr:cNvSpPr/>
      </xdr:nvSpPr>
      <xdr:spPr>
        <a:xfrm>
          <a:off x="8699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103791</xdr:rowOff>
    </xdr:from>
    <xdr:ext cx="469744" cy="259045"/>
    <xdr:sp macro="" textlink="">
      <xdr:nvSpPr>
        <xdr:cNvPr id="373" name="テキスト ボックス 372"/>
        <xdr:cNvSpPr txBox="1"/>
      </xdr:nvSpPr>
      <xdr:spPr>
        <a:xfrm>
          <a:off x="8515428" y="95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167264</xdr:rowOff>
    </xdr:from>
    <xdr:to>
      <xdr:col>41</xdr:col>
      <xdr:colOff>101600</xdr:colOff>
      <xdr:row>57</xdr:row>
      <xdr:rowOff>97414</xdr:rowOff>
    </xdr:to>
    <xdr:sp macro="" textlink="">
      <xdr:nvSpPr>
        <xdr:cNvPr id="374" name="楕円 373"/>
        <xdr:cNvSpPr/>
      </xdr:nvSpPr>
      <xdr:spPr>
        <a:xfrm>
          <a:off x="7810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113941</xdr:rowOff>
    </xdr:from>
    <xdr:ext cx="469744" cy="259045"/>
    <xdr:sp macro="" textlink="">
      <xdr:nvSpPr>
        <xdr:cNvPr id="375" name="テキスト ボックス 374"/>
        <xdr:cNvSpPr txBox="1"/>
      </xdr:nvSpPr>
      <xdr:spPr>
        <a:xfrm>
          <a:off x="7626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158303</xdr:rowOff>
    </xdr:from>
    <xdr:to>
      <xdr:col>36</xdr:col>
      <xdr:colOff>165100</xdr:colOff>
      <xdr:row>57</xdr:row>
      <xdr:rowOff>88453</xdr:rowOff>
    </xdr:to>
    <xdr:sp macro="" textlink="">
      <xdr:nvSpPr>
        <xdr:cNvPr id="376" name="楕円 375"/>
        <xdr:cNvSpPr/>
      </xdr:nvSpPr>
      <xdr:spPr>
        <a:xfrm>
          <a:off x="6921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104980</xdr:rowOff>
    </xdr:from>
    <xdr:ext cx="469744" cy="259045"/>
    <xdr:sp macro="" textlink="">
      <xdr:nvSpPr>
        <xdr:cNvPr id="377" name="テキスト ボックス 376"/>
        <xdr:cNvSpPr txBox="1"/>
      </xdr:nvSpPr>
      <xdr:spPr>
        <a:xfrm>
          <a:off x="6737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8331</xdr:rowOff>
    </xdr:from>
    <xdr:to>
      <xdr:col>55</xdr:col>
      <xdr:colOff>0</xdr:colOff>
      <xdr:row>76</xdr:row>
      <xdr:rowOff>120841</xdr:rowOff>
    </xdr:to>
    <xdr:cxnSp macro="">
      <xdr:nvCxnSpPr>
        <xdr:cNvPr id="406" name="直線コネクタ 405"/>
        <xdr:cNvCxnSpPr/>
      </xdr:nvCxnSpPr>
      <xdr:spPr>
        <a:xfrm flipV="1">
          <a:off x="9639300" y="13038531"/>
          <a:ext cx="8382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120193</xdr:rowOff>
    </xdr:from>
    <xdr:to>
      <xdr:col>50</xdr:col>
      <xdr:colOff>114300</xdr:colOff>
      <xdr:row>76</xdr:row>
      <xdr:rowOff>120841</xdr:rowOff>
    </xdr:to>
    <xdr:cxnSp macro="">
      <xdr:nvCxnSpPr>
        <xdr:cNvPr id="409" name="直線コネクタ 408"/>
        <xdr:cNvCxnSpPr/>
      </xdr:nvCxnSpPr>
      <xdr:spPr>
        <a:xfrm>
          <a:off x="8750300" y="12636043"/>
          <a:ext cx="889000" cy="5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120193</xdr:rowOff>
    </xdr:from>
    <xdr:to>
      <xdr:col>45</xdr:col>
      <xdr:colOff>177800</xdr:colOff>
      <xdr:row>77</xdr:row>
      <xdr:rowOff>482</xdr:rowOff>
    </xdr:to>
    <xdr:cxnSp macro="">
      <xdr:nvCxnSpPr>
        <xdr:cNvPr id="412" name="直線コネクタ 411"/>
        <xdr:cNvCxnSpPr/>
      </xdr:nvCxnSpPr>
      <xdr:spPr>
        <a:xfrm flipV="1">
          <a:off x="7861300" y="12636043"/>
          <a:ext cx="889000" cy="5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482</xdr:rowOff>
    </xdr:from>
    <xdr:to>
      <xdr:col>41</xdr:col>
      <xdr:colOff>50800</xdr:colOff>
      <xdr:row>77</xdr:row>
      <xdr:rowOff>65787</xdr:rowOff>
    </xdr:to>
    <xdr:cxnSp macro="">
      <xdr:nvCxnSpPr>
        <xdr:cNvPr id="415" name="直線コネクタ 414"/>
        <xdr:cNvCxnSpPr/>
      </xdr:nvCxnSpPr>
      <xdr:spPr>
        <a:xfrm flipV="1">
          <a:off x="6972300" y="1320213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7" name="テキスト ボックス 416"/>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9" name="テキスト ボックス 418"/>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128981</xdr:rowOff>
    </xdr:from>
    <xdr:to>
      <xdr:col>55</xdr:col>
      <xdr:colOff>50800</xdr:colOff>
      <xdr:row>76</xdr:row>
      <xdr:rowOff>59131</xdr:rowOff>
    </xdr:to>
    <xdr:sp macro="" textlink="">
      <xdr:nvSpPr>
        <xdr:cNvPr id="425" name="楕円 424"/>
        <xdr:cNvSpPr/>
      </xdr:nvSpPr>
      <xdr:spPr>
        <a:xfrm>
          <a:off x="10426700" y="12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151858</xdr:rowOff>
    </xdr:from>
    <xdr:ext cx="534377" cy="259045"/>
    <xdr:sp macro="" textlink="">
      <xdr:nvSpPr>
        <xdr:cNvPr id="426" name="商工費該当値テキスト"/>
        <xdr:cNvSpPr txBox="1"/>
      </xdr:nvSpPr>
      <xdr:spPr>
        <a:xfrm>
          <a:off x="10528300" y="128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70041</xdr:rowOff>
    </xdr:from>
    <xdr:to>
      <xdr:col>50</xdr:col>
      <xdr:colOff>165100</xdr:colOff>
      <xdr:row>77</xdr:row>
      <xdr:rowOff>191</xdr:rowOff>
    </xdr:to>
    <xdr:sp macro="" textlink="">
      <xdr:nvSpPr>
        <xdr:cNvPr id="427" name="楕円 426"/>
        <xdr:cNvSpPr/>
      </xdr:nvSpPr>
      <xdr:spPr>
        <a:xfrm>
          <a:off x="95885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16718</xdr:rowOff>
    </xdr:from>
    <xdr:ext cx="534377" cy="259045"/>
    <xdr:sp macro="" textlink="">
      <xdr:nvSpPr>
        <xdr:cNvPr id="428" name="テキスト ボックス 427"/>
        <xdr:cNvSpPr txBox="1"/>
      </xdr:nvSpPr>
      <xdr:spPr>
        <a:xfrm>
          <a:off x="9372111" y="128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69393</xdr:rowOff>
    </xdr:from>
    <xdr:to>
      <xdr:col>46</xdr:col>
      <xdr:colOff>38100</xdr:colOff>
      <xdr:row>73</xdr:row>
      <xdr:rowOff>170993</xdr:rowOff>
    </xdr:to>
    <xdr:sp macro="" textlink="">
      <xdr:nvSpPr>
        <xdr:cNvPr id="429" name="楕円 428"/>
        <xdr:cNvSpPr/>
      </xdr:nvSpPr>
      <xdr:spPr>
        <a:xfrm>
          <a:off x="8699500" y="125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16070</xdr:rowOff>
    </xdr:from>
    <xdr:ext cx="534377" cy="259045"/>
    <xdr:sp macro="" textlink="">
      <xdr:nvSpPr>
        <xdr:cNvPr id="430" name="テキスト ボックス 429"/>
        <xdr:cNvSpPr txBox="1"/>
      </xdr:nvSpPr>
      <xdr:spPr>
        <a:xfrm>
          <a:off x="8483111" y="123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121132</xdr:rowOff>
    </xdr:from>
    <xdr:to>
      <xdr:col>41</xdr:col>
      <xdr:colOff>101600</xdr:colOff>
      <xdr:row>77</xdr:row>
      <xdr:rowOff>51282</xdr:rowOff>
    </xdr:to>
    <xdr:sp macro="" textlink="">
      <xdr:nvSpPr>
        <xdr:cNvPr id="431" name="楕円 430"/>
        <xdr:cNvSpPr/>
      </xdr:nvSpPr>
      <xdr:spPr>
        <a:xfrm>
          <a:off x="7810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67810</xdr:rowOff>
    </xdr:from>
    <xdr:ext cx="534377" cy="259045"/>
    <xdr:sp macro="" textlink="">
      <xdr:nvSpPr>
        <xdr:cNvPr id="432" name="テキスト ボックス 431"/>
        <xdr:cNvSpPr txBox="1"/>
      </xdr:nvSpPr>
      <xdr:spPr>
        <a:xfrm>
          <a:off x="7594111" y="12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14987</xdr:rowOff>
    </xdr:from>
    <xdr:to>
      <xdr:col>36</xdr:col>
      <xdr:colOff>165100</xdr:colOff>
      <xdr:row>77</xdr:row>
      <xdr:rowOff>116587</xdr:rowOff>
    </xdr:to>
    <xdr:sp macro="" textlink="">
      <xdr:nvSpPr>
        <xdr:cNvPr id="433" name="楕円 432"/>
        <xdr:cNvSpPr/>
      </xdr:nvSpPr>
      <xdr:spPr>
        <a:xfrm>
          <a:off x="6921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133114</xdr:rowOff>
    </xdr:from>
    <xdr:ext cx="469744" cy="259045"/>
    <xdr:sp macro="" textlink="">
      <xdr:nvSpPr>
        <xdr:cNvPr id="434" name="テキスト ボックス 433"/>
        <xdr:cNvSpPr txBox="1"/>
      </xdr:nvSpPr>
      <xdr:spPr>
        <a:xfrm>
          <a:off x="6737428"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27687</xdr:rowOff>
    </xdr:from>
    <xdr:to>
      <xdr:col>55</xdr:col>
      <xdr:colOff>0</xdr:colOff>
      <xdr:row>97</xdr:row>
      <xdr:rowOff>83141</xdr:rowOff>
    </xdr:to>
    <xdr:cxnSp macro="">
      <xdr:nvCxnSpPr>
        <xdr:cNvPr id="464" name="直線コネクタ 463"/>
        <xdr:cNvCxnSpPr/>
      </xdr:nvCxnSpPr>
      <xdr:spPr>
        <a:xfrm flipV="1">
          <a:off x="9639300" y="16658337"/>
          <a:ext cx="8382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5" name="土木費平均値テキスト"/>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83141</xdr:rowOff>
    </xdr:from>
    <xdr:to>
      <xdr:col>50</xdr:col>
      <xdr:colOff>114300</xdr:colOff>
      <xdr:row>97</xdr:row>
      <xdr:rowOff>88798</xdr:rowOff>
    </xdr:to>
    <xdr:cxnSp macro="">
      <xdr:nvCxnSpPr>
        <xdr:cNvPr id="467" name="直線コネクタ 466"/>
        <xdr:cNvCxnSpPr/>
      </xdr:nvCxnSpPr>
      <xdr:spPr>
        <a:xfrm flipV="1">
          <a:off x="8750300" y="16713791"/>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75692</xdr:rowOff>
    </xdr:from>
    <xdr:to>
      <xdr:col>45</xdr:col>
      <xdr:colOff>177800</xdr:colOff>
      <xdr:row>97</xdr:row>
      <xdr:rowOff>88798</xdr:rowOff>
    </xdr:to>
    <xdr:cxnSp macro="">
      <xdr:nvCxnSpPr>
        <xdr:cNvPr id="470" name="直線コネクタ 469"/>
        <xdr:cNvCxnSpPr/>
      </xdr:nvCxnSpPr>
      <xdr:spPr>
        <a:xfrm>
          <a:off x="7861300" y="167063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2" name="テキスト ボックス 471"/>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160255</xdr:rowOff>
    </xdr:from>
    <xdr:to>
      <xdr:col>41</xdr:col>
      <xdr:colOff>50800</xdr:colOff>
      <xdr:row>97</xdr:row>
      <xdr:rowOff>75692</xdr:rowOff>
    </xdr:to>
    <xdr:cxnSp macro="">
      <xdr:nvCxnSpPr>
        <xdr:cNvPr id="473" name="直線コネクタ 472"/>
        <xdr:cNvCxnSpPr/>
      </xdr:nvCxnSpPr>
      <xdr:spPr>
        <a:xfrm>
          <a:off x="6972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148337</xdr:rowOff>
    </xdr:from>
    <xdr:to>
      <xdr:col>55</xdr:col>
      <xdr:colOff>50800</xdr:colOff>
      <xdr:row>97</xdr:row>
      <xdr:rowOff>78487</xdr:rowOff>
    </xdr:to>
    <xdr:sp macro="" textlink="">
      <xdr:nvSpPr>
        <xdr:cNvPr id="483" name="楕円 482"/>
        <xdr:cNvSpPr/>
      </xdr:nvSpPr>
      <xdr:spPr>
        <a:xfrm>
          <a:off x="104267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126764</xdr:rowOff>
    </xdr:from>
    <xdr:ext cx="534377" cy="259045"/>
    <xdr:sp macro="" textlink="">
      <xdr:nvSpPr>
        <xdr:cNvPr id="484" name="土木費該当値テキスト"/>
        <xdr:cNvSpPr txBox="1"/>
      </xdr:nvSpPr>
      <xdr:spPr>
        <a:xfrm>
          <a:off x="10528300" y="165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32341</xdr:rowOff>
    </xdr:from>
    <xdr:to>
      <xdr:col>50</xdr:col>
      <xdr:colOff>165100</xdr:colOff>
      <xdr:row>97</xdr:row>
      <xdr:rowOff>133941</xdr:rowOff>
    </xdr:to>
    <xdr:sp macro="" textlink="">
      <xdr:nvSpPr>
        <xdr:cNvPr id="485" name="楕円 484"/>
        <xdr:cNvSpPr/>
      </xdr:nvSpPr>
      <xdr:spPr>
        <a:xfrm>
          <a:off x="9588500" y="16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125068</xdr:rowOff>
    </xdr:from>
    <xdr:ext cx="534377" cy="259045"/>
    <xdr:sp macro="" textlink="">
      <xdr:nvSpPr>
        <xdr:cNvPr id="486" name="テキスト ボックス 485"/>
        <xdr:cNvSpPr txBox="1"/>
      </xdr:nvSpPr>
      <xdr:spPr>
        <a:xfrm>
          <a:off x="9372111" y="167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37998</xdr:rowOff>
    </xdr:from>
    <xdr:to>
      <xdr:col>46</xdr:col>
      <xdr:colOff>38100</xdr:colOff>
      <xdr:row>97</xdr:row>
      <xdr:rowOff>139598</xdr:rowOff>
    </xdr:to>
    <xdr:sp macro="" textlink="">
      <xdr:nvSpPr>
        <xdr:cNvPr id="487" name="楕円 486"/>
        <xdr:cNvSpPr/>
      </xdr:nvSpPr>
      <xdr:spPr>
        <a:xfrm>
          <a:off x="8699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130725</xdr:rowOff>
    </xdr:from>
    <xdr:ext cx="534377" cy="259045"/>
    <xdr:sp macro="" textlink="">
      <xdr:nvSpPr>
        <xdr:cNvPr id="488" name="テキスト ボックス 487"/>
        <xdr:cNvSpPr txBox="1"/>
      </xdr:nvSpPr>
      <xdr:spPr>
        <a:xfrm>
          <a:off x="8483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24892</xdr:rowOff>
    </xdr:from>
    <xdr:to>
      <xdr:col>41</xdr:col>
      <xdr:colOff>101600</xdr:colOff>
      <xdr:row>97</xdr:row>
      <xdr:rowOff>126492</xdr:rowOff>
    </xdr:to>
    <xdr:sp macro="" textlink="">
      <xdr:nvSpPr>
        <xdr:cNvPr id="489" name="楕円 488"/>
        <xdr:cNvSpPr/>
      </xdr:nvSpPr>
      <xdr:spPr>
        <a:xfrm>
          <a:off x="7810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117619</xdr:rowOff>
    </xdr:from>
    <xdr:ext cx="534377" cy="259045"/>
    <xdr:sp macro="" textlink="">
      <xdr:nvSpPr>
        <xdr:cNvPr id="490" name="テキスト ボックス 489"/>
        <xdr:cNvSpPr txBox="1"/>
      </xdr:nvSpPr>
      <xdr:spPr>
        <a:xfrm>
          <a:off x="7594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109455</xdr:rowOff>
    </xdr:from>
    <xdr:to>
      <xdr:col>36</xdr:col>
      <xdr:colOff>165100</xdr:colOff>
      <xdr:row>97</xdr:row>
      <xdr:rowOff>39605</xdr:rowOff>
    </xdr:to>
    <xdr:sp macro="" textlink="">
      <xdr:nvSpPr>
        <xdr:cNvPr id="491" name="楕円 490"/>
        <xdr:cNvSpPr/>
      </xdr:nvSpPr>
      <xdr:spPr>
        <a:xfrm>
          <a:off x="6921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30732</xdr:rowOff>
    </xdr:from>
    <xdr:ext cx="534377" cy="259045"/>
    <xdr:sp macro="" textlink="">
      <xdr:nvSpPr>
        <xdr:cNvPr id="492" name="テキスト ボックス 491"/>
        <xdr:cNvSpPr txBox="1"/>
      </xdr:nvSpPr>
      <xdr:spPr>
        <a:xfrm>
          <a:off x="6705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90388</xdr:rowOff>
    </xdr:from>
    <xdr:to>
      <xdr:col>85</xdr:col>
      <xdr:colOff>127000</xdr:colOff>
      <xdr:row>37</xdr:row>
      <xdr:rowOff>21699</xdr:rowOff>
    </xdr:to>
    <xdr:cxnSp macro="">
      <xdr:nvCxnSpPr>
        <xdr:cNvPr id="524" name="直線コネクタ 523"/>
        <xdr:cNvCxnSpPr/>
      </xdr:nvCxnSpPr>
      <xdr:spPr>
        <a:xfrm flipV="1">
          <a:off x="15481300" y="6262588"/>
          <a:ext cx="838200" cy="1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1234</xdr:rowOff>
    </xdr:from>
    <xdr:to>
      <xdr:col>81</xdr:col>
      <xdr:colOff>50800</xdr:colOff>
      <xdr:row>37</xdr:row>
      <xdr:rowOff>21699</xdr:rowOff>
    </xdr:to>
    <xdr:cxnSp macro="">
      <xdr:nvCxnSpPr>
        <xdr:cNvPr id="527" name="直線コネクタ 526"/>
        <xdr:cNvCxnSpPr/>
      </xdr:nvCxnSpPr>
      <xdr:spPr>
        <a:xfrm>
          <a:off x="14592300" y="6173434"/>
          <a:ext cx="889000" cy="1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xdr:rowOff>
    </xdr:from>
    <xdr:to>
      <xdr:col>76</xdr:col>
      <xdr:colOff>114300</xdr:colOff>
      <xdr:row>37</xdr:row>
      <xdr:rowOff>58819</xdr:rowOff>
    </xdr:to>
    <xdr:cxnSp macro="">
      <xdr:nvCxnSpPr>
        <xdr:cNvPr id="530" name="直線コネクタ 529"/>
        <xdr:cNvCxnSpPr/>
      </xdr:nvCxnSpPr>
      <xdr:spPr>
        <a:xfrm flipV="1">
          <a:off x="13703300" y="6173434"/>
          <a:ext cx="889000" cy="2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2" name="テキスト ボックス 531"/>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146884</xdr:rowOff>
    </xdr:from>
    <xdr:to>
      <xdr:col>71</xdr:col>
      <xdr:colOff>177800</xdr:colOff>
      <xdr:row>37</xdr:row>
      <xdr:rowOff>58819</xdr:rowOff>
    </xdr:to>
    <xdr:cxnSp macro="">
      <xdr:nvCxnSpPr>
        <xdr:cNvPr id="533" name="直線コネクタ 532"/>
        <xdr:cNvCxnSpPr/>
      </xdr:nvCxnSpPr>
      <xdr:spPr>
        <a:xfrm>
          <a:off x="12814300" y="6319084"/>
          <a:ext cx="8890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7" name="テキスト ボックス 536"/>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39588</xdr:rowOff>
    </xdr:from>
    <xdr:to>
      <xdr:col>85</xdr:col>
      <xdr:colOff>177800</xdr:colOff>
      <xdr:row>36</xdr:row>
      <xdr:rowOff>141188</xdr:rowOff>
    </xdr:to>
    <xdr:sp macro="" textlink="">
      <xdr:nvSpPr>
        <xdr:cNvPr id="543" name="楕円 542"/>
        <xdr:cNvSpPr/>
      </xdr:nvSpPr>
      <xdr:spPr>
        <a:xfrm>
          <a:off x="16268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62465</xdr:rowOff>
    </xdr:from>
    <xdr:ext cx="534377" cy="259045"/>
    <xdr:sp macro="" textlink="">
      <xdr:nvSpPr>
        <xdr:cNvPr id="544" name="消防費該当値テキスト"/>
        <xdr:cNvSpPr txBox="1"/>
      </xdr:nvSpPr>
      <xdr:spPr>
        <a:xfrm>
          <a:off x="16370300" y="60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142349</xdr:rowOff>
    </xdr:from>
    <xdr:to>
      <xdr:col>81</xdr:col>
      <xdr:colOff>101600</xdr:colOff>
      <xdr:row>37</xdr:row>
      <xdr:rowOff>72499</xdr:rowOff>
    </xdr:to>
    <xdr:sp macro="" textlink="">
      <xdr:nvSpPr>
        <xdr:cNvPr id="545" name="楕円 544"/>
        <xdr:cNvSpPr/>
      </xdr:nvSpPr>
      <xdr:spPr>
        <a:xfrm>
          <a:off x="154305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63626</xdr:rowOff>
    </xdr:from>
    <xdr:ext cx="534377" cy="259045"/>
    <xdr:sp macro="" textlink="">
      <xdr:nvSpPr>
        <xdr:cNvPr id="546" name="テキスト ボックス 545"/>
        <xdr:cNvSpPr txBox="1"/>
      </xdr:nvSpPr>
      <xdr:spPr>
        <a:xfrm>
          <a:off x="15214111" y="64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121884</xdr:rowOff>
    </xdr:from>
    <xdr:to>
      <xdr:col>76</xdr:col>
      <xdr:colOff>165100</xdr:colOff>
      <xdr:row>36</xdr:row>
      <xdr:rowOff>52034</xdr:rowOff>
    </xdr:to>
    <xdr:sp macro="" textlink="">
      <xdr:nvSpPr>
        <xdr:cNvPr id="547" name="楕円 546"/>
        <xdr:cNvSpPr/>
      </xdr:nvSpPr>
      <xdr:spPr>
        <a:xfrm>
          <a:off x="14541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68561</xdr:rowOff>
    </xdr:from>
    <xdr:ext cx="534377" cy="259045"/>
    <xdr:sp macro="" textlink="">
      <xdr:nvSpPr>
        <xdr:cNvPr id="548" name="テキスト ボックス 547"/>
        <xdr:cNvSpPr txBox="1"/>
      </xdr:nvSpPr>
      <xdr:spPr>
        <a:xfrm>
          <a:off x="14325111" y="58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8019</xdr:rowOff>
    </xdr:from>
    <xdr:to>
      <xdr:col>72</xdr:col>
      <xdr:colOff>38100</xdr:colOff>
      <xdr:row>37</xdr:row>
      <xdr:rowOff>109619</xdr:rowOff>
    </xdr:to>
    <xdr:sp macro="" textlink="">
      <xdr:nvSpPr>
        <xdr:cNvPr id="549" name="楕円 548"/>
        <xdr:cNvSpPr/>
      </xdr:nvSpPr>
      <xdr:spPr>
        <a:xfrm>
          <a:off x="13652500" y="63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100746</xdr:rowOff>
    </xdr:from>
    <xdr:ext cx="534377" cy="259045"/>
    <xdr:sp macro="" textlink="">
      <xdr:nvSpPr>
        <xdr:cNvPr id="550" name="テキスト ボックス 549"/>
        <xdr:cNvSpPr txBox="1"/>
      </xdr:nvSpPr>
      <xdr:spPr>
        <a:xfrm>
          <a:off x="13436111" y="64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96084</xdr:rowOff>
    </xdr:from>
    <xdr:to>
      <xdr:col>67</xdr:col>
      <xdr:colOff>101600</xdr:colOff>
      <xdr:row>37</xdr:row>
      <xdr:rowOff>26234</xdr:rowOff>
    </xdr:to>
    <xdr:sp macro="" textlink="">
      <xdr:nvSpPr>
        <xdr:cNvPr id="551" name="楕円 550"/>
        <xdr:cNvSpPr/>
      </xdr:nvSpPr>
      <xdr:spPr>
        <a:xfrm>
          <a:off x="127635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42761</xdr:rowOff>
    </xdr:from>
    <xdr:ext cx="534377" cy="259045"/>
    <xdr:sp macro="" textlink="">
      <xdr:nvSpPr>
        <xdr:cNvPr id="552" name="テキスト ボックス 551"/>
        <xdr:cNvSpPr txBox="1"/>
      </xdr:nvSpPr>
      <xdr:spPr>
        <a:xfrm>
          <a:off x="12547111" y="60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43173</xdr:rowOff>
    </xdr:from>
    <xdr:to>
      <xdr:col>85</xdr:col>
      <xdr:colOff>127000</xdr:colOff>
      <xdr:row>57</xdr:row>
      <xdr:rowOff>43421</xdr:rowOff>
    </xdr:to>
    <xdr:cxnSp macro="">
      <xdr:nvCxnSpPr>
        <xdr:cNvPr id="582" name="直線コネクタ 581"/>
        <xdr:cNvCxnSpPr/>
      </xdr:nvCxnSpPr>
      <xdr:spPr>
        <a:xfrm flipV="1">
          <a:off x="15481300" y="9815823"/>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19704</xdr:rowOff>
    </xdr:from>
    <xdr:to>
      <xdr:col>81</xdr:col>
      <xdr:colOff>50800</xdr:colOff>
      <xdr:row>57</xdr:row>
      <xdr:rowOff>43421</xdr:rowOff>
    </xdr:to>
    <xdr:cxnSp macro="">
      <xdr:nvCxnSpPr>
        <xdr:cNvPr id="585" name="直線コネクタ 584"/>
        <xdr:cNvCxnSpPr/>
      </xdr:nvCxnSpPr>
      <xdr:spPr>
        <a:xfrm>
          <a:off x="14592300" y="9792354"/>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7" name="テキスト ボックス 586"/>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19704</xdr:rowOff>
    </xdr:from>
    <xdr:to>
      <xdr:col>76</xdr:col>
      <xdr:colOff>114300</xdr:colOff>
      <xdr:row>58</xdr:row>
      <xdr:rowOff>1835</xdr:rowOff>
    </xdr:to>
    <xdr:cxnSp macro="">
      <xdr:nvCxnSpPr>
        <xdr:cNvPr id="588" name="直線コネクタ 587"/>
        <xdr:cNvCxnSpPr/>
      </xdr:nvCxnSpPr>
      <xdr:spPr>
        <a:xfrm flipV="1">
          <a:off x="13703300" y="9792354"/>
          <a:ext cx="889000" cy="1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144844</xdr:rowOff>
    </xdr:from>
    <xdr:to>
      <xdr:col>71</xdr:col>
      <xdr:colOff>177800</xdr:colOff>
      <xdr:row>58</xdr:row>
      <xdr:rowOff>1835</xdr:rowOff>
    </xdr:to>
    <xdr:cxnSp macro="">
      <xdr:nvCxnSpPr>
        <xdr:cNvPr id="591" name="直線コネクタ 590"/>
        <xdr:cNvCxnSpPr/>
      </xdr:nvCxnSpPr>
      <xdr:spPr>
        <a:xfrm>
          <a:off x="12814300" y="9917494"/>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5" name="テキスト ボックス 594"/>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163823</xdr:rowOff>
    </xdr:from>
    <xdr:to>
      <xdr:col>85</xdr:col>
      <xdr:colOff>177800</xdr:colOff>
      <xdr:row>57</xdr:row>
      <xdr:rowOff>93973</xdr:rowOff>
    </xdr:to>
    <xdr:sp macro="" textlink="">
      <xdr:nvSpPr>
        <xdr:cNvPr id="601" name="楕円 600"/>
        <xdr:cNvSpPr/>
      </xdr:nvSpPr>
      <xdr:spPr>
        <a:xfrm>
          <a:off x="16268700" y="97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78750</xdr:rowOff>
    </xdr:from>
    <xdr:ext cx="534377" cy="259045"/>
    <xdr:sp macro="" textlink="">
      <xdr:nvSpPr>
        <xdr:cNvPr id="602" name="教育費該当値テキスト"/>
        <xdr:cNvSpPr txBox="1"/>
      </xdr:nvSpPr>
      <xdr:spPr>
        <a:xfrm>
          <a:off x="16370300" y="96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164071</xdr:rowOff>
    </xdr:from>
    <xdr:to>
      <xdr:col>81</xdr:col>
      <xdr:colOff>101600</xdr:colOff>
      <xdr:row>57</xdr:row>
      <xdr:rowOff>94221</xdr:rowOff>
    </xdr:to>
    <xdr:sp macro="" textlink="">
      <xdr:nvSpPr>
        <xdr:cNvPr id="603" name="楕円 602"/>
        <xdr:cNvSpPr/>
      </xdr:nvSpPr>
      <xdr:spPr>
        <a:xfrm>
          <a:off x="15430500" y="97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85348</xdr:rowOff>
    </xdr:from>
    <xdr:ext cx="534377" cy="259045"/>
    <xdr:sp macro="" textlink="">
      <xdr:nvSpPr>
        <xdr:cNvPr id="604" name="テキスト ボックス 603"/>
        <xdr:cNvSpPr txBox="1"/>
      </xdr:nvSpPr>
      <xdr:spPr>
        <a:xfrm>
          <a:off x="15214111" y="98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140354</xdr:rowOff>
    </xdr:from>
    <xdr:to>
      <xdr:col>76</xdr:col>
      <xdr:colOff>165100</xdr:colOff>
      <xdr:row>57</xdr:row>
      <xdr:rowOff>70504</xdr:rowOff>
    </xdr:to>
    <xdr:sp macro="" textlink="">
      <xdr:nvSpPr>
        <xdr:cNvPr id="605" name="楕円 604"/>
        <xdr:cNvSpPr/>
      </xdr:nvSpPr>
      <xdr:spPr>
        <a:xfrm>
          <a:off x="14541500" y="97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61631</xdr:rowOff>
    </xdr:from>
    <xdr:ext cx="534377" cy="259045"/>
    <xdr:sp macro="" textlink="">
      <xdr:nvSpPr>
        <xdr:cNvPr id="606" name="テキスト ボックス 605"/>
        <xdr:cNvSpPr txBox="1"/>
      </xdr:nvSpPr>
      <xdr:spPr>
        <a:xfrm>
          <a:off x="14325111" y="98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122485</xdr:rowOff>
    </xdr:from>
    <xdr:to>
      <xdr:col>72</xdr:col>
      <xdr:colOff>38100</xdr:colOff>
      <xdr:row>58</xdr:row>
      <xdr:rowOff>52635</xdr:rowOff>
    </xdr:to>
    <xdr:sp macro="" textlink="">
      <xdr:nvSpPr>
        <xdr:cNvPr id="607" name="楕円 606"/>
        <xdr:cNvSpPr/>
      </xdr:nvSpPr>
      <xdr:spPr>
        <a:xfrm>
          <a:off x="13652500" y="98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43762</xdr:rowOff>
    </xdr:from>
    <xdr:ext cx="534377" cy="259045"/>
    <xdr:sp macro="" textlink="">
      <xdr:nvSpPr>
        <xdr:cNvPr id="608" name="テキスト ボックス 607"/>
        <xdr:cNvSpPr txBox="1"/>
      </xdr:nvSpPr>
      <xdr:spPr>
        <a:xfrm>
          <a:off x="13436111" y="9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94044</xdr:rowOff>
    </xdr:from>
    <xdr:to>
      <xdr:col>67</xdr:col>
      <xdr:colOff>101600</xdr:colOff>
      <xdr:row>58</xdr:row>
      <xdr:rowOff>24194</xdr:rowOff>
    </xdr:to>
    <xdr:sp macro="" textlink="">
      <xdr:nvSpPr>
        <xdr:cNvPr id="609" name="楕円 608"/>
        <xdr:cNvSpPr/>
      </xdr:nvSpPr>
      <xdr:spPr>
        <a:xfrm>
          <a:off x="12763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15321</xdr:rowOff>
    </xdr:from>
    <xdr:ext cx="534377" cy="259045"/>
    <xdr:sp macro="" textlink="">
      <xdr:nvSpPr>
        <xdr:cNvPr id="610" name="テキスト ボックス 609"/>
        <xdr:cNvSpPr txBox="1"/>
      </xdr:nvSpPr>
      <xdr:spPr>
        <a:xfrm>
          <a:off x="12547111" y="99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55445</xdr:rowOff>
    </xdr:from>
    <xdr:to>
      <xdr:col>81</xdr:col>
      <xdr:colOff>50800</xdr:colOff>
      <xdr:row>79</xdr:row>
      <xdr:rowOff>98879</xdr:rowOff>
    </xdr:to>
    <xdr:cxnSp macro="">
      <xdr:nvCxnSpPr>
        <xdr:cNvPr id="644" name="直線コネクタ 643"/>
        <xdr:cNvCxnSpPr/>
      </xdr:nvCxnSpPr>
      <xdr:spPr>
        <a:xfrm>
          <a:off x="14592300" y="135999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67201</xdr:rowOff>
    </xdr:from>
    <xdr:to>
      <xdr:col>76</xdr:col>
      <xdr:colOff>114300</xdr:colOff>
      <xdr:row>79</xdr:row>
      <xdr:rowOff>55445</xdr:rowOff>
    </xdr:to>
    <xdr:cxnSp macro="">
      <xdr:nvCxnSpPr>
        <xdr:cNvPr id="647" name="直線コネクタ 646"/>
        <xdr:cNvCxnSpPr/>
      </xdr:nvCxnSpPr>
      <xdr:spPr>
        <a:xfrm>
          <a:off x="13703300" y="13440301"/>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67201</xdr:rowOff>
    </xdr:from>
    <xdr:to>
      <xdr:col>71</xdr:col>
      <xdr:colOff>177800</xdr:colOff>
      <xdr:row>79</xdr:row>
      <xdr:rowOff>98879</xdr:rowOff>
    </xdr:to>
    <xdr:cxnSp macro="">
      <xdr:nvCxnSpPr>
        <xdr:cNvPr id="650" name="直線コネクタ 649"/>
        <xdr:cNvCxnSpPr/>
      </xdr:nvCxnSpPr>
      <xdr:spPr>
        <a:xfrm flipV="1">
          <a:off x="12814300" y="13440301"/>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4645</xdr:rowOff>
    </xdr:from>
    <xdr:to>
      <xdr:col>76</xdr:col>
      <xdr:colOff>165100</xdr:colOff>
      <xdr:row>79</xdr:row>
      <xdr:rowOff>106245</xdr:rowOff>
    </xdr:to>
    <xdr:sp macro="" textlink="">
      <xdr:nvSpPr>
        <xdr:cNvPr id="664" name="楕円 663"/>
        <xdr:cNvSpPr/>
      </xdr:nvSpPr>
      <xdr:spPr>
        <a:xfrm>
          <a:off x="14541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97372</xdr:rowOff>
    </xdr:from>
    <xdr:ext cx="378565" cy="259045"/>
    <xdr:sp macro="" textlink="">
      <xdr:nvSpPr>
        <xdr:cNvPr id="665" name="テキスト ボックス 664"/>
        <xdr:cNvSpPr txBox="1"/>
      </xdr:nvSpPr>
      <xdr:spPr>
        <a:xfrm>
          <a:off x="14403017" y="1364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16401</xdr:rowOff>
    </xdr:from>
    <xdr:to>
      <xdr:col>72</xdr:col>
      <xdr:colOff>38100</xdr:colOff>
      <xdr:row>78</xdr:row>
      <xdr:rowOff>118001</xdr:rowOff>
    </xdr:to>
    <xdr:sp macro="" textlink="">
      <xdr:nvSpPr>
        <xdr:cNvPr id="666" name="楕円 665"/>
        <xdr:cNvSpPr/>
      </xdr:nvSpPr>
      <xdr:spPr>
        <a:xfrm>
          <a:off x="13652500" y="133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109128</xdr:rowOff>
    </xdr:from>
    <xdr:ext cx="378565" cy="259045"/>
    <xdr:sp macro="" textlink="">
      <xdr:nvSpPr>
        <xdr:cNvPr id="667" name="テキスト ボックス 666"/>
        <xdr:cNvSpPr txBox="1"/>
      </xdr:nvSpPr>
      <xdr:spPr>
        <a:xfrm>
          <a:off x="13514017" y="13482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92746</xdr:rowOff>
    </xdr:from>
    <xdr:to>
      <xdr:col>85</xdr:col>
      <xdr:colOff>127000</xdr:colOff>
      <xdr:row>98</xdr:row>
      <xdr:rowOff>98689</xdr:rowOff>
    </xdr:to>
    <xdr:cxnSp macro="">
      <xdr:nvCxnSpPr>
        <xdr:cNvPr id="697" name="直線コネクタ 696"/>
        <xdr:cNvCxnSpPr/>
      </xdr:nvCxnSpPr>
      <xdr:spPr>
        <a:xfrm flipV="1">
          <a:off x="15481300" y="1689484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95191</xdr:rowOff>
    </xdr:from>
    <xdr:to>
      <xdr:col>81</xdr:col>
      <xdr:colOff>50800</xdr:colOff>
      <xdr:row>98</xdr:row>
      <xdr:rowOff>98689</xdr:rowOff>
    </xdr:to>
    <xdr:cxnSp macro="">
      <xdr:nvCxnSpPr>
        <xdr:cNvPr id="700" name="直線コネクタ 699"/>
        <xdr:cNvCxnSpPr/>
      </xdr:nvCxnSpPr>
      <xdr:spPr>
        <a:xfrm>
          <a:off x="14592300" y="1689729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2" name="テキスト ボックス 701"/>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95191</xdr:rowOff>
    </xdr:from>
    <xdr:to>
      <xdr:col>76</xdr:col>
      <xdr:colOff>114300</xdr:colOff>
      <xdr:row>98</xdr:row>
      <xdr:rowOff>96997</xdr:rowOff>
    </xdr:to>
    <xdr:cxnSp macro="">
      <xdr:nvCxnSpPr>
        <xdr:cNvPr id="703" name="直線コネクタ 702"/>
        <xdr:cNvCxnSpPr/>
      </xdr:nvCxnSpPr>
      <xdr:spPr>
        <a:xfrm flipV="1">
          <a:off x="13703300" y="16897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67805</xdr:rowOff>
    </xdr:from>
    <xdr:to>
      <xdr:col>71</xdr:col>
      <xdr:colOff>177800</xdr:colOff>
      <xdr:row>98</xdr:row>
      <xdr:rowOff>96997</xdr:rowOff>
    </xdr:to>
    <xdr:cxnSp macro="">
      <xdr:nvCxnSpPr>
        <xdr:cNvPr id="706" name="直線コネクタ 705"/>
        <xdr:cNvCxnSpPr/>
      </xdr:nvCxnSpPr>
      <xdr:spPr>
        <a:xfrm>
          <a:off x="12814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41946</xdr:rowOff>
    </xdr:from>
    <xdr:to>
      <xdr:col>85</xdr:col>
      <xdr:colOff>177800</xdr:colOff>
      <xdr:row>98</xdr:row>
      <xdr:rowOff>143546</xdr:rowOff>
    </xdr:to>
    <xdr:sp macro="" textlink="">
      <xdr:nvSpPr>
        <xdr:cNvPr id="716" name="楕円 715"/>
        <xdr:cNvSpPr/>
      </xdr:nvSpPr>
      <xdr:spPr>
        <a:xfrm>
          <a:off x="162687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128323</xdr:rowOff>
    </xdr:from>
    <xdr:ext cx="534377" cy="259045"/>
    <xdr:sp macro="" textlink="">
      <xdr:nvSpPr>
        <xdr:cNvPr id="717" name="公債費該当値テキスト"/>
        <xdr:cNvSpPr txBox="1"/>
      </xdr:nvSpPr>
      <xdr:spPr>
        <a:xfrm>
          <a:off x="16370300" y="167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47889</xdr:rowOff>
    </xdr:from>
    <xdr:to>
      <xdr:col>81</xdr:col>
      <xdr:colOff>101600</xdr:colOff>
      <xdr:row>98</xdr:row>
      <xdr:rowOff>149489</xdr:rowOff>
    </xdr:to>
    <xdr:sp macro="" textlink="">
      <xdr:nvSpPr>
        <xdr:cNvPr id="718" name="楕円 717"/>
        <xdr:cNvSpPr/>
      </xdr:nvSpPr>
      <xdr:spPr>
        <a:xfrm>
          <a:off x="154305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140616</xdr:rowOff>
    </xdr:from>
    <xdr:ext cx="534377" cy="259045"/>
    <xdr:sp macro="" textlink="">
      <xdr:nvSpPr>
        <xdr:cNvPr id="719" name="テキスト ボックス 718"/>
        <xdr:cNvSpPr txBox="1"/>
      </xdr:nvSpPr>
      <xdr:spPr>
        <a:xfrm>
          <a:off x="15214111" y="169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44391</xdr:rowOff>
    </xdr:from>
    <xdr:to>
      <xdr:col>76</xdr:col>
      <xdr:colOff>165100</xdr:colOff>
      <xdr:row>98</xdr:row>
      <xdr:rowOff>145991</xdr:rowOff>
    </xdr:to>
    <xdr:sp macro="" textlink="">
      <xdr:nvSpPr>
        <xdr:cNvPr id="720" name="楕円 719"/>
        <xdr:cNvSpPr/>
      </xdr:nvSpPr>
      <xdr:spPr>
        <a:xfrm>
          <a:off x="14541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137118</xdr:rowOff>
    </xdr:from>
    <xdr:ext cx="534377" cy="259045"/>
    <xdr:sp macro="" textlink="">
      <xdr:nvSpPr>
        <xdr:cNvPr id="721" name="テキスト ボックス 720"/>
        <xdr:cNvSpPr txBox="1"/>
      </xdr:nvSpPr>
      <xdr:spPr>
        <a:xfrm>
          <a:off x="14325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46197</xdr:rowOff>
    </xdr:from>
    <xdr:to>
      <xdr:col>72</xdr:col>
      <xdr:colOff>38100</xdr:colOff>
      <xdr:row>98</xdr:row>
      <xdr:rowOff>147797</xdr:rowOff>
    </xdr:to>
    <xdr:sp macro="" textlink="">
      <xdr:nvSpPr>
        <xdr:cNvPr id="722" name="楕円 721"/>
        <xdr:cNvSpPr/>
      </xdr:nvSpPr>
      <xdr:spPr>
        <a:xfrm>
          <a:off x="13652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138924</xdr:rowOff>
    </xdr:from>
    <xdr:ext cx="534377" cy="259045"/>
    <xdr:sp macro="" textlink="">
      <xdr:nvSpPr>
        <xdr:cNvPr id="723" name="テキスト ボックス 722"/>
        <xdr:cNvSpPr txBox="1"/>
      </xdr:nvSpPr>
      <xdr:spPr>
        <a:xfrm>
          <a:off x="13436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17005</xdr:rowOff>
    </xdr:from>
    <xdr:to>
      <xdr:col>67</xdr:col>
      <xdr:colOff>101600</xdr:colOff>
      <xdr:row>98</xdr:row>
      <xdr:rowOff>118605</xdr:rowOff>
    </xdr:to>
    <xdr:sp macro="" textlink="">
      <xdr:nvSpPr>
        <xdr:cNvPr id="724" name="楕円 723"/>
        <xdr:cNvSpPr/>
      </xdr:nvSpPr>
      <xdr:spPr>
        <a:xfrm>
          <a:off x="12763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109732</xdr:rowOff>
    </xdr:from>
    <xdr:ext cx="534377" cy="259045"/>
    <xdr:sp macro="" textlink="">
      <xdr:nvSpPr>
        <xdr:cNvPr id="725" name="テキスト ボックス 724"/>
        <xdr:cNvSpPr txBox="1"/>
      </xdr:nvSpPr>
      <xdr:spPr>
        <a:xfrm>
          <a:off x="12547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・議会費、農林水産業費、商工費及び消防費は類似団体平均を上回ったものの、それ以外は下回りました。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369,265</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166,435</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％減少しました。これは新型コロナウイルス感染症により影響を受けた子育て世帯及び非課税世帯等への経済対策として実施した各給付金給付事業が終了したことが主な要因です。</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36,200</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41,843</a:t>
          </a:r>
          <a:r>
            <a:rPr kumimoji="1" lang="ja-JP" altLang="en-US" sz="1300">
              <a:latin typeface="ＭＳ Ｐゴシック" panose="020B0600070205080204" pitchFamily="50" charset="-128"/>
              <a:ea typeface="ＭＳ Ｐゴシック" panose="020B0600070205080204" pitchFamily="50" charset="-128"/>
            </a:rPr>
            <a:t>円を下回っています。これは、新型コロナウイルスワクチン接種事業は減となりましたが、老朽化した水道管を耐震化するための水道事業繰出事業の増等が主な要因です。 </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14,448</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％増加し、類似団体平均</a:t>
          </a:r>
          <a:r>
            <a:rPr kumimoji="1" lang="en-US" altLang="ja-JP" sz="1300">
              <a:latin typeface="ＭＳ Ｐゴシック" panose="020B0600070205080204" pitchFamily="50" charset="-128"/>
              <a:ea typeface="ＭＳ Ｐゴシック" panose="020B0600070205080204" pitchFamily="50" charset="-128"/>
            </a:rPr>
            <a:t>10,862</a:t>
          </a:r>
          <a:r>
            <a:rPr kumimoji="1" lang="ja-JP" altLang="en-US" sz="1300">
              <a:latin typeface="ＭＳ Ｐゴシック" panose="020B0600070205080204" pitchFamily="50" charset="-128"/>
              <a:ea typeface="ＭＳ Ｐゴシック" panose="020B0600070205080204" pitchFamily="50" charset="-128"/>
            </a:rPr>
            <a:t>円を上回っています。これは、物価高騰への経済対策として実施した「キャッシュレスで地域応援事業」や「トラック運送事業者応援事業」等を実施したことなどによるものです。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38,880</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41,265</a:t>
          </a:r>
          <a:r>
            <a:rPr kumimoji="1" lang="ja-JP" altLang="en-US" sz="1300">
              <a:latin typeface="ＭＳ Ｐゴシック" panose="020B0600070205080204" pitchFamily="50" charset="-128"/>
              <a:ea typeface="ＭＳ Ｐゴシック" panose="020B0600070205080204" pitchFamily="50" charset="-128"/>
            </a:rPr>
            <a:t>円を下回っています。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現在高は前年度から</a:t>
          </a:r>
          <a:r>
            <a:rPr kumimoji="1" lang="en-US" altLang="ja-JP" sz="1000">
              <a:latin typeface="ＭＳ ゴシック" pitchFamily="49" charset="-128"/>
              <a:ea typeface="ＭＳ ゴシック" pitchFamily="49" charset="-128"/>
            </a:rPr>
            <a:t>8,206</a:t>
          </a:r>
          <a:r>
            <a:rPr kumimoji="1" lang="ja-JP" altLang="en-US" sz="1000">
              <a:latin typeface="ＭＳ ゴシック" pitchFamily="49" charset="-128"/>
              <a:ea typeface="ＭＳ ゴシック" pitchFamily="49" charset="-128"/>
            </a:rPr>
            <a:t>千円増加しました。標準財政規模比は、前年度から</a:t>
          </a:r>
          <a:r>
            <a:rPr kumimoji="1" lang="en-US" altLang="ja-JP" sz="1000">
              <a:latin typeface="ＭＳ ゴシック" pitchFamily="49" charset="-128"/>
              <a:ea typeface="ＭＳ ゴシック" pitchFamily="49" charset="-128"/>
            </a:rPr>
            <a:t>0.78</a:t>
          </a:r>
          <a:r>
            <a:rPr kumimoji="1" lang="ja-JP" altLang="en-US" sz="1000">
              <a:latin typeface="ＭＳ ゴシック" pitchFamily="49" charset="-128"/>
              <a:ea typeface="ＭＳ ゴシック" pitchFamily="49" charset="-128"/>
            </a:rPr>
            <a:t>ポイント増加しました。</a:t>
          </a: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金等の人件費、新型コロナウイルス感染症関連事業に係る扶助費を中心に歳出は減少しましたが、一方で、地方交付税の減額や、臨時財政対策債を起債しなかったことにより歳入が大きく減額となり、実質収支が前年度と比べ</a:t>
          </a:r>
          <a:r>
            <a:rPr kumimoji="1" lang="en-US" altLang="ja-JP" sz="1000">
              <a:latin typeface="ＭＳ ゴシック" pitchFamily="49" charset="-128"/>
              <a:ea typeface="ＭＳ ゴシック" pitchFamily="49" charset="-128"/>
            </a:rPr>
            <a:t>1,030,379</a:t>
          </a:r>
          <a:r>
            <a:rPr kumimoji="1" lang="ja-JP" altLang="en-US" sz="1000">
              <a:latin typeface="ＭＳ ゴシック" pitchFamily="49" charset="-128"/>
              <a:ea typeface="ＭＳ ゴシック" pitchFamily="49" charset="-128"/>
            </a:rPr>
            <a:t>千円の減となり</a:t>
          </a:r>
          <a:r>
            <a:rPr kumimoji="1" lang="en-US" altLang="ja-JP" sz="1000">
              <a:latin typeface="ＭＳ ゴシック" pitchFamily="49" charset="-128"/>
              <a:ea typeface="ＭＳ ゴシック" pitchFamily="49" charset="-128"/>
            </a:rPr>
            <a:t>5,253,751</a:t>
          </a:r>
          <a:r>
            <a:rPr kumimoji="1" lang="ja-JP" altLang="en-US" sz="1000">
              <a:latin typeface="ＭＳ ゴシック" pitchFamily="49" charset="-128"/>
              <a:ea typeface="ＭＳ ゴシック" pitchFamily="49" charset="-128"/>
            </a:rPr>
            <a:t>千円となりました。標準財政規模比は、前年度から</a:t>
          </a:r>
          <a:r>
            <a:rPr kumimoji="1" lang="en-US" altLang="ja-JP" sz="1000">
              <a:latin typeface="ＭＳ ゴシック" pitchFamily="49" charset="-128"/>
              <a:ea typeface="ＭＳ ゴシック" pitchFamily="49" charset="-128"/>
            </a:rPr>
            <a:t>2.07</a:t>
          </a:r>
          <a:r>
            <a:rPr kumimoji="1" lang="ja-JP" altLang="en-US" sz="1000">
              <a:latin typeface="ＭＳ ゴシック" pitchFamily="49" charset="-128"/>
              <a:ea typeface="ＭＳ ゴシック" pitchFamily="49" charset="-128"/>
            </a:rPr>
            <a:t>ポイント減少しました。</a:t>
          </a: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財源調整において、臨時財政対策債を起債しなかったことによる歳入の減や、財政調整基金以外の基金へ積み立てたため、当該指標の実質単年度収支は赤字となり、標準財政規模比は前年度から</a:t>
          </a:r>
          <a:r>
            <a:rPr kumimoji="1" lang="en-US" altLang="ja-JP" sz="1000">
              <a:latin typeface="ＭＳ ゴシック" pitchFamily="49" charset="-128"/>
              <a:ea typeface="ＭＳ ゴシック" pitchFamily="49" charset="-128"/>
            </a:rPr>
            <a:t>8.77</a:t>
          </a:r>
          <a:r>
            <a:rPr kumimoji="1" lang="ja-JP" altLang="en-US" sz="1000">
              <a:latin typeface="ＭＳ ゴシック" pitchFamily="49" charset="-128"/>
              <a:ea typeface="ＭＳ ゴシック" pitchFamily="49" charset="-128"/>
            </a:rPr>
            <a:t>ポイント減少しました。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％で推移しています。引き続き、健全財政に努めます。</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令和元年度から地方公営企業法適用をしています。実質収支は黒字となっていますが、引き続き経営基盤の強化を図ります。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一般会計からの繰入で財政運営を行っています。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77291761</v>
      </c>
      <c r="BO4" s="371"/>
      <c r="BP4" s="371"/>
      <c r="BQ4" s="371"/>
      <c r="BR4" s="371"/>
      <c r="BS4" s="371"/>
      <c r="BT4" s="371"/>
      <c r="BU4" s="372"/>
      <c r="BV4" s="370">
        <v>78998895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12.7</v>
      </c>
      <c r="CU4" s="377"/>
      <c r="CV4" s="377"/>
      <c r="CW4" s="377"/>
      <c r="CX4" s="377"/>
      <c r="CY4" s="377"/>
      <c r="CZ4" s="377"/>
      <c r="DA4" s="378"/>
      <c r="DB4" s="376">
        <v>14.8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71316890</v>
      </c>
      <c r="BO5" s="439"/>
      <c r="BP5" s="439"/>
      <c r="BQ5" s="439"/>
      <c r="BR5" s="439"/>
      <c r="BS5" s="439"/>
      <c r="BT5" s="439"/>
      <c r="BU5" s="440"/>
      <c r="BV5" s="438">
        <v>72437637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89.3</v>
      </c>
      <c r="CU5" s="405"/>
      <c r="CV5" s="405"/>
      <c r="CW5" s="405"/>
      <c r="CX5" s="405"/>
      <c r="CY5" s="405"/>
      <c r="CZ5" s="405"/>
      <c r="DA5" s="406"/>
      <c r="DB5" s="404">
        <v>86.1</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5974871</v>
      </c>
      <c r="BO6" s="439"/>
      <c r="BP6" s="439"/>
      <c r="BQ6" s="439"/>
      <c r="BR6" s="439"/>
      <c r="BS6" s="439"/>
      <c r="BT6" s="439"/>
      <c r="BU6" s="440"/>
      <c r="BV6" s="438">
        <v>6561258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89.3</v>
      </c>
      <c r="CU6" s="445"/>
      <c r="CV6" s="445"/>
      <c r="CW6" s="445"/>
      <c r="CX6" s="445"/>
      <c r="CY6" s="445"/>
      <c r="CZ6" s="445"/>
      <c r="DA6" s="446"/>
      <c r="DB6" s="444">
        <v>88.2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721120</v>
      </c>
      <c r="BO7" s="439"/>
      <c r="BP7" s="439"/>
      <c r="BQ7" s="439"/>
      <c r="BR7" s="439"/>
      <c r="BS7" s="439"/>
      <c r="BT7" s="439"/>
      <c r="BU7" s="440"/>
      <c r="BV7" s="438">
        <v>277128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41444447</v>
      </c>
      <c r="CU7" s="439"/>
      <c r="CV7" s="439"/>
      <c r="CW7" s="439"/>
      <c r="CX7" s="439"/>
      <c r="CY7" s="439"/>
      <c r="CZ7" s="439"/>
      <c r="DA7" s="440"/>
      <c r="DB7" s="438">
        <v>42595905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5253751</v>
      </c>
      <c r="BO8" s="439"/>
      <c r="BP8" s="439"/>
      <c r="BQ8" s="439"/>
      <c r="BR8" s="439"/>
      <c r="BS8" s="439"/>
      <c r="BT8" s="439"/>
      <c r="BU8" s="440"/>
      <c r="BV8" s="438">
        <v>6284130</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0.85</v>
      </c>
      <c r="CU8" s="448"/>
      <c r="CV8" s="448"/>
      <c r="CW8" s="448"/>
      <c r="CX8" s="448"/>
      <c r="CY8" s="448"/>
      <c r="CZ8" s="448"/>
      <c r="DA8" s="449"/>
      <c r="DB8" s="447">
        <v>0.87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194415</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-1030379</v>
      </c>
      <c r="BO9" s="439"/>
      <c r="BP9" s="439"/>
      <c r="BQ9" s="439"/>
      <c r="BR9" s="439"/>
      <c r="BS9" s="439"/>
      <c r="BT9" s="439"/>
      <c r="BU9" s="440"/>
      <c r="BV9" s="438">
        <v>835581</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8</v>
      </c>
      <c r="CU9" s="405"/>
      <c r="CV9" s="405"/>
      <c r="CW9" s="405"/>
      <c r="CX9" s="405"/>
      <c r="CY9" s="405"/>
      <c r="CZ9" s="405"/>
      <c r="DA9" s="406"/>
      <c r="DB9" s="404">
        <v>8.1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198742</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8206</v>
      </c>
      <c r="BO10" s="439"/>
      <c r="BP10" s="439"/>
      <c r="BQ10" s="439"/>
      <c r="BR10" s="439"/>
      <c r="BS10" s="439"/>
      <c r="BT10" s="439"/>
      <c r="BU10" s="440"/>
      <c r="BV10" s="438">
        <v>1849398</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193132</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111</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189003</v>
      </c>
      <c r="S13" s="492"/>
      <c r="T13" s="492"/>
      <c r="U13" s="492"/>
      <c r="V13" s="493"/>
      <c r="W13" s="417" t="s">
        <v>141</v>
      </c>
      <c r="X13" s="418"/>
      <c r="Y13" s="418"/>
      <c r="Z13" s="418"/>
      <c r="AA13" s="418"/>
      <c r="AB13" s="408"/>
      <c r="AC13" s="458">
        <v>2550</v>
      </c>
      <c r="AD13" s="459"/>
      <c r="AE13" s="459"/>
      <c r="AF13" s="459"/>
      <c r="AG13" s="501"/>
      <c r="AH13" s="458">
        <v>2870</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-1022173</v>
      </c>
      <c r="BO13" s="439"/>
      <c r="BP13" s="439"/>
      <c r="BQ13" s="439"/>
      <c r="BR13" s="439"/>
      <c r="BS13" s="439"/>
      <c r="BT13" s="439"/>
      <c r="BU13" s="440"/>
      <c r="BV13" s="438">
        <v>2684979</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v>
      </c>
      <c r="CU13" s="405"/>
      <c r="CV13" s="405"/>
      <c r="CW13" s="405"/>
      <c r="CX13" s="405"/>
      <c r="CY13" s="405"/>
      <c r="CZ13" s="405"/>
      <c r="DA13" s="406"/>
      <c r="DB13" s="404">
        <v>-0.8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193820</v>
      </c>
      <c r="S14" s="492"/>
      <c r="T14" s="492"/>
      <c r="U14" s="492"/>
      <c r="V14" s="493"/>
      <c r="W14" s="397"/>
      <c r="X14" s="398"/>
      <c r="Y14" s="398"/>
      <c r="Z14" s="398"/>
      <c r="AA14" s="398"/>
      <c r="AB14" s="387"/>
      <c r="AC14" s="494">
        <v>2.8</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190141</v>
      </c>
      <c r="S15" s="492"/>
      <c r="T15" s="492"/>
      <c r="U15" s="492"/>
      <c r="V15" s="493"/>
      <c r="W15" s="417" t="s">
        <v>149</v>
      </c>
      <c r="X15" s="418"/>
      <c r="Y15" s="418"/>
      <c r="Z15" s="418"/>
      <c r="AA15" s="418"/>
      <c r="AB15" s="408"/>
      <c r="AC15" s="458">
        <v>23895</v>
      </c>
      <c r="AD15" s="459"/>
      <c r="AE15" s="459"/>
      <c r="AF15" s="459"/>
      <c r="AG15" s="501"/>
      <c r="AH15" s="458">
        <v>24855</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27017733</v>
      </c>
      <c r="BO15" s="371"/>
      <c r="BP15" s="371"/>
      <c r="BQ15" s="371"/>
      <c r="BR15" s="371"/>
      <c r="BS15" s="371"/>
      <c r="BT15" s="371"/>
      <c r="BU15" s="372"/>
      <c r="BV15" s="370">
        <v>25712638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26.6</v>
      </c>
      <c r="AD16" s="495"/>
      <c r="AE16" s="495"/>
      <c r="AF16" s="495"/>
      <c r="AG16" s="496"/>
      <c r="AH16" s="494">
        <v>27.5</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32412303</v>
      </c>
      <c r="BO16" s="439"/>
      <c r="BP16" s="439"/>
      <c r="BQ16" s="439"/>
      <c r="BR16" s="439"/>
      <c r="BS16" s="439"/>
      <c r="BT16" s="439"/>
      <c r="BU16" s="440"/>
      <c r="BV16" s="438">
        <v>31224775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63284</v>
      </c>
      <c r="AD17" s="459"/>
      <c r="AE17" s="459"/>
      <c r="AF17" s="459"/>
      <c r="AG17" s="501"/>
      <c r="AH17" s="458">
        <v>62516</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34388484</v>
      </c>
      <c r="BO17" s="439"/>
      <c r="BP17" s="439"/>
      <c r="BQ17" s="439"/>
      <c r="BR17" s="439"/>
      <c r="BS17" s="439"/>
      <c r="BT17" s="439"/>
      <c r="BU17" s="440"/>
      <c r="BV17" s="438">
        <v>32687215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159.82</v>
      </c>
      <c r="M18" s="523"/>
      <c r="N18" s="523"/>
      <c r="O18" s="523"/>
      <c r="P18" s="523"/>
      <c r="Q18" s="523"/>
      <c r="R18" s="524"/>
      <c r="S18" s="524"/>
      <c r="T18" s="524"/>
      <c r="U18" s="524"/>
      <c r="V18" s="525"/>
      <c r="W18" s="419"/>
      <c r="X18" s="420"/>
      <c r="Y18" s="420"/>
      <c r="Z18" s="420"/>
      <c r="AA18" s="420"/>
      <c r="AB18" s="411"/>
      <c r="AC18" s="526">
        <v>70.5</v>
      </c>
      <c r="AD18" s="527"/>
      <c r="AE18" s="527"/>
      <c r="AF18" s="527"/>
      <c r="AG18" s="528"/>
      <c r="AH18" s="526">
        <v>69.3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37092560</v>
      </c>
      <c r="BO18" s="439"/>
      <c r="BP18" s="439"/>
      <c r="BQ18" s="439"/>
      <c r="BR18" s="439"/>
      <c r="BS18" s="439"/>
      <c r="BT18" s="439"/>
      <c r="BU18" s="440"/>
      <c r="BV18" s="438">
        <v>36446237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1216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53009263</v>
      </c>
      <c r="BO19" s="439"/>
      <c r="BP19" s="439"/>
      <c r="BQ19" s="439"/>
      <c r="BR19" s="439"/>
      <c r="BS19" s="439"/>
      <c r="BT19" s="439"/>
      <c r="BU19" s="440"/>
      <c r="BV19" s="438">
        <v>51883356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80153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27760296</v>
      </c>
      <c r="BO22" s="371"/>
      <c r="BP22" s="371"/>
      <c r="BQ22" s="371"/>
      <c r="BR22" s="371"/>
      <c r="BS22" s="371"/>
      <c r="BT22" s="371"/>
      <c r="BU22" s="372"/>
      <c r="BV22" s="370">
        <v>30419074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17198980</v>
      </c>
      <c r="BO23" s="439"/>
      <c r="BP23" s="439"/>
      <c r="BQ23" s="439"/>
      <c r="BR23" s="439"/>
      <c r="BS23" s="439"/>
      <c r="BT23" s="439"/>
      <c r="BU23" s="440"/>
      <c r="BV23" s="438">
        <v>19623153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9200</v>
      </c>
      <c r="R24" s="459"/>
      <c r="S24" s="459"/>
      <c r="T24" s="459"/>
      <c r="U24" s="459"/>
      <c r="V24" s="501"/>
      <c r="W24" s="566"/>
      <c r="X24" s="554"/>
      <c r="Y24" s="555"/>
      <c r="Z24" s="457" t="s">
        <v>174</v>
      </c>
      <c r="AA24" s="431"/>
      <c r="AB24" s="431"/>
      <c r="AC24" s="431"/>
      <c r="AD24" s="431"/>
      <c r="AE24" s="431"/>
      <c r="AF24" s="431"/>
      <c r="AG24" s="432"/>
      <c r="AH24" s="458">
        <v>1209</v>
      </c>
      <c r="AI24" s="459"/>
      <c r="AJ24" s="459"/>
      <c r="AK24" s="459"/>
      <c r="AL24" s="501"/>
      <c r="AM24" s="458">
        <v>3925623</v>
      </c>
      <c r="AN24" s="459"/>
      <c r="AO24" s="459"/>
      <c r="AP24" s="459"/>
      <c r="AQ24" s="459"/>
      <c r="AR24" s="501"/>
      <c r="AS24" s="458">
        <v>3247</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11866162</v>
      </c>
      <c r="BO24" s="439"/>
      <c r="BP24" s="439"/>
      <c r="BQ24" s="439"/>
      <c r="BR24" s="439"/>
      <c r="BS24" s="439"/>
      <c r="BT24" s="439"/>
      <c r="BU24" s="440"/>
      <c r="BV24" s="438">
        <v>12661116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2</v>
      </c>
      <c r="M25" s="459"/>
      <c r="N25" s="459"/>
      <c r="O25" s="459"/>
      <c r="P25" s="501"/>
      <c r="Q25" s="458">
        <v>7760</v>
      </c>
      <c r="R25" s="459"/>
      <c r="S25" s="459"/>
      <c r="T25" s="459"/>
      <c r="U25" s="459"/>
      <c r="V25" s="501"/>
      <c r="W25" s="566"/>
      <c r="X25" s="554"/>
      <c r="Y25" s="555"/>
      <c r="Z25" s="457" t="s">
        <v>177</v>
      </c>
      <c r="AA25" s="431"/>
      <c r="AB25" s="431"/>
      <c r="AC25" s="431"/>
      <c r="AD25" s="431"/>
      <c r="AE25" s="431"/>
      <c r="AF25" s="431"/>
      <c r="AG25" s="432"/>
      <c r="AH25" s="458">
        <v>241</v>
      </c>
      <c r="AI25" s="459"/>
      <c r="AJ25" s="459"/>
      <c r="AK25" s="459"/>
      <c r="AL25" s="501"/>
      <c r="AM25" s="458">
        <v>798192</v>
      </c>
      <c r="AN25" s="459"/>
      <c r="AO25" s="459"/>
      <c r="AP25" s="459"/>
      <c r="AQ25" s="459"/>
      <c r="AR25" s="501"/>
      <c r="AS25" s="458">
        <v>3312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13831316</v>
      </c>
      <c r="BO25" s="371"/>
      <c r="BP25" s="371"/>
      <c r="BQ25" s="371"/>
      <c r="BR25" s="371"/>
      <c r="BS25" s="371"/>
      <c r="BT25" s="371"/>
      <c r="BU25" s="372"/>
      <c r="BV25" s="370">
        <v>7018674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7180</v>
      </c>
      <c r="R26" s="459"/>
      <c r="S26" s="459"/>
      <c r="T26" s="459"/>
      <c r="U26" s="459"/>
      <c r="V26" s="501"/>
      <c r="W26" s="566"/>
      <c r="X26" s="554"/>
      <c r="Y26" s="555"/>
      <c r="Z26" s="457" t="s">
        <v>180</v>
      </c>
      <c r="AA26" s="578"/>
      <c r="AB26" s="578"/>
      <c r="AC26" s="578"/>
      <c r="AD26" s="578"/>
      <c r="AE26" s="578"/>
      <c r="AF26" s="578"/>
      <c r="AG26" s="579"/>
      <c r="AH26" s="458">
        <v>83</v>
      </c>
      <c r="AI26" s="459"/>
      <c r="AJ26" s="459"/>
      <c r="AK26" s="459"/>
      <c r="AL26" s="501"/>
      <c r="AM26" s="458">
        <v>289006</v>
      </c>
      <c r="AN26" s="459"/>
      <c r="AO26" s="459"/>
      <c r="AP26" s="459"/>
      <c r="AQ26" s="459"/>
      <c r="AR26" s="501"/>
      <c r="AS26" s="458">
        <v>3482</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5420</v>
      </c>
      <c r="R27" s="459"/>
      <c r="S27" s="459"/>
      <c r="T27" s="459"/>
      <c r="U27" s="459"/>
      <c r="V27" s="501"/>
      <c r="W27" s="566"/>
      <c r="X27" s="554"/>
      <c r="Y27" s="555"/>
      <c r="Z27" s="457" t="s">
        <v>184</v>
      </c>
      <c r="AA27" s="431"/>
      <c r="AB27" s="431"/>
      <c r="AC27" s="431"/>
      <c r="AD27" s="431"/>
      <c r="AE27" s="431"/>
      <c r="AF27" s="431"/>
      <c r="AG27" s="432"/>
      <c r="AH27" s="458">
        <v>18</v>
      </c>
      <c r="AI27" s="459"/>
      <c r="AJ27" s="459"/>
      <c r="AK27" s="459"/>
      <c r="AL27" s="501"/>
      <c r="AM27" s="458">
        <v>67809</v>
      </c>
      <c r="AN27" s="459"/>
      <c r="AO27" s="459"/>
      <c r="AP27" s="459"/>
      <c r="AQ27" s="459"/>
      <c r="AR27" s="501"/>
      <c r="AS27" s="458">
        <v>3767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182</v>
      </c>
      <c r="BO27" s="548"/>
      <c r="BP27" s="548"/>
      <c r="BQ27" s="548"/>
      <c r="BR27" s="548"/>
      <c r="BS27" s="548"/>
      <c r="BT27" s="548"/>
      <c r="BU27" s="549"/>
      <c r="BV27" s="547" t="s">
        <v>182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4700</v>
      </c>
      <c r="R28" s="459"/>
      <c r="S28" s="459"/>
      <c r="T28" s="459"/>
      <c r="U28" s="459"/>
      <c r="V28" s="501"/>
      <c r="W28" s="566"/>
      <c r="X28" s="554"/>
      <c r="Y28" s="555"/>
      <c r="Z28" s="457" t="s">
        <v>187</v>
      </c>
      <c r="AA28" s="431"/>
      <c r="AB28" s="431"/>
      <c r="AC28" s="431"/>
      <c r="AD28" s="431"/>
      <c r="AE28" s="431"/>
      <c r="AF28" s="431"/>
      <c r="AG28" s="432"/>
      <c r="AH28" s="458" t="s">
        <v>131</v>
      </c>
      <c r="AI28" s="459"/>
      <c r="AJ28" s="459"/>
      <c r="AK28" s="459"/>
      <c r="AL28" s="501"/>
      <c r="AM28" s="458" t="s">
        <v>139</v>
      </c>
      <c r="AN28" s="459"/>
      <c r="AO28" s="459"/>
      <c r="AP28" s="459"/>
      <c r="AQ28" s="459"/>
      <c r="AR28" s="501"/>
      <c r="AS28" s="458" t="s">
        <v>139</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11767000</v>
      </c>
      <c r="BO28" s="371"/>
      <c r="BP28" s="371"/>
      <c r="BQ28" s="371"/>
      <c r="BR28" s="371"/>
      <c r="BS28" s="371"/>
      <c r="BT28" s="371"/>
      <c r="BU28" s="372"/>
      <c r="BV28" s="370">
        <v>11758794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28</v>
      </c>
      <c r="M29" s="459"/>
      <c r="N29" s="459"/>
      <c r="O29" s="459"/>
      <c r="P29" s="501"/>
      <c r="Q29" s="458">
        <v>4500</v>
      </c>
      <c r="R29" s="459"/>
      <c r="S29" s="459"/>
      <c r="T29" s="459"/>
      <c r="U29" s="459"/>
      <c r="V29" s="501"/>
      <c r="W29" s="567"/>
      <c r="X29" s="568"/>
      <c r="Y29" s="569"/>
      <c r="Z29" s="457" t="s">
        <v>190</v>
      </c>
      <c r="AA29" s="431"/>
      <c r="AB29" s="431"/>
      <c r="AC29" s="431"/>
      <c r="AD29" s="431"/>
      <c r="AE29" s="431"/>
      <c r="AF29" s="431"/>
      <c r="AG29" s="432"/>
      <c r="AH29" s="458">
        <v>1227</v>
      </c>
      <c r="AI29" s="459"/>
      <c r="AJ29" s="459"/>
      <c r="AK29" s="459"/>
      <c r="AL29" s="501"/>
      <c r="AM29" s="458">
        <v>3993432</v>
      </c>
      <c r="AN29" s="459"/>
      <c r="AO29" s="459"/>
      <c r="AP29" s="459"/>
      <c r="AQ29" s="459"/>
      <c r="AR29" s="501"/>
      <c r="AS29" s="458">
        <v>3255</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342607</v>
      </c>
      <c r="BO29" s="439"/>
      <c r="BP29" s="439"/>
      <c r="BQ29" s="439"/>
      <c r="BR29" s="439"/>
      <c r="BS29" s="439"/>
      <c r="BT29" s="439"/>
      <c r="BU29" s="440"/>
      <c r="BV29" s="438">
        <v>343799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101.2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12112685</v>
      </c>
      <c r="BO30" s="548"/>
      <c r="BP30" s="548"/>
      <c r="BQ30" s="548"/>
      <c r="BR30" s="548"/>
      <c r="BS30" s="548"/>
      <c r="BT30" s="548"/>
      <c r="BU30" s="549"/>
      <c r="BV30" s="547">
        <v>11657440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205</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大里広域市町村圏組合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熊谷市スポーツ協会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公共用地先行取得特別会計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駐車場事業特別会計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熊谷都市計画事業土地区画整理事業特別会計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大里広域市町村圏組合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熊谷市文化振興財団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荒川北縁水防事務組合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大里地域勤労者福祉サービスセンター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埼玉県後期高齢者医療広域連合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熊谷市土地開発公社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埼玉県後期高齢者医療広域連合</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ティアラ２１</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埼玉県市町村総合事務組合</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熊谷市生鮮食料品低温貯蔵センター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彩の国さいたま人づくり広域連合</v>
      </c>
      <c r="BZ40" s="598"/>
      <c r="CA40" s="598"/>
      <c r="CB40" s="598"/>
      <c r="CC40" s="598"/>
      <c r="CD40" s="598"/>
      <c r="CE40" s="598"/>
      <c r="CF40" s="598"/>
      <c r="CG40" s="598"/>
      <c r="CH40" s="598"/>
      <c r="CI40" s="598"/>
      <c r="CJ40" s="598"/>
      <c r="CK40" s="598"/>
      <c r="CL40" s="598"/>
      <c r="CM40" s="598"/>
      <c r="CN40" s="181"/>
      <c r="CO40" s="597">
        <f t="shared" si="3"/>
        <v>23</v>
      </c>
      <c r="CP40" s="597"/>
      <c r="CQ40" s="598" t="str">
        <f>IF('各会計、関係団体の財政状況及び健全化判断比率'!BS13="","",'各会計、関係団体の財政状況及び健全化判断比率'!BS13)</f>
        <v>まちづくり熊谷</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50CDey/S+Ru367EELqlNTvyya5s+/hq1foObPoks98Q2BdWpOsqgbIUw0hLc0MQMEJSGFptnVTt7PvM1kmoNjQ==" saltValue="7MNMHv+F1nI5KQH1ccPY/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555</v>
      </c>
      <c r="D34" s="1151"/>
      <c r="E34" s="1152"/>
      <c r="F34" s="32">
        <v>11.55</v>
      </c>
      <c r="G34" s="33">
        <v>13.07</v>
      </c>
      <c r="H34" s="33">
        <v>13.32</v>
      </c>
      <c r="I34" s="33">
        <v>14.75</v>
      </c>
      <c r="J34" s="34">
        <v>12.26</v>
      </c>
      <c r="K34" s="22"/>
      <c r="L34" s="22"/>
      <c r="M34" s="22"/>
      <c r="N34" s="22"/>
      <c r="O34" s="22"/>
      <c r="P34" s="22"/>
    </row>
    <row r="35" spans="1:16" ht="39" customHeight="1" x14ac:dyDescent="0.15">
      <c r="A35" s="22"/>
      <c r="B35" s="35"/>
      <c r="C35" s="1145" t="s">
        <v>556</v>
      </c>
      <c r="D35" s="1146"/>
      <c r="E35" s="1147"/>
      <c r="F35" s="36">
        <v>7.16</v>
      </c>
      <c r="G35" s="37">
        <v>8.14</v>
      </c>
      <c r="H35" s="37">
        <v>8.34</v>
      </c>
      <c r="I35" s="37">
        <v>8.84</v>
      </c>
      <c r="J35" s="38">
        <v>7.53</v>
      </c>
      <c r="K35" s="22"/>
      <c r="L35" s="22"/>
      <c r="M35" s="22"/>
      <c r="N35" s="22"/>
      <c r="O35" s="22"/>
      <c r="P35" s="22"/>
    </row>
    <row r="36" spans="1:16" ht="39" customHeight="1" x14ac:dyDescent="0.15">
      <c r="A36" s="22"/>
      <c r="B36" s="35"/>
      <c r="C36" s="1145" t="s">
        <v>557</v>
      </c>
      <c r="D36" s="1146"/>
      <c r="E36" s="1147"/>
      <c r="F36" s="36" t="s">
        <v>507</v>
      </c>
      <c r="G36" s="37">
        <v>0.37</v>
      </c>
      <c r="H36" s="37">
        <v>0.22</v>
      </c>
      <c r="I36" s="37">
        <v>0.37</v>
      </c>
      <c r="J36" s="38">
        <v>0.94</v>
      </c>
      <c r="K36" s="22"/>
      <c r="L36" s="22"/>
      <c r="M36" s="22"/>
      <c r="N36" s="22"/>
      <c r="O36" s="22"/>
      <c r="P36" s="22"/>
    </row>
    <row r="37" spans="1:16" ht="39" customHeight="1" x14ac:dyDescent="0.15">
      <c r="A37" s="22"/>
      <c r="B37" s="35"/>
      <c r="C37" s="1145" t="s">
        <v>558</v>
      </c>
      <c r="D37" s="1146"/>
      <c r="E37" s="1147"/>
      <c r="F37" s="36">
        <v>0</v>
      </c>
      <c r="G37" s="37">
        <v>0</v>
      </c>
      <c r="H37" s="37">
        <v>0</v>
      </c>
      <c r="I37" s="37">
        <v>0</v>
      </c>
      <c r="J37" s="38">
        <v>0.1</v>
      </c>
      <c r="K37" s="22"/>
      <c r="L37" s="22"/>
      <c r="M37" s="22"/>
      <c r="N37" s="22"/>
      <c r="O37" s="22"/>
      <c r="P37" s="22"/>
    </row>
    <row r="38" spans="1:16" ht="39" customHeight="1" x14ac:dyDescent="0.15">
      <c r="A38" s="22"/>
      <c r="B38" s="35"/>
      <c r="C38" s="1145" t="s">
        <v>559</v>
      </c>
      <c r="D38" s="1146"/>
      <c r="E38" s="1147"/>
      <c r="F38" s="36">
        <v>7.0000000000000007E-2</v>
      </c>
      <c r="G38" s="37">
        <v>0.08</v>
      </c>
      <c r="H38" s="37">
        <v>0.08</v>
      </c>
      <c r="I38" s="37">
        <v>0.05</v>
      </c>
      <c r="J38" s="38">
        <v>0.06</v>
      </c>
      <c r="K38" s="22"/>
      <c r="L38" s="22"/>
      <c r="M38" s="22"/>
      <c r="N38" s="22"/>
      <c r="O38" s="22"/>
      <c r="P38" s="22"/>
    </row>
    <row r="39" spans="1:16" ht="39" customHeight="1" x14ac:dyDescent="0.15">
      <c r="A39" s="22"/>
      <c r="B39" s="35"/>
      <c r="C39" s="1145" t="s">
        <v>560</v>
      </c>
      <c r="D39" s="1146"/>
      <c r="E39" s="1147"/>
      <c r="F39" s="36">
        <v>0</v>
      </c>
      <c r="G39" s="37">
        <v>0</v>
      </c>
      <c r="H39" s="37">
        <v>0.02</v>
      </c>
      <c r="I39" s="37">
        <v>0.02</v>
      </c>
      <c r="J39" s="38">
        <v>0.02</v>
      </c>
      <c r="K39" s="22"/>
      <c r="L39" s="22"/>
      <c r="M39" s="22"/>
      <c r="N39" s="22"/>
      <c r="O39" s="22"/>
      <c r="P39" s="22"/>
    </row>
    <row r="40" spans="1:16" ht="39" customHeight="1" x14ac:dyDescent="0.15">
      <c r="A40" s="22"/>
      <c r="B40" s="35"/>
      <c r="C40" s="1145" t="s">
        <v>561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564</v>
      </c>
      <c r="D43" s="1149"/>
      <c r="E43" s="1150"/>
      <c r="F43" s="41">
        <v>0.82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eGhqCRMexF3Kmpw5ifjikPsRVvPJzkzb1TS5oEUuyXGopTb+Ajs9iQeU0Hb0nFzx0k0peqGbuLmLZndhtY9FQ==" saltValue="aLNmw/EMrI0L7DKM20ss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4577</v>
      </c>
      <c r="L45" s="60">
        <v>4304</v>
      </c>
      <c r="M45" s="60">
        <v>4289</v>
      </c>
      <c r="N45" s="60">
        <v>4224</v>
      </c>
      <c r="O45" s="61">
        <v>4259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1363</v>
      </c>
      <c r="L48" s="64">
        <v>1090</v>
      </c>
      <c r="M48" s="64">
        <v>1145</v>
      </c>
      <c r="N48" s="64">
        <v>927</v>
      </c>
      <c r="O48" s="65">
        <v>977</v>
      </c>
      <c r="P48" s="48"/>
      <c r="Q48" s="48"/>
      <c r="R48" s="48"/>
      <c r="S48" s="48"/>
      <c r="T48" s="48"/>
      <c r="U48" s="48"/>
    </row>
    <row r="49" spans="1:21" ht="30.75" customHeight="1" x14ac:dyDescent="0.15">
      <c r="A49" s="48"/>
      <c r="B49" s="1155"/>
      <c r="C49" s="1156"/>
      <c r="D49" s="62"/>
      <c r="E49" s="1161" t="s">
        <v>16</v>
      </c>
      <c r="F49" s="1161"/>
      <c r="G49" s="1161"/>
      <c r="H49" s="1161"/>
      <c r="I49" s="1161"/>
      <c r="J49" s="1162"/>
      <c r="K49" s="63">
        <v>37</v>
      </c>
      <c r="L49" s="64">
        <v>75</v>
      </c>
      <c r="M49" s="64">
        <v>75</v>
      </c>
      <c r="N49" s="64">
        <v>74</v>
      </c>
      <c r="O49" s="65">
        <v>74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507</v>
      </c>
      <c r="L50" s="64" t="s">
        <v>507</v>
      </c>
      <c r="M50" s="64" t="s">
        <v>507</v>
      </c>
      <c r="N50" s="64" t="s">
        <v>507</v>
      </c>
      <c r="O50" s="65" t="s">
        <v>507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5696</v>
      </c>
      <c r="L52" s="64">
        <v>5578</v>
      </c>
      <c r="M52" s="64">
        <v>5736</v>
      </c>
      <c r="N52" s="64">
        <v>5806</v>
      </c>
      <c r="O52" s="65">
        <v>5695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281</v>
      </c>
      <c r="L53" s="69">
        <v>-109</v>
      </c>
      <c r="M53" s="69">
        <v>-227</v>
      </c>
      <c r="N53" s="69">
        <v>-581</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FWIH6dvtqRaEm1clhm3fKqAomcL8n8Q0IATQfLUdqZowPQ500oS+aUeSwjYkgPk3Bk9q027ahgkDL2dzqJfyA==" saltValue="I1Dp4bfJgjuxsf3MZl3A6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4" sqref="B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84" t="s">
        <v>32</v>
      </c>
      <c r="C41" s="1185"/>
      <c r="D41" s="105"/>
      <c r="E41" s="1190" t="s">
        <v>33</v>
      </c>
      <c r="F41" s="1190"/>
      <c r="G41" s="1190"/>
      <c r="H41" s="1191"/>
      <c r="I41" s="355">
        <v>35344</v>
      </c>
      <c r="J41" s="356">
        <v>33347</v>
      </c>
      <c r="K41" s="356">
        <v>31947</v>
      </c>
      <c r="L41" s="356">
        <v>30419</v>
      </c>
      <c r="M41" s="357">
        <v>27760</v>
      </c>
    </row>
    <row r="42" spans="2:13" ht="27.75" customHeight="1" x14ac:dyDescent="0.15">
      <c r="B42" s="1186"/>
      <c r="C42" s="1187"/>
      <c r="D42" s="106"/>
      <c r="E42" s="1192" t="s">
        <v>34</v>
      </c>
      <c r="F42" s="1192"/>
      <c r="G42" s="1192"/>
      <c r="H42" s="1193"/>
      <c r="I42" s="358" t="s">
        <v>507</v>
      </c>
      <c r="J42" s="359" t="s">
        <v>507</v>
      </c>
      <c r="K42" s="359" t="s">
        <v>507</v>
      </c>
      <c r="L42" s="359" t="s">
        <v>507</v>
      </c>
      <c r="M42" s="360">
        <v>326</v>
      </c>
    </row>
    <row r="43" spans="2:13" ht="27.75" customHeight="1" x14ac:dyDescent="0.15">
      <c r="B43" s="1186"/>
      <c r="C43" s="1187"/>
      <c r="D43" s="106"/>
      <c r="E43" s="1192" t="s">
        <v>35</v>
      </c>
      <c r="F43" s="1192"/>
      <c r="G43" s="1192"/>
      <c r="H43" s="1193"/>
      <c r="I43" s="358">
        <v>12085</v>
      </c>
      <c r="J43" s="359">
        <v>10781</v>
      </c>
      <c r="K43" s="359">
        <v>10117</v>
      </c>
      <c r="L43" s="359">
        <v>9276</v>
      </c>
      <c r="M43" s="360">
        <v>8986</v>
      </c>
    </row>
    <row r="44" spans="2:13" ht="27.75" customHeight="1" x14ac:dyDescent="0.15">
      <c r="B44" s="1186"/>
      <c r="C44" s="1187"/>
      <c r="D44" s="106"/>
      <c r="E44" s="1192" t="s">
        <v>36</v>
      </c>
      <c r="F44" s="1192"/>
      <c r="G44" s="1192"/>
      <c r="H44" s="1193"/>
      <c r="I44" s="358">
        <v>682</v>
      </c>
      <c r="J44" s="359">
        <v>608</v>
      </c>
      <c r="K44" s="359">
        <v>535</v>
      </c>
      <c r="L44" s="359">
        <v>461</v>
      </c>
      <c r="M44" s="360">
        <v>387</v>
      </c>
    </row>
    <row r="45" spans="2:13" ht="27.75" customHeight="1" x14ac:dyDescent="0.15">
      <c r="B45" s="1186"/>
      <c r="C45" s="1187"/>
      <c r="D45" s="106"/>
      <c r="E45" s="1192" t="s">
        <v>37</v>
      </c>
      <c r="F45" s="1192"/>
      <c r="G45" s="1192"/>
      <c r="H45" s="1193"/>
      <c r="I45" s="358">
        <v>10664</v>
      </c>
      <c r="J45" s="359">
        <v>10555</v>
      </c>
      <c r="K45" s="359">
        <v>10489</v>
      </c>
      <c r="L45" s="359">
        <v>10174</v>
      </c>
      <c r="M45" s="360">
        <v>10394</v>
      </c>
    </row>
    <row r="46" spans="2:13" ht="27.75" customHeight="1" x14ac:dyDescent="0.15">
      <c r="B46" s="1186"/>
      <c r="C46" s="1187"/>
      <c r="D46" s="107"/>
      <c r="E46" s="1192" t="s">
        <v>38</v>
      </c>
      <c r="F46" s="1192"/>
      <c r="G46" s="1192"/>
      <c r="H46" s="1193"/>
      <c r="I46" s="358">
        <v>17</v>
      </c>
      <c r="J46" s="359">
        <v>9</v>
      </c>
      <c r="K46" s="359">
        <v>6</v>
      </c>
      <c r="L46" s="359">
        <v>1</v>
      </c>
      <c r="M46" s="360">
        <v>0</v>
      </c>
    </row>
    <row r="47" spans="2:13" ht="27.75" customHeight="1" x14ac:dyDescent="0.15">
      <c r="B47" s="1186"/>
      <c r="C47" s="1187"/>
      <c r="D47" s="108"/>
      <c r="E47" s="1194" t="s">
        <v>39</v>
      </c>
      <c r="F47" s="1195"/>
      <c r="G47" s="1195"/>
      <c r="H47" s="1196"/>
      <c r="I47" s="358" t="s">
        <v>507</v>
      </c>
      <c r="J47" s="359" t="s">
        <v>507</v>
      </c>
      <c r="K47" s="359" t="s">
        <v>507</v>
      </c>
      <c r="L47" s="359" t="s">
        <v>507</v>
      </c>
      <c r="M47" s="360" t="s">
        <v>507</v>
      </c>
    </row>
    <row r="48" spans="2:13" ht="27.75" customHeight="1" x14ac:dyDescent="0.15">
      <c r="B48" s="1186"/>
      <c r="C48" s="1187"/>
      <c r="D48" s="106"/>
      <c r="E48" s="1192" t="s">
        <v>40</v>
      </c>
      <c r="F48" s="1192"/>
      <c r="G48" s="1192"/>
      <c r="H48" s="1193"/>
      <c r="I48" s="358" t="s">
        <v>507</v>
      </c>
      <c r="J48" s="359" t="s">
        <v>507</v>
      </c>
      <c r="K48" s="359" t="s">
        <v>507</v>
      </c>
      <c r="L48" s="359" t="s">
        <v>507</v>
      </c>
      <c r="M48" s="360" t="s">
        <v>507</v>
      </c>
    </row>
    <row r="49" spans="2:13" ht="27.75" customHeight="1" x14ac:dyDescent="0.15">
      <c r="B49" s="1188"/>
      <c r="C49" s="1189"/>
      <c r="D49" s="106"/>
      <c r="E49" s="1192" t="s">
        <v>41</v>
      </c>
      <c r="F49" s="1192"/>
      <c r="G49" s="1192"/>
      <c r="H49" s="1193"/>
      <c r="I49" s="358" t="s">
        <v>507</v>
      </c>
      <c r="J49" s="359" t="s">
        <v>507</v>
      </c>
      <c r="K49" s="359" t="s">
        <v>507</v>
      </c>
      <c r="L49" s="359" t="s">
        <v>507</v>
      </c>
      <c r="M49" s="360" t="s">
        <v>507</v>
      </c>
    </row>
    <row r="50" spans="2:13" ht="27.75" customHeight="1" x14ac:dyDescent="0.15">
      <c r="B50" s="1197" t="s">
        <v>42</v>
      </c>
      <c r="C50" s="1198"/>
      <c r="D50" s="109"/>
      <c r="E50" s="1192" t="s">
        <v>43</v>
      </c>
      <c r="F50" s="1192"/>
      <c r="G50" s="1192"/>
      <c r="H50" s="1193"/>
      <c r="I50" s="358">
        <v>21640</v>
      </c>
      <c r="J50" s="359">
        <v>20941</v>
      </c>
      <c r="K50" s="359">
        <v>21920</v>
      </c>
      <c r="L50" s="359">
        <v>23900</v>
      </c>
      <c r="M50" s="360">
        <v>24369</v>
      </c>
    </row>
    <row r="51" spans="2:13" ht="27.75" customHeight="1" x14ac:dyDescent="0.15">
      <c r="B51" s="1186"/>
      <c r="C51" s="1187"/>
      <c r="D51" s="106"/>
      <c r="E51" s="1192" t="s">
        <v>44</v>
      </c>
      <c r="F51" s="1192"/>
      <c r="G51" s="1192"/>
      <c r="H51" s="1193"/>
      <c r="I51" s="358">
        <v>7310</v>
      </c>
      <c r="J51" s="359">
        <v>6409</v>
      </c>
      <c r="K51" s="359">
        <v>5925</v>
      </c>
      <c r="L51" s="359">
        <v>5814</v>
      </c>
      <c r="M51" s="360">
        <v>5541</v>
      </c>
    </row>
    <row r="52" spans="2:13" ht="27.75" customHeight="1" x14ac:dyDescent="0.15">
      <c r="B52" s="1188"/>
      <c r="C52" s="1189"/>
      <c r="D52" s="106"/>
      <c r="E52" s="1192" t="s">
        <v>45</v>
      </c>
      <c r="F52" s="1192"/>
      <c r="G52" s="1192"/>
      <c r="H52" s="1193"/>
      <c r="I52" s="358">
        <v>52167</v>
      </c>
      <c r="J52" s="359">
        <v>50495</v>
      </c>
      <c r="K52" s="359">
        <v>48962</v>
      </c>
      <c r="L52" s="359">
        <v>49257</v>
      </c>
      <c r="M52" s="360">
        <v>47831</v>
      </c>
    </row>
    <row r="53" spans="2:13" ht="27.75" customHeight="1" thickBot="1" x14ac:dyDescent="0.2">
      <c r="B53" s="1199" t="s">
        <v>46</v>
      </c>
      <c r="C53" s="1200"/>
      <c r="D53" s="110"/>
      <c r="E53" s="1201" t="s">
        <v>47</v>
      </c>
      <c r="F53" s="1201"/>
      <c r="G53" s="1201"/>
      <c r="H53" s="1202"/>
      <c r="I53" s="361">
        <v>-22325</v>
      </c>
      <c r="J53" s="362">
        <v>-22545</v>
      </c>
      <c r="K53" s="362">
        <v>-23714</v>
      </c>
      <c r="L53" s="362">
        <v>-28640</v>
      </c>
      <c r="M53" s="363">
        <v>-29887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0Vq3RS0Zg5MJ3IBlBER0dDC0JMC7LAQBy2gVBHdgE4/B6TUpA4miQO6yvPmm9WjYLZ7lCW5J1xdW+GmDCGz9Q==" saltValue="LgIeSQ7bXS7NlyIXvxV3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C58" sqref="C58: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50</v>
      </c>
      <c r="D55" s="1211"/>
      <c r="E55" s="1212"/>
      <c r="F55" s="122">
        <v>9909</v>
      </c>
      <c r="G55" s="122">
        <v>11759</v>
      </c>
      <c r="H55" s="123">
        <v>11767</v>
      </c>
    </row>
    <row r="56" spans="2:8" ht="52.5" customHeight="1" x14ac:dyDescent="0.15">
      <c r="B56" s="124"/>
      <c r="C56" s="1213" t="s">
        <v>51</v>
      </c>
      <c r="D56" s="1213"/>
      <c r="E56" s="1214"/>
      <c r="F56" s="125">
        <v>345</v>
      </c>
      <c r="G56" s="125">
        <v>344</v>
      </c>
      <c r="H56" s="126">
        <v>343</v>
      </c>
    </row>
    <row r="57" spans="2:8" ht="53.25" customHeight="1" x14ac:dyDescent="0.15">
      <c r="B57" s="124"/>
      <c r="C57" s="1215" t="s">
        <v>52</v>
      </c>
      <c r="D57" s="1215"/>
      <c r="E57" s="1216"/>
      <c r="F57" s="127">
        <v>11558</v>
      </c>
      <c r="G57" s="127">
        <v>11657</v>
      </c>
      <c r="H57" s="128">
        <v>12113</v>
      </c>
    </row>
    <row r="58" spans="2:8" ht="45.75" customHeight="1" x14ac:dyDescent="0.15">
      <c r="B58" s="129"/>
      <c r="C58" s="1203" t="s">
        <v>589</v>
      </c>
      <c r="D58" s="1204"/>
      <c r="E58" s="1205"/>
      <c r="F58" s="130">
        <v>9052</v>
      </c>
      <c r="G58" s="130">
        <v>9055</v>
      </c>
      <c r="H58" s="131">
        <v>9389</v>
      </c>
    </row>
    <row r="59" spans="2:8" ht="45.75" customHeight="1" x14ac:dyDescent="0.15">
      <c r="B59" s="129"/>
      <c r="C59" s="1203" t="s">
        <v>590</v>
      </c>
      <c r="D59" s="1204"/>
      <c r="E59" s="1205"/>
      <c r="F59" s="130">
        <v>1933</v>
      </c>
      <c r="G59" s="130">
        <v>1933</v>
      </c>
      <c r="H59" s="131">
        <v>2034</v>
      </c>
    </row>
    <row r="60" spans="2:8" ht="45.75" customHeight="1" x14ac:dyDescent="0.15">
      <c r="B60" s="129"/>
      <c r="C60" s="1203" t="s">
        <v>591</v>
      </c>
      <c r="D60" s="1204"/>
      <c r="E60" s="1205"/>
      <c r="F60" s="130">
        <v>252</v>
      </c>
      <c r="G60" s="130">
        <v>240</v>
      </c>
      <c r="H60" s="131">
        <v>229</v>
      </c>
    </row>
    <row r="61" spans="2:8" ht="45.75" customHeight="1" x14ac:dyDescent="0.15">
      <c r="B61" s="129"/>
      <c r="C61" s="1203" t="s">
        <v>592</v>
      </c>
      <c r="D61" s="1204"/>
      <c r="E61" s="1205"/>
      <c r="F61" s="130">
        <v>33</v>
      </c>
      <c r="G61" s="130">
        <v>113</v>
      </c>
      <c r="H61" s="131">
        <v>113</v>
      </c>
    </row>
    <row r="62" spans="2:8" ht="45.75" customHeight="1" thickBot="1" x14ac:dyDescent="0.2">
      <c r="B62" s="132"/>
      <c r="C62" s="1206" t="s">
        <v>593</v>
      </c>
      <c r="D62" s="1207"/>
      <c r="E62" s="1208"/>
      <c r="F62" s="133">
        <v>109</v>
      </c>
      <c r="G62" s="133">
        <v>107</v>
      </c>
      <c r="H62" s="134">
        <v>102</v>
      </c>
    </row>
    <row r="63" spans="2:8" ht="52.5" customHeight="1" thickBot="1" x14ac:dyDescent="0.2">
      <c r="B63" s="135"/>
      <c r="C63" s="1209" t="s">
        <v>53</v>
      </c>
      <c r="D63" s="1209"/>
      <c r="E63" s="1210"/>
      <c r="F63" s="136">
        <v>21812</v>
      </c>
      <c r="G63" s="136">
        <v>23760</v>
      </c>
      <c r="H63" s="137">
        <v>24222</v>
      </c>
    </row>
    <row r="64" spans="2:8" x14ac:dyDescent="0.15"/>
  </sheetData>
  <sheetProtection algorithmName="SHA-512" hashValue="rk1G2l+nrNqLRi7b/Py73dyF9tEz0tz0oBgQTEVNOwJZVewSNqg7xmP4T45B+6pX7TpZy/zvxiVUPeFLtlwkuw==" saltValue="20JLuHcyfjfXj5Vh7p6m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30839</v>
      </c>
      <c r="E3" s="156"/>
      <c r="F3" s="157">
        <v>45022</v>
      </c>
      <c r="G3" s="158"/>
      <c r="H3" s="159"/>
    </row>
    <row r="4" spans="1:8" x14ac:dyDescent="0.15">
      <c r="A4" s="160"/>
      <c r="B4" s="161"/>
      <c r="C4" s="162"/>
      <c r="D4" s="163">
        <v>20719</v>
      </c>
      <c r="E4" s="164"/>
      <c r="F4" s="165">
        <v>25247</v>
      </c>
      <c r="G4" s="166"/>
      <c r="H4" s="167"/>
    </row>
    <row r="5" spans="1:8" x14ac:dyDescent="0.15">
      <c r="A5" s="148" t="s">
        <v>541</v>
      </c>
      <c r="B5" s="153"/>
      <c r="C5" s="154"/>
      <c r="D5" s="155">
        <v>23440</v>
      </c>
      <c r="E5" s="156"/>
      <c r="F5" s="157">
        <v>46035</v>
      </c>
      <c r="G5" s="158"/>
      <c r="H5" s="159"/>
    </row>
    <row r="6" spans="1:8" x14ac:dyDescent="0.15">
      <c r="A6" s="160"/>
      <c r="B6" s="161"/>
      <c r="C6" s="162"/>
      <c r="D6" s="163">
        <v>12680</v>
      </c>
      <c r="E6" s="164"/>
      <c r="F6" s="165">
        <v>25158</v>
      </c>
      <c r="G6" s="166"/>
      <c r="H6" s="167"/>
    </row>
    <row r="7" spans="1:8" x14ac:dyDescent="0.15">
      <c r="A7" s="148" t="s">
        <v>542</v>
      </c>
      <c r="B7" s="153"/>
      <c r="C7" s="154"/>
      <c r="D7" s="155">
        <v>30226</v>
      </c>
      <c r="E7" s="156"/>
      <c r="F7" s="157">
        <v>43261</v>
      </c>
      <c r="G7" s="158"/>
      <c r="H7" s="159"/>
    </row>
    <row r="8" spans="1:8" x14ac:dyDescent="0.15">
      <c r="A8" s="160"/>
      <c r="B8" s="161"/>
      <c r="C8" s="162"/>
      <c r="D8" s="163">
        <v>16308</v>
      </c>
      <c r="E8" s="164"/>
      <c r="F8" s="165">
        <v>24721</v>
      </c>
      <c r="G8" s="166"/>
      <c r="H8" s="167"/>
    </row>
    <row r="9" spans="1:8" x14ac:dyDescent="0.15">
      <c r="A9" s="148" t="s">
        <v>543</v>
      </c>
      <c r="B9" s="153"/>
      <c r="C9" s="154"/>
      <c r="D9" s="155">
        <v>25563</v>
      </c>
      <c r="E9" s="156"/>
      <c r="F9" s="157">
        <v>40626</v>
      </c>
      <c r="G9" s="158"/>
      <c r="H9" s="159"/>
    </row>
    <row r="10" spans="1:8" x14ac:dyDescent="0.15">
      <c r="A10" s="160"/>
      <c r="B10" s="161"/>
      <c r="C10" s="162"/>
      <c r="D10" s="163">
        <v>13398</v>
      </c>
      <c r="E10" s="164"/>
      <c r="F10" s="165">
        <v>24279</v>
      </c>
      <c r="G10" s="166"/>
      <c r="H10" s="167"/>
    </row>
    <row r="11" spans="1:8" x14ac:dyDescent="0.15">
      <c r="A11" s="148" t="s">
        <v>544</v>
      </c>
      <c r="B11" s="153"/>
      <c r="C11" s="154"/>
      <c r="D11" s="155">
        <v>30161</v>
      </c>
      <c r="E11" s="156"/>
      <c r="F11" s="157">
        <v>46133</v>
      </c>
      <c r="G11" s="158"/>
      <c r="H11" s="159"/>
    </row>
    <row r="12" spans="1:8" x14ac:dyDescent="0.15">
      <c r="A12" s="160"/>
      <c r="B12" s="161"/>
      <c r="C12" s="168"/>
      <c r="D12" s="163">
        <v>18015</v>
      </c>
      <c r="E12" s="164"/>
      <c r="F12" s="165">
        <v>27280</v>
      </c>
      <c r="G12" s="166"/>
      <c r="H12" s="167"/>
    </row>
    <row r="13" spans="1:8" x14ac:dyDescent="0.15">
      <c r="A13" s="148"/>
      <c r="B13" s="153"/>
      <c r="C13" s="169"/>
      <c r="D13" s="170">
        <v>28046</v>
      </c>
      <c r="E13" s="171"/>
      <c r="F13" s="172">
        <v>44215</v>
      </c>
      <c r="G13" s="173"/>
      <c r="H13" s="159"/>
    </row>
    <row r="14" spans="1:8" x14ac:dyDescent="0.15">
      <c r="A14" s="160"/>
      <c r="B14" s="161"/>
      <c r="C14" s="162"/>
      <c r="D14" s="163">
        <v>16224</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11.93</v>
      </c>
      <c r="C19" s="174">
        <f>ROUND(VALUE(SUBSTITUTE(実質収支比率等に係る経年分析!G$48,"▲","-")),2)</f>
        <v>13.07</v>
      </c>
      <c r="D19" s="174">
        <f>ROUND(VALUE(SUBSTITUTE(実質収支比率等に係る経年分析!H$48,"▲","-")),2)</f>
        <v>13.32</v>
      </c>
      <c r="E19" s="174">
        <f>ROUND(VALUE(SUBSTITUTE(実質収支比率等に係る経年分析!I$48,"▲","-")),2)</f>
        <v>14.75</v>
      </c>
      <c r="F19" s="174">
        <f>ROUND(VALUE(SUBSTITUTE(実質収支比率等に係る経年分析!J$48,"▲","-")),2)</f>
        <v>12.68</v>
      </c>
    </row>
    <row r="20" spans="1:11" x14ac:dyDescent="0.15">
      <c r="A20" s="174" t="s">
        <v>57</v>
      </c>
      <c r="B20" s="174">
        <f>ROUND(VALUE(SUBSTITUTE(実質収支比率等に係る経年分析!F$47,"▲","-")),2)</f>
        <v>23.72</v>
      </c>
      <c r="C20" s="174">
        <f>ROUND(VALUE(SUBSTITUTE(実質収支比率等に係る経年分析!G$47,"▲","-")),2)</f>
        <v>23.01</v>
      </c>
      <c r="D20" s="174">
        <f>ROUND(VALUE(SUBSTITUTE(実質収支比率等に係る経年分析!H$47,"▲","-")),2)</f>
        <v>24.23</v>
      </c>
      <c r="E20" s="174">
        <f>ROUND(VALUE(SUBSTITUTE(実質収支比率等に係る経年分析!I$47,"▲","-")),2)</f>
        <v>27.61</v>
      </c>
      <c r="F20" s="174">
        <f>ROUND(VALUE(SUBSTITUTE(実質収支比率等に係る経年分析!J$47,"▲","-")),2)</f>
        <v>28.39</v>
      </c>
    </row>
    <row r="21" spans="1:11" x14ac:dyDescent="0.15">
      <c r="A21" s="174" t="s">
        <v>58</v>
      </c>
      <c r="B21" s="174">
        <f>IF(ISNUMBER(VALUE(SUBSTITUTE(実質収支比率等に係る経年分析!F$49,"▲","-"))),ROUND(VALUE(SUBSTITUTE(実質収支比率等に係る経年分析!F$49,"▲","-")),2),NA())</f>
        <v>1.85</v>
      </c>
      <c r="C21" s="174">
        <f>IF(ISNUMBER(VALUE(SUBSTITUTE(実質収支比率等に係る経年分析!G$49,"▲","-"))),ROUND(VALUE(SUBSTITUTE(実質収支比率等に係る経年分析!G$49,"▲","-")),2),NA())</f>
        <v>0.47</v>
      </c>
      <c r="D21" s="174">
        <f>IF(ISNUMBER(VALUE(SUBSTITUTE(実質収支比率等に係る経年分析!H$49,"▲","-"))),ROUND(VALUE(SUBSTITUTE(実質収支比率等に係る経年分析!H$49,"▲","-")),2),NA())</f>
        <v>2.2999999999999998</v>
      </c>
      <c r="E21" s="174">
        <f>IF(ISNUMBER(VALUE(SUBSTITUTE(実質収支比率等に係る経年分析!I$49,"▲","-"))),ROUND(VALUE(SUBSTITUTE(実質収支比率等に係る経年分析!I$49,"▲","-")),2),NA())</f>
        <v>6.3</v>
      </c>
      <c r="F21" s="174">
        <f>IF(ISNUMBER(VALUE(SUBSTITUTE(実質収支比率等に係る経年分析!J$49,"▲","-"))),ROUND(VALUE(SUBSTITUTE(実質収支比率等に係る経年分析!J$49,"▲","-")),2),NA())</f>
        <v>-2.4700000000000002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公共用地先行取得特別会計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熊谷都市計画事業土地区画整理事業特別会計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5696</v>
      </c>
      <c r="E42" s="176"/>
      <c r="F42" s="176"/>
      <c r="G42" s="176">
        <f>'実質公債費比率（分子）の構造'!L$52</f>
        <v>5578</v>
      </c>
      <c r="H42" s="176"/>
      <c r="I42" s="176"/>
      <c r="J42" s="176">
        <f>'実質公債費比率（分子）の構造'!M$52</f>
        <v>5736</v>
      </c>
      <c r="K42" s="176"/>
      <c r="L42" s="176"/>
      <c r="M42" s="176">
        <f>'実質公債費比率（分子）の構造'!N$52</f>
        <v>5806</v>
      </c>
      <c r="N42" s="176"/>
      <c r="O42" s="176"/>
      <c r="P42" s="176">
        <f>'実質公債費比率（分子）の構造'!O$52</f>
        <v>5695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37</v>
      </c>
      <c r="C45" s="176"/>
      <c r="D45" s="176"/>
      <c r="E45" s="176">
        <f>'実質公債費比率（分子）の構造'!L$49</f>
        <v>75</v>
      </c>
      <c r="F45" s="176"/>
      <c r="G45" s="176"/>
      <c r="H45" s="176">
        <f>'実質公債費比率（分子）の構造'!M$49</f>
        <v>75</v>
      </c>
      <c r="I45" s="176"/>
      <c r="J45" s="176"/>
      <c r="K45" s="176">
        <f>'実質公債費比率（分子）の構造'!N$49</f>
        <v>74</v>
      </c>
      <c r="L45" s="176"/>
      <c r="M45" s="176"/>
      <c r="N45" s="176">
        <f>'実質公債費比率（分子）の構造'!O$49</f>
        <v>74</v>
      </c>
      <c r="O45" s="176"/>
      <c r="P45" s="176"/>
    </row>
    <row r="46" spans="1:16" x14ac:dyDescent="0.15">
      <c r="A46" s="176" t="s">
        <v>69</v>
      </c>
      <c r="B46" s="176">
        <f>'実質公債費比率（分子）の構造'!K$48</f>
        <v>1363</v>
      </c>
      <c r="C46" s="176"/>
      <c r="D46" s="176"/>
      <c r="E46" s="176">
        <f>'実質公債費比率（分子）の構造'!L$48</f>
        <v>1090</v>
      </c>
      <c r="F46" s="176"/>
      <c r="G46" s="176"/>
      <c r="H46" s="176">
        <f>'実質公債費比率（分子）の構造'!M$48</f>
        <v>1145</v>
      </c>
      <c r="I46" s="176"/>
      <c r="J46" s="176"/>
      <c r="K46" s="176">
        <f>'実質公債費比率（分子）の構造'!N$48</f>
        <v>927</v>
      </c>
      <c r="L46" s="176"/>
      <c r="M46" s="176"/>
      <c r="N46" s="176">
        <f>'実質公債費比率（分子）の構造'!O$48</f>
        <v>977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4577</v>
      </c>
      <c r="C49" s="176"/>
      <c r="D49" s="176"/>
      <c r="E49" s="176">
        <f>'実質公債費比率（分子）の構造'!L$45</f>
        <v>4304</v>
      </c>
      <c r="F49" s="176"/>
      <c r="G49" s="176"/>
      <c r="H49" s="176">
        <f>'実質公債費比率（分子）の構造'!M$45</f>
        <v>4289</v>
      </c>
      <c r="I49" s="176"/>
      <c r="J49" s="176"/>
      <c r="K49" s="176">
        <f>'実質公債費比率（分子）の構造'!N$45</f>
        <v>4224</v>
      </c>
      <c r="L49" s="176"/>
      <c r="M49" s="176"/>
      <c r="N49" s="176">
        <f>'実質公債費比率（分子）の構造'!O$45</f>
        <v>4259</v>
      </c>
      <c r="O49" s="176"/>
      <c r="P49" s="176"/>
    </row>
    <row r="50" spans="1:16" x14ac:dyDescent="0.15">
      <c r="A50" s="176" t="s">
        <v>73</v>
      </c>
      <c r="B50" s="176" t="e">
        <f>NA()</f>
        <v>#N/A</v>
      </c>
      <c r="C50" s="176">
        <f>IF(ISNUMBER('実質公債費比率（分子）の構造'!K$53),'実質公債費比率（分子）の構造'!K$53,NA())</f>
        <v>281</v>
      </c>
      <c r="D50" s="176" t="e">
        <f>NA()</f>
        <v>#N/A</v>
      </c>
      <c r="E50" s="176" t="e">
        <f>NA()</f>
        <v>#N/A</v>
      </c>
      <c r="F50" s="176">
        <f>IF(ISNUMBER('実質公債費比率（分子）の構造'!L$53),'実質公債費比率（分子）の構造'!L$53,NA())</f>
        <v>-109</v>
      </c>
      <c r="G50" s="176" t="e">
        <f>NA()</f>
        <v>#N/A</v>
      </c>
      <c r="H50" s="176" t="e">
        <f>NA()</f>
        <v>#N/A</v>
      </c>
      <c r="I50" s="176">
        <f>IF(ISNUMBER('実質公債費比率（分子）の構造'!M$53),'実質公債費比率（分子）の構造'!M$53,NA())</f>
        <v>-227</v>
      </c>
      <c r="J50" s="176" t="e">
        <f>NA()</f>
        <v>#N/A</v>
      </c>
      <c r="K50" s="176" t="e">
        <f>NA()</f>
        <v>#N/A</v>
      </c>
      <c r="L50" s="176">
        <f>IF(ISNUMBER('実質公債費比率（分子）の構造'!N$53),'実質公債費比率（分子）の構造'!N$53,NA())</f>
        <v>-581</v>
      </c>
      <c r="M50" s="176" t="e">
        <f>NA()</f>
        <v>#N/A</v>
      </c>
      <c r="N50" s="176" t="e">
        <f>NA()</f>
        <v>#N/A</v>
      </c>
      <c r="O50" s="176">
        <f>IF(ISNUMBER('実質公債費比率（分子）の構造'!O$53),'実質公債費比率（分子）の構造'!O$53,NA())</f>
        <v>-385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52167</v>
      </c>
      <c r="E56" s="175"/>
      <c r="F56" s="175"/>
      <c r="G56" s="175">
        <f>'将来負担比率（分子）の構造'!J$52</f>
        <v>50495</v>
      </c>
      <c r="H56" s="175"/>
      <c r="I56" s="175"/>
      <c r="J56" s="175">
        <f>'将来負担比率（分子）の構造'!K$52</f>
        <v>48962</v>
      </c>
      <c r="K56" s="175"/>
      <c r="L56" s="175"/>
      <c r="M56" s="175">
        <f>'将来負担比率（分子）の構造'!L$52</f>
        <v>49257</v>
      </c>
      <c r="N56" s="175"/>
      <c r="O56" s="175"/>
      <c r="P56" s="175">
        <f>'将来負担比率（分子）の構造'!M$52</f>
        <v>47831</v>
      </c>
    </row>
    <row r="57" spans="1:16" x14ac:dyDescent="0.15">
      <c r="A57" s="175" t="s">
        <v>44</v>
      </c>
      <c r="B57" s="175"/>
      <c r="C57" s="175"/>
      <c r="D57" s="175">
        <f>'将来負担比率（分子）の構造'!I$51</f>
        <v>7310</v>
      </c>
      <c r="E57" s="175"/>
      <c r="F57" s="175"/>
      <c r="G57" s="175">
        <f>'将来負担比率（分子）の構造'!J$51</f>
        <v>6409</v>
      </c>
      <c r="H57" s="175"/>
      <c r="I57" s="175"/>
      <c r="J57" s="175">
        <f>'将来負担比率（分子）の構造'!K$51</f>
        <v>5925</v>
      </c>
      <c r="K57" s="175"/>
      <c r="L57" s="175"/>
      <c r="M57" s="175">
        <f>'将来負担比率（分子）の構造'!L$51</f>
        <v>5814</v>
      </c>
      <c r="N57" s="175"/>
      <c r="O57" s="175"/>
      <c r="P57" s="175">
        <f>'将来負担比率（分子）の構造'!M$51</f>
        <v>5541</v>
      </c>
    </row>
    <row r="58" spans="1:16" x14ac:dyDescent="0.15">
      <c r="A58" s="175" t="s">
        <v>43</v>
      </c>
      <c r="B58" s="175"/>
      <c r="C58" s="175"/>
      <c r="D58" s="175">
        <f>'将来負担比率（分子）の構造'!I$50</f>
        <v>21640</v>
      </c>
      <c r="E58" s="175"/>
      <c r="F58" s="175"/>
      <c r="G58" s="175">
        <f>'将来負担比率（分子）の構造'!J$50</f>
        <v>20941</v>
      </c>
      <c r="H58" s="175"/>
      <c r="I58" s="175"/>
      <c r="J58" s="175">
        <f>'将来負担比率（分子）の構造'!K$50</f>
        <v>21920</v>
      </c>
      <c r="K58" s="175"/>
      <c r="L58" s="175"/>
      <c r="M58" s="175">
        <f>'将来負担比率（分子）の構造'!L$50</f>
        <v>23900</v>
      </c>
      <c r="N58" s="175"/>
      <c r="O58" s="175"/>
      <c r="P58" s="175">
        <f>'将来負担比率（分子）の構造'!M$50</f>
        <v>24369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v>
      </c>
      <c r="C61" s="175"/>
      <c r="D61" s="175"/>
      <c r="E61" s="175">
        <f>'将来負担比率（分子）の構造'!J$46</f>
        <v>9</v>
      </c>
      <c r="F61" s="175"/>
      <c r="G61" s="175"/>
      <c r="H61" s="175">
        <f>'将来負担比率（分子）の構造'!K$46</f>
        <v>6</v>
      </c>
      <c r="I61" s="175"/>
      <c r="J61" s="175"/>
      <c r="K61" s="175">
        <f>'将来負担比率（分子）の構造'!L$46</f>
        <v>1</v>
      </c>
      <c r="L61" s="175"/>
      <c r="M61" s="175"/>
      <c r="N61" s="175">
        <f>'将来負担比率（分子）の構造'!M$46</f>
        <v>0</v>
      </c>
      <c r="O61" s="175"/>
      <c r="P61" s="175"/>
    </row>
    <row r="62" spans="1:16" x14ac:dyDescent="0.15">
      <c r="A62" s="175" t="s">
        <v>37</v>
      </c>
      <c r="B62" s="175">
        <f>'将来負担比率（分子）の構造'!I$45</f>
        <v>10664</v>
      </c>
      <c r="C62" s="175"/>
      <c r="D62" s="175"/>
      <c r="E62" s="175">
        <f>'将来負担比率（分子）の構造'!J$45</f>
        <v>10555</v>
      </c>
      <c r="F62" s="175"/>
      <c r="G62" s="175"/>
      <c r="H62" s="175">
        <f>'将来負担比率（分子）の構造'!K$45</f>
        <v>10489</v>
      </c>
      <c r="I62" s="175"/>
      <c r="J62" s="175"/>
      <c r="K62" s="175">
        <f>'将来負担比率（分子）の構造'!L$45</f>
        <v>10174</v>
      </c>
      <c r="L62" s="175"/>
      <c r="M62" s="175"/>
      <c r="N62" s="175">
        <f>'将来負担比率（分子）の構造'!M$45</f>
        <v>10394</v>
      </c>
      <c r="O62" s="175"/>
      <c r="P62" s="175"/>
    </row>
    <row r="63" spans="1:16" x14ac:dyDescent="0.15">
      <c r="A63" s="175" t="s">
        <v>36</v>
      </c>
      <c r="B63" s="175">
        <f>'将来負担比率（分子）の構造'!I$44</f>
        <v>682</v>
      </c>
      <c r="C63" s="175"/>
      <c r="D63" s="175"/>
      <c r="E63" s="175">
        <f>'将来負担比率（分子）の構造'!J$44</f>
        <v>608</v>
      </c>
      <c r="F63" s="175"/>
      <c r="G63" s="175"/>
      <c r="H63" s="175">
        <f>'将来負担比率（分子）の構造'!K$44</f>
        <v>535</v>
      </c>
      <c r="I63" s="175"/>
      <c r="J63" s="175"/>
      <c r="K63" s="175">
        <f>'将来負担比率（分子）の構造'!L$44</f>
        <v>461</v>
      </c>
      <c r="L63" s="175"/>
      <c r="M63" s="175"/>
      <c r="N63" s="175">
        <f>'将来負担比率（分子）の構造'!M$44</f>
        <v>387</v>
      </c>
      <c r="O63" s="175"/>
      <c r="P63" s="175"/>
    </row>
    <row r="64" spans="1:16" x14ac:dyDescent="0.15">
      <c r="A64" s="175" t="s">
        <v>35</v>
      </c>
      <c r="B64" s="175">
        <f>'将来負担比率（分子）の構造'!I$43</f>
        <v>12085</v>
      </c>
      <c r="C64" s="175"/>
      <c r="D64" s="175"/>
      <c r="E64" s="175">
        <f>'将来負担比率（分子）の構造'!J$43</f>
        <v>10781</v>
      </c>
      <c r="F64" s="175"/>
      <c r="G64" s="175"/>
      <c r="H64" s="175">
        <f>'将来負担比率（分子）の構造'!K$43</f>
        <v>10117</v>
      </c>
      <c r="I64" s="175"/>
      <c r="J64" s="175"/>
      <c r="K64" s="175">
        <f>'将来負担比率（分子）の構造'!L$43</f>
        <v>9276</v>
      </c>
      <c r="L64" s="175"/>
      <c r="M64" s="175"/>
      <c r="N64" s="175">
        <f>'将来負担比率（分子）の構造'!M$43</f>
        <v>8986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326</v>
      </c>
      <c r="O65" s="175"/>
      <c r="P65" s="175"/>
    </row>
    <row r="66" spans="1:16" x14ac:dyDescent="0.15">
      <c r="A66" s="175" t="s">
        <v>33</v>
      </c>
      <c r="B66" s="175">
        <f>'将来負担比率（分子）の構造'!I$41</f>
        <v>35344</v>
      </c>
      <c r="C66" s="175"/>
      <c r="D66" s="175"/>
      <c r="E66" s="175">
        <f>'将来負担比率（分子）の構造'!J$41</f>
        <v>33347</v>
      </c>
      <c r="F66" s="175"/>
      <c r="G66" s="175"/>
      <c r="H66" s="175">
        <f>'将来負担比率（分子）の構造'!K$41</f>
        <v>31947</v>
      </c>
      <c r="I66" s="175"/>
      <c r="J66" s="175"/>
      <c r="K66" s="175">
        <f>'将来負担比率（分子）の構造'!L$41</f>
        <v>30419</v>
      </c>
      <c r="L66" s="175"/>
      <c r="M66" s="175"/>
      <c r="N66" s="175">
        <f>'将来負担比率（分子）の構造'!M$41</f>
        <v>27760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9909</v>
      </c>
      <c r="C72" s="179">
        <f>基金残高に係る経年分析!G55</f>
        <v>11759</v>
      </c>
      <c r="D72" s="179">
        <f>基金残高に係る経年分析!H55</f>
        <v>11767</v>
      </c>
    </row>
    <row r="73" spans="1:16" x14ac:dyDescent="0.15">
      <c r="A73" s="178" t="s">
        <v>80</v>
      </c>
      <c r="B73" s="179">
        <f>基金残高に係る経年分析!F56</f>
        <v>345</v>
      </c>
      <c r="C73" s="179">
        <f>基金残高に係る経年分析!G56</f>
        <v>344</v>
      </c>
      <c r="D73" s="179">
        <f>基金残高に係る経年分析!H56</f>
        <v>343</v>
      </c>
    </row>
    <row r="74" spans="1:16" x14ac:dyDescent="0.15">
      <c r="A74" s="178" t="s">
        <v>81</v>
      </c>
      <c r="B74" s="179">
        <f>基金残高に係る経年分析!F57</f>
        <v>11558</v>
      </c>
      <c r="C74" s="179">
        <f>基金残高に係る経年分析!G57</f>
        <v>11657</v>
      </c>
      <c r="D74" s="179">
        <f>基金残高に係る経年分析!H57</f>
        <v>12113</v>
      </c>
    </row>
  </sheetData>
  <sheetProtection algorithmName="SHA-512" hashValue="9Er2hcfW5I3++iXyHVAF1Cjd97guoxkfGl5HqKV5GK9bKQRexVPDSZhMHa5s2LaE8ZRLUyTJ1OQj23tUUzmdHQ==" saltValue="4lrOtE0m6QJnuZ4LIxiN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30731775</v>
      </c>
      <c r="S5" s="613"/>
      <c r="T5" s="613"/>
      <c r="U5" s="613"/>
      <c r="V5" s="613"/>
      <c r="W5" s="613"/>
      <c r="X5" s="613"/>
      <c r="Y5" s="614"/>
      <c r="Z5" s="615">
        <v>39.799999999999997</v>
      </c>
      <c r="AA5" s="615"/>
      <c r="AB5" s="615"/>
      <c r="AC5" s="615"/>
      <c r="AD5" s="616">
        <v>28908370</v>
      </c>
      <c r="AE5" s="616"/>
      <c r="AF5" s="616"/>
      <c r="AG5" s="616"/>
      <c r="AH5" s="616"/>
      <c r="AI5" s="616"/>
      <c r="AJ5" s="616"/>
      <c r="AK5" s="616"/>
      <c r="AL5" s="617">
        <v>69.599999999999994</v>
      </c>
      <c r="AM5" s="618"/>
      <c r="AN5" s="618"/>
      <c r="AO5" s="619"/>
      <c r="AP5" s="609" t="s">
        <v>231</v>
      </c>
      <c r="AQ5" s="610"/>
      <c r="AR5" s="610"/>
      <c r="AS5" s="610"/>
      <c r="AT5" s="610"/>
      <c r="AU5" s="610"/>
      <c r="AV5" s="610"/>
      <c r="AW5" s="610"/>
      <c r="AX5" s="610"/>
      <c r="AY5" s="610"/>
      <c r="AZ5" s="610"/>
      <c r="BA5" s="610"/>
      <c r="BB5" s="610"/>
      <c r="BC5" s="610"/>
      <c r="BD5" s="610"/>
      <c r="BE5" s="610"/>
      <c r="BF5" s="611"/>
      <c r="BG5" s="623">
        <v>28908370</v>
      </c>
      <c r="BH5" s="624"/>
      <c r="BI5" s="624"/>
      <c r="BJ5" s="624"/>
      <c r="BK5" s="624"/>
      <c r="BL5" s="624"/>
      <c r="BM5" s="624"/>
      <c r="BN5" s="625"/>
      <c r="BO5" s="626">
        <v>94.1</v>
      </c>
      <c r="BP5" s="626"/>
      <c r="BQ5" s="626"/>
      <c r="BR5" s="626"/>
      <c r="BS5" s="627">
        <v>521544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658356</v>
      </c>
      <c r="S6" s="624"/>
      <c r="T6" s="624"/>
      <c r="U6" s="624"/>
      <c r="V6" s="624"/>
      <c r="W6" s="624"/>
      <c r="X6" s="624"/>
      <c r="Y6" s="625"/>
      <c r="Z6" s="626">
        <v>0.9</v>
      </c>
      <c r="AA6" s="626"/>
      <c r="AB6" s="626"/>
      <c r="AC6" s="626"/>
      <c r="AD6" s="627">
        <v>658356</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28908370</v>
      </c>
      <c r="BH6" s="624"/>
      <c r="BI6" s="624"/>
      <c r="BJ6" s="624"/>
      <c r="BK6" s="624"/>
      <c r="BL6" s="624"/>
      <c r="BM6" s="624"/>
      <c r="BN6" s="625"/>
      <c r="BO6" s="626">
        <v>94.1</v>
      </c>
      <c r="BP6" s="626"/>
      <c r="BQ6" s="626"/>
      <c r="BR6" s="626"/>
      <c r="BS6" s="627">
        <v>521544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422559</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422559</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10762</v>
      </c>
      <c r="S7" s="624"/>
      <c r="T7" s="624"/>
      <c r="U7" s="624"/>
      <c r="V7" s="624"/>
      <c r="W7" s="624"/>
      <c r="X7" s="624"/>
      <c r="Y7" s="625"/>
      <c r="Z7" s="626">
        <v>0</v>
      </c>
      <c r="AA7" s="626"/>
      <c r="AB7" s="626"/>
      <c r="AC7" s="626"/>
      <c r="AD7" s="627">
        <v>10762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13865236</v>
      </c>
      <c r="BH7" s="624"/>
      <c r="BI7" s="624"/>
      <c r="BJ7" s="624"/>
      <c r="BK7" s="624"/>
      <c r="BL7" s="624"/>
      <c r="BM7" s="624"/>
      <c r="BN7" s="625"/>
      <c r="BO7" s="626">
        <v>45.1</v>
      </c>
      <c r="BP7" s="626"/>
      <c r="BQ7" s="626"/>
      <c r="BR7" s="626"/>
      <c r="BS7" s="627">
        <v>521544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5895256</v>
      </c>
      <c r="CS7" s="624"/>
      <c r="CT7" s="624"/>
      <c r="CU7" s="624"/>
      <c r="CV7" s="624"/>
      <c r="CW7" s="624"/>
      <c r="CX7" s="624"/>
      <c r="CY7" s="625"/>
      <c r="CZ7" s="626">
        <v>8.3000000000000007</v>
      </c>
      <c r="DA7" s="626"/>
      <c r="DB7" s="626"/>
      <c r="DC7" s="626"/>
      <c r="DD7" s="632">
        <v>56679</v>
      </c>
      <c r="DE7" s="624"/>
      <c r="DF7" s="624"/>
      <c r="DG7" s="624"/>
      <c r="DH7" s="624"/>
      <c r="DI7" s="624"/>
      <c r="DJ7" s="624"/>
      <c r="DK7" s="624"/>
      <c r="DL7" s="624"/>
      <c r="DM7" s="624"/>
      <c r="DN7" s="624"/>
      <c r="DO7" s="624"/>
      <c r="DP7" s="625"/>
      <c r="DQ7" s="632">
        <v>5165776</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154962</v>
      </c>
      <c r="S8" s="624"/>
      <c r="T8" s="624"/>
      <c r="U8" s="624"/>
      <c r="V8" s="624"/>
      <c r="W8" s="624"/>
      <c r="X8" s="624"/>
      <c r="Y8" s="625"/>
      <c r="Z8" s="626">
        <v>0.2</v>
      </c>
      <c r="AA8" s="626"/>
      <c r="AB8" s="626"/>
      <c r="AC8" s="626"/>
      <c r="AD8" s="627">
        <v>154962</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350869</v>
      </c>
      <c r="BH8" s="624"/>
      <c r="BI8" s="624"/>
      <c r="BJ8" s="624"/>
      <c r="BK8" s="624"/>
      <c r="BL8" s="624"/>
      <c r="BM8" s="624"/>
      <c r="BN8" s="625"/>
      <c r="BO8" s="626">
        <v>1.1000000000000001</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32143925</v>
      </c>
      <c r="CS8" s="624"/>
      <c r="CT8" s="624"/>
      <c r="CU8" s="624"/>
      <c r="CV8" s="624"/>
      <c r="CW8" s="624"/>
      <c r="CX8" s="624"/>
      <c r="CY8" s="625"/>
      <c r="CZ8" s="626">
        <v>45.1</v>
      </c>
      <c r="DA8" s="626"/>
      <c r="DB8" s="626"/>
      <c r="DC8" s="626"/>
      <c r="DD8" s="632">
        <v>569748</v>
      </c>
      <c r="DE8" s="624"/>
      <c r="DF8" s="624"/>
      <c r="DG8" s="624"/>
      <c r="DH8" s="624"/>
      <c r="DI8" s="624"/>
      <c r="DJ8" s="624"/>
      <c r="DK8" s="624"/>
      <c r="DL8" s="624"/>
      <c r="DM8" s="624"/>
      <c r="DN8" s="624"/>
      <c r="DO8" s="624"/>
      <c r="DP8" s="625"/>
      <c r="DQ8" s="632">
        <v>14749405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120637</v>
      </c>
      <c r="S9" s="624"/>
      <c r="T9" s="624"/>
      <c r="U9" s="624"/>
      <c r="V9" s="624"/>
      <c r="W9" s="624"/>
      <c r="X9" s="624"/>
      <c r="Y9" s="625"/>
      <c r="Z9" s="626">
        <v>0.2</v>
      </c>
      <c r="AA9" s="626"/>
      <c r="AB9" s="626"/>
      <c r="AC9" s="626"/>
      <c r="AD9" s="627">
        <v>120637</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10946310</v>
      </c>
      <c r="BH9" s="624"/>
      <c r="BI9" s="624"/>
      <c r="BJ9" s="624"/>
      <c r="BK9" s="624"/>
      <c r="BL9" s="624"/>
      <c r="BM9" s="624"/>
      <c r="BN9" s="625"/>
      <c r="BO9" s="626">
        <v>35.6</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6991327</v>
      </c>
      <c r="CS9" s="624"/>
      <c r="CT9" s="624"/>
      <c r="CU9" s="624"/>
      <c r="CV9" s="624"/>
      <c r="CW9" s="624"/>
      <c r="CX9" s="624"/>
      <c r="CY9" s="625"/>
      <c r="CZ9" s="626">
        <v>9.8000000000000007</v>
      </c>
      <c r="DA9" s="626"/>
      <c r="DB9" s="626"/>
      <c r="DC9" s="626"/>
      <c r="DD9" s="632">
        <v>80396</v>
      </c>
      <c r="DE9" s="624"/>
      <c r="DF9" s="624"/>
      <c r="DG9" s="624"/>
      <c r="DH9" s="624"/>
      <c r="DI9" s="624"/>
      <c r="DJ9" s="624"/>
      <c r="DK9" s="624"/>
      <c r="DL9" s="624"/>
      <c r="DM9" s="624"/>
      <c r="DN9" s="624"/>
      <c r="DO9" s="624"/>
      <c r="DP9" s="625"/>
      <c r="DQ9" s="632">
        <v>5369942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238</v>
      </c>
      <c r="AA10" s="626"/>
      <c r="AB10" s="626"/>
      <c r="AC10" s="626"/>
      <c r="AD10" s="627" t="s">
        <v>131</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702156</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95328</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92308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4794820</v>
      </c>
      <c r="S11" s="624"/>
      <c r="T11" s="624"/>
      <c r="U11" s="624"/>
      <c r="V11" s="624"/>
      <c r="W11" s="624"/>
      <c r="X11" s="624"/>
      <c r="Y11" s="625"/>
      <c r="Z11" s="628">
        <v>6.2</v>
      </c>
      <c r="AA11" s="629"/>
      <c r="AB11" s="629"/>
      <c r="AC11" s="635"/>
      <c r="AD11" s="632">
        <v>4794820</v>
      </c>
      <c r="AE11" s="624"/>
      <c r="AF11" s="624"/>
      <c r="AG11" s="624"/>
      <c r="AH11" s="624"/>
      <c r="AI11" s="624"/>
      <c r="AJ11" s="624"/>
      <c r="AK11" s="625"/>
      <c r="AL11" s="628">
        <v>11.5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1865901</v>
      </c>
      <c r="BH11" s="624"/>
      <c r="BI11" s="624"/>
      <c r="BJ11" s="624"/>
      <c r="BK11" s="624"/>
      <c r="BL11" s="624"/>
      <c r="BM11" s="624"/>
      <c r="BN11" s="625"/>
      <c r="BO11" s="626">
        <v>6.1</v>
      </c>
      <c r="BP11" s="626"/>
      <c r="BQ11" s="626"/>
      <c r="BR11" s="626"/>
      <c r="BS11" s="627">
        <v>521544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1192081</v>
      </c>
      <c r="CS11" s="624"/>
      <c r="CT11" s="624"/>
      <c r="CU11" s="624"/>
      <c r="CV11" s="624"/>
      <c r="CW11" s="624"/>
      <c r="CX11" s="624"/>
      <c r="CY11" s="625"/>
      <c r="CZ11" s="626">
        <v>1.7</v>
      </c>
      <c r="DA11" s="626"/>
      <c r="DB11" s="626"/>
      <c r="DC11" s="626"/>
      <c r="DD11" s="632">
        <v>170527</v>
      </c>
      <c r="DE11" s="624"/>
      <c r="DF11" s="624"/>
      <c r="DG11" s="624"/>
      <c r="DH11" s="624"/>
      <c r="DI11" s="624"/>
      <c r="DJ11" s="624"/>
      <c r="DK11" s="624"/>
      <c r="DL11" s="624"/>
      <c r="DM11" s="624"/>
      <c r="DN11" s="624"/>
      <c r="DO11" s="624"/>
      <c r="DP11" s="625"/>
      <c r="DQ11" s="632">
        <v>952438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68002</v>
      </c>
      <c r="S12" s="624"/>
      <c r="T12" s="624"/>
      <c r="U12" s="624"/>
      <c r="V12" s="624"/>
      <c r="W12" s="624"/>
      <c r="X12" s="624"/>
      <c r="Y12" s="625"/>
      <c r="Z12" s="626">
        <v>0.1</v>
      </c>
      <c r="AA12" s="626"/>
      <c r="AB12" s="626"/>
      <c r="AC12" s="626"/>
      <c r="AD12" s="627">
        <v>68002</v>
      </c>
      <c r="AE12" s="627"/>
      <c r="AF12" s="627"/>
      <c r="AG12" s="627"/>
      <c r="AH12" s="627"/>
      <c r="AI12" s="627"/>
      <c r="AJ12" s="627"/>
      <c r="AK12" s="627"/>
      <c r="AL12" s="628">
        <v>0.2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13042876</v>
      </c>
      <c r="BH12" s="624"/>
      <c r="BI12" s="624"/>
      <c r="BJ12" s="624"/>
      <c r="BK12" s="624"/>
      <c r="BL12" s="624"/>
      <c r="BM12" s="624"/>
      <c r="BN12" s="625"/>
      <c r="BO12" s="626">
        <v>42.4</v>
      </c>
      <c r="BP12" s="626"/>
      <c r="BQ12" s="626"/>
      <c r="BR12" s="626"/>
      <c r="BS12" s="627" t="s">
        <v>131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2790373</v>
      </c>
      <c r="CS12" s="624"/>
      <c r="CT12" s="624"/>
      <c r="CU12" s="624"/>
      <c r="CV12" s="624"/>
      <c r="CW12" s="624"/>
      <c r="CX12" s="624"/>
      <c r="CY12" s="625"/>
      <c r="CZ12" s="626">
        <v>3.9</v>
      </c>
      <c r="DA12" s="626"/>
      <c r="DB12" s="626"/>
      <c r="DC12" s="626"/>
      <c r="DD12" s="632">
        <v>32978</v>
      </c>
      <c r="DE12" s="624"/>
      <c r="DF12" s="624"/>
      <c r="DG12" s="624"/>
      <c r="DH12" s="624"/>
      <c r="DI12" s="624"/>
      <c r="DJ12" s="624"/>
      <c r="DK12" s="624"/>
      <c r="DL12" s="624"/>
      <c r="DM12" s="624"/>
      <c r="DN12" s="624"/>
      <c r="DO12" s="624"/>
      <c r="DP12" s="625"/>
      <c r="DQ12" s="632">
        <v>1769635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131</v>
      </c>
      <c r="AA13" s="626"/>
      <c r="AB13" s="626"/>
      <c r="AC13" s="626"/>
      <c r="AD13" s="627" t="s">
        <v>238</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12974449</v>
      </c>
      <c r="BH13" s="624"/>
      <c r="BI13" s="624"/>
      <c r="BJ13" s="624"/>
      <c r="BK13" s="624"/>
      <c r="BL13" s="624"/>
      <c r="BM13" s="624"/>
      <c r="BN13" s="625"/>
      <c r="BO13" s="626">
        <v>42.2</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7508902</v>
      </c>
      <c r="CS13" s="624"/>
      <c r="CT13" s="624"/>
      <c r="CU13" s="624"/>
      <c r="CV13" s="624"/>
      <c r="CW13" s="624"/>
      <c r="CX13" s="624"/>
      <c r="CY13" s="625"/>
      <c r="CZ13" s="626">
        <v>10.5</v>
      </c>
      <c r="DA13" s="626"/>
      <c r="DB13" s="626"/>
      <c r="DC13" s="626"/>
      <c r="DD13" s="632">
        <v>2790891</v>
      </c>
      <c r="DE13" s="624"/>
      <c r="DF13" s="624"/>
      <c r="DG13" s="624"/>
      <c r="DH13" s="624"/>
      <c r="DI13" s="624"/>
      <c r="DJ13" s="624"/>
      <c r="DK13" s="624"/>
      <c r="DL13" s="624"/>
      <c r="DM13" s="624"/>
      <c r="DN13" s="624"/>
      <c r="DO13" s="624"/>
      <c r="DP13" s="625"/>
      <c r="DQ13" s="632">
        <v>6361878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1704</v>
      </c>
      <c r="S14" s="624"/>
      <c r="T14" s="624"/>
      <c r="U14" s="624"/>
      <c r="V14" s="624"/>
      <c r="W14" s="624"/>
      <c r="X14" s="624"/>
      <c r="Y14" s="625"/>
      <c r="Z14" s="626">
        <v>0</v>
      </c>
      <c r="AA14" s="626"/>
      <c r="AB14" s="626"/>
      <c r="AC14" s="626"/>
      <c r="AD14" s="627">
        <v>1704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592027</v>
      </c>
      <c r="BH14" s="624"/>
      <c r="BI14" s="624"/>
      <c r="BJ14" s="624"/>
      <c r="BK14" s="624"/>
      <c r="BL14" s="624"/>
      <c r="BM14" s="624"/>
      <c r="BN14" s="625"/>
      <c r="BO14" s="626">
        <v>1.9</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2665861</v>
      </c>
      <c r="CS14" s="624"/>
      <c r="CT14" s="624"/>
      <c r="CU14" s="624"/>
      <c r="CV14" s="624"/>
      <c r="CW14" s="624"/>
      <c r="CX14" s="624"/>
      <c r="CY14" s="625"/>
      <c r="CZ14" s="626">
        <v>3.7</v>
      </c>
      <c r="DA14" s="626"/>
      <c r="DB14" s="626"/>
      <c r="DC14" s="626"/>
      <c r="DD14" s="632">
        <v>309324</v>
      </c>
      <c r="DE14" s="624"/>
      <c r="DF14" s="624"/>
      <c r="DG14" s="624"/>
      <c r="DH14" s="624"/>
      <c r="DI14" s="624"/>
      <c r="DJ14" s="624"/>
      <c r="DK14" s="624"/>
      <c r="DL14" s="624"/>
      <c r="DM14" s="624"/>
      <c r="DN14" s="624"/>
      <c r="DO14" s="624"/>
      <c r="DP14" s="625"/>
      <c r="DQ14" s="632">
        <v>2545930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1408231</v>
      </c>
      <c r="BH15" s="624"/>
      <c r="BI15" s="624"/>
      <c r="BJ15" s="624"/>
      <c r="BK15" s="624"/>
      <c r="BL15" s="624"/>
      <c r="BM15" s="624"/>
      <c r="BN15" s="625"/>
      <c r="BO15" s="626">
        <v>4.5999999999999996</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7351909</v>
      </c>
      <c r="CS15" s="624"/>
      <c r="CT15" s="624"/>
      <c r="CU15" s="624"/>
      <c r="CV15" s="624"/>
      <c r="CW15" s="624"/>
      <c r="CX15" s="624"/>
      <c r="CY15" s="625"/>
      <c r="CZ15" s="626">
        <v>10.3</v>
      </c>
      <c r="DA15" s="626"/>
      <c r="DB15" s="626"/>
      <c r="DC15" s="626"/>
      <c r="DD15" s="632">
        <v>1814559</v>
      </c>
      <c r="DE15" s="624"/>
      <c r="DF15" s="624"/>
      <c r="DG15" s="624"/>
      <c r="DH15" s="624"/>
      <c r="DI15" s="624"/>
      <c r="DJ15" s="624"/>
      <c r="DK15" s="624"/>
      <c r="DL15" s="624"/>
      <c r="DM15" s="624"/>
      <c r="DN15" s="624"/>
      <c r="DO15" s="624"/>
      <c r="DP15" s="625"/>
      <c r="DQ15" s="632">
        <v>5368331</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112563</v>
      </c>
      <c r="S16" s="624"/>
      <c r="T16" s="624"/>
      <c r="U16" s="624"/>
      <c r="V16" s="624"/>
      <c r="W16" s="624"/>
      <c r="X16" s="624"/>
      <c r="Y16" s="625"/>
      <c r="Z16" s="626">
        <v>0.1</v>
      </c>
      <c r="AA16" s="626"/>
      <c r="AB16" s="626"/>
      <c r="AC16" s="626"/>
      <c r="AD16" s="627">
        <v>112563</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131</v>
      </c>
      <c r="DA16" s="626"/>
      <c r="DB16" s="626"/>
      <c r="DC16" s="626"/>
      <c r="DD16" s="632" t="s">
        <v>238</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458284</v>
      </c>
      <c r="S17" s="624"/>
      <c r="T17" s="624"/>
      <c r="U17" s="624"/>
      <c r="V17" s="624"/>
      <c r="W17" s="624"/>
      <c r="X17" s="624"/>
      <c r="Y17" s="625"/>
      <c r="Z17" s="626">
        <v>0.6</v>
      </c>
      <c r="AA17" s="626"/>
      <c r="AB17" s="626"/>
      <c r="AC17" s="626"/>
      <c r="AD17" s="627">
        <v>458284</v>
      </c>
      <c r="AE17" s="627"/>
      <c r="AF17" s="627"/>
      <c r="AG17" s="627"/>
      <c r="AH17" s="627"/>
      <c r="AI17" s="627"/>
      <c r="AJ17" s="627"/>
      <c r="AK17" s="627"/>
      <c r="AL17" s="628">
        <v>1.1000000000000001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4259369</v>
      </c>
      <c r="CS17" s="624"/>
      <c r="CT17" s="624"/>
      <c r="CU17" s="624"/>
      <c r="CV17" s="624"/>
      <c r="CW17" s="624"/>
      <c r="CX17" s="624"/>
      <c r="CY17" s="625"/>
      <c r="CZ17" s="626">
        <v>6</v>
      </c>
      <c r="DA17" s="626"/>
      <c r="DB17" s="626"/>
      <c r="DC17" s="626"/>
      <c r="DD17" s="632" t="s">
        <v>131</v>
      </c>
      <c r="DE17" s="624"/>
      <c r="DF17" s="624"/>
      <c r="DG17" s="624"/>
      <c r="DH17" s="624"/>
      <c r="DI17" s="624"/>
      <c r="DJ17" s="624"/>
      <c r="DK17" s="624"/>
      <c r="DL17" s="624"/>
      <c r="DM17" s="624"/>
      <c r="DN17" s="624"/>
      <c r="DO17" s="624"/>
      <c r="DP17" s="625"/>
      <c r="DQ17" s="632">
        <v>4236190</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216687</v>
      </c>
      <c r="S18" s="624"/>
      <c r="T18" s="624"/>
      <c r="U18" s="624"/>
      <c r="V18" s="624"/>
      <c r="W18" s="624"/>
      <c r="X18" s="624"/>
      <c r="Y18" s="625"/>
      <c r="Z18" s="626">
        <v>0.3</v>
      </c>
      <c r="AA18" s="626"/>
      <c r="AB18" s="626"/>
      <c r="AC18" s="626"/>
      <c r="AD18" s="627">
        <v>216687</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131</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205978</v>
      </c>
      <c r="S19" s="624"/>
      <c r="T19" s="624"/>
      <c r="U19" s="624"/>
      <c r="V19" s="624"/>
      <c r="W19" s="624"/>
      <c r="X19" s="624"/>
      <c r="Y19" s="625"/>
      <c r="Z19" s="626">
        <v>0.3</v>
      </c>
      <c r="AA19" s="626"/>
      <c r="AB19" s="626"/>
      <c r="AC19" s="626"/>
      <c r="AD19" s="627">
        <v>205978</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1823405</v>
      </c>
      <c r="BH19" s="624"/>
      <c r="BI19" s="624"/>
      <c r="BJ19" s="624"/>
      <c r="BK19" s="624"/>
      <c r="BL19" s="624"/>
      <c r="BM19" s="624"/>
      <c r="BN19" s="625"/>
      <c r="BO19" s="626">
        <v>5.9</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10709</v>
      </c>
      <c r="S20" s="624"/>
      <c r="T20" s="624"/>
      <c r="U20" s="624"/>
      <c r="V20" s="624"/>
      <c r="W20" s="624"/>
      <c r="X20" s="624"/>
      <c r="Y20" s="625"/>
      <c r="Z20" s="626">
        <v>0</v>
      </c>
      <c r="AA20" s="626"/>
      <c r="AB20" s="626"/>
      <c r="AC20" s="626"/>
      <c r="AD20" s="627">
        <v>10709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1823405</v>
      </c>
      <c r="BH20" s="624"/>
      <c r="BI20" s="624"/>
      <c r="BJ20" s="624"/>
      <c r="BK20" s="624"/>
      <c r="BL20" s="624"/>
      <c r="BM20" s="624"/>
      <c r="BN20" s="625"/>
      <c r="BO20" s="626">
        <v>5.9</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71316890</v>
      </c>
      <c r="CS20" s="624"/>
      <c r="CT20" s="624"/>
      <c r="CU20" s="624"/>
      <c r="CV20" s="624"/>
      <c r="CW20" s="624"/>
      <c r="CX20" s="624"/>
      <c r="CY20" s="625"/>
      <c r="CZ20" s="626">
        <v>100</v>
      </c>
      <c r="DA20" s="626"/>
      <c r="DB20" s="626"/>
      <c r="DC20" s="626"/>
      <c r="DD20" s="632">
        <v>5825102</v>
      </c>
      <c r="DE20" s="624"/>
      <c r="DF20" s="624"/>
      <c r="DG20" s="624"/>
      <c r="DH20" s="624"/>
      <c r="DI20" s="624"/>
      <c r="DJ20" s="624"/>
      <c r="DK20" s="624"/>
      <c r="DL20" s="624"/>
      <c r="DM20" s="624"/>
      <c r="DN20" s="624"/>
      <c r="DO20" s="624"/>
      <c r="DP20" s="625"/>
      <c r="DQ20" s="632">
        <v>47034392</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6033113</v>
      </c>
      <c r="S21" s="624"/>
      <c r="T21" s="624"/>
      <c r="U21" s="624"/>
      <c r="V21" s="624"/>
      <c r="W21" s="624"/>
      <c r="X21" s="624"/>
      <c r="Y21" s="625"/>
      <c r="Z21" s="626">
        <v>7.8</v>
      </c>
      <c r="AA21" s="626"/>
      <c r="AB21" s="626"/>
      <c r="AC21" s="626"/>
      <c r="AD21" s="627">
        <v>5381387</v>
      </c>
      <c r="AE21" s="627"/>
      <c r="AF21" s="627"/>
      <c r="AG21" s="627"/>
      <c r="AH21" s="627"/>
      <c r="AI21" s="627"/>
      <c r="AJ21" s="627"/>
      <c r="AK21" s="627"/>
      <c r="AL21" s="628">
        <v>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238</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5381387</v>
      </c>
      <c r="S22" s="624"/>
      <c r="T22" s="624"/>
      <c r="U22" s="624"/>
      <c r="V22" s="624"/>
      <c r="W22" s="624"/>
      <c r="X22" s="624"/>
      <c r="Y22" s="625"/>
      <c r="Z22" s="626">
        <v>7</v>
      </c>
      <c r="AA22" s="626"/>
      <c r="AB22" s="626"/>
      <c r="AC22" s="626"/>
      <c r="AD22" s="627">
        <v>5381387</v>
      </c>
      <c r="AE22" s="627"/>
      <c r="AF22" s="627"/>
      <c r="AG22" s="627"/>
      <c r="AH22" s="627"/>
      <c r="AI22" s="627"/>
      <c r="AJ22" s="627"/>
      <c r="AK22" s="627"/>
      <c r="AL22" s="628">
        <v>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651700</v>
      </c>
      <c r="S23" s="624"/>
      <c r="T23" s="624"/>
      <c r="U23" s="624"/>
      <c r="V23" s="624"/>
      <c r="W23" s="624"/>
      <c r="X23" s="624"/>
      <c r="Y23" s="625"/>
      <c r="Z23" s="626">
        <v>0.8</v>
      </c>
      <c r="AA23" s="626"/>
      <c r="AB23" s="626"/>
      <c r="AC23" s="626"/>
      <c r="AD23" s="627" t="s">
        <v>131</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1823405</v>
      </c>
      <c r="BH23" s="624"/>
      <c r="BI23" s="624"/>
      <c r="BJ23" s="624"/>
      <c r="BK23" s="624"/>
      <c r="BL23" s="624"/>
      <c r="BM23" s="624"/>
      <c r="BN23" s="625"/>
      <c r="BO23" s="626">
        <v>5.9</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26</v>
      </c>
      <c r="S24" s="624"/>
      <c r="T24" s="624"/>
      <c r="U24" s="624"/>
      <c r="V24" s="624"/>
      <c r="W24" s="624"/>
      <c r="X24" s="624"/>
      <c r="Y24" s="625"/>
      <c r="Z24" s="626">
        <v>0</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35492685</v>
      </c>
      <c r="CS24" s="613"/>
      <c r="CT24" s="613"/>
      <c r="CU24" s="613"/>
      <c r="CV24" s="613"/>
      <c r="CW24" s="613"/>
      <c r="CX24" s="613"/>
      <c r="CY24" s="614"/>
      <c r="CZ24" s="617">
        <v>49.8</v>
      </c>
      <c r="DA24" s="618"/>
      <c r="DB24" s="618"/>
      <c r="DC24" s="634"/>
      <c r="DD24" s="653">
        <v>20145473</v>
      </c>
      <c r="DE24" s="613"/>
      <c r="DF24" s="613"/>
      <c r="DG24" s="613"/>
      <c r="DH24" s="613"/>
      <c r="DI24" s="613"/>
      <c r="DJ24" s="613"/>
      <c r="DK24" s="614"/>
      <c r="DL24" s="653">
        <v>20108487</v>
      </c>
      <c r="DM24" s="613"/>
      <c r="DN24" s="613"/>
      <c r="DO24" s="613"/>
      <c r="DP24" s="613"/>
      <c r="DQ24" s="613"/>
      <c r="DR24" s="613"/>
      <c r="DS24" s="613"/>
      <c r="DT24" s="613"/>
      <c r="DU24" s="613"/>
      <c r="DV24" s="614"/>
      <c r="DW24" s="617">
        <v>48.4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43361665</v>
      </c>
      <c r="S25" s="624"/>
      <c r="T25" s="624"/>
      <c r="U25" s="624"/>
      <c r="V25" s="624"/>
      <c r="W25" s="624"/>
      <c r="X25" s="624"/>
      <c r="Y25" s="625"/>
      <c r="Z25" s="626">
        <v>56.1</v>
      </c>
      <c r="AA25" s="626"/>
      <c r="AB25" s="626"/>
      <c r="AC25" s="626"/>
      <c r="AD25" s="627">
        <v>40886534</v>
      </c>
      <c r="AE25" s="627"/>
      <c r="AF25" s="627"/>
      <c r="AG25" s="627"/>
      <c r="AH25" s="627"/>
      <c r="AI25" s="627"/>
      <c r="AJ25" s="627"/>
      <c r="AK25" s="627"/>
      <c r="AL25" s="628">
        <v>98.4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12043942</v>
      </c>
      <c r="CS25" s="654"/>
      <c r="CT25" s="654"/>
      <c r="CU25" s="654"/>
      <c r="CV25" s="654"/>
      <c r="CW25" s="654"/>
      <c r="CX25" s="654"/>
      <c r="CY25" s="655"/>
      <c r="CZ25" s="628">
        <v>16.899999999999999</v>
      </c>
      <c r="DA25" s="656"/>
      <c r="DB25" s="656"/>
      <c r="DC25" s="658"/>
      <c r="DD25" s="632">
        <v>11074772</v>
      </c>
      <c r="DE25" s="654"/>
      <c r="DF25" s="654"/>
      <c r="DG25" s="654"/>
      <c r="DH25" s="654"/>
      <c r="DI25" s="654"/>
      <c r="DJ25" s="654"/>
      <c r="DK25" s="655"/>
      <c r="DL25" s="632">
        <v>11042646</v>
      </c>
      <c r="DM25" s="654"/>
      <c r="DN25" s="654"/>
      <c r="DO25" s="654"/>
      <c r="DP25" s="654"/>
      <c r="DQ25" s="654"/>
      <c r="DR25" s="654"/>
      <c r="DS25" s="654"/>
      <c r="DT25" s="654"/>
      <c r="DU25" s="654"/>
      <c r="DV25" s="655"/>
      <c r="DW25" s="628">
        <v>26.6</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24891</v>
      </c>
      <c r="S26" s="624"/>
      <c r="T26" s="624"/>
      <c r="U26" s="624"/>
      <c r="V26" s="624"/>
      <c r="W26" s="624"/>
      <c r="X26" s="624"/>
      <c r="Y26" s="625"/>
      <c r="Z26" s="626">
        <v>0</v>
      </c>
      <c r="AA26" s="626"/>
      <c r="AB26" s="626"/>
      <c r="AC26" s="626"/>
      <c r="AD26" s="627">
        <v>24891</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7501887</v>
      </c>
      <c r="CS26" s="624"/>
      <c r="CT26" s="624"/>
      <c r="CU26" s="624"/>
      <c r="CV26" s="624"/>
      <c r="CW26" s="624"/>
      <c r="CX26" s="624"/>
      <c r="CY26" s="625"/>
      <c r="CZ26" s="628">
        <v>10.5</v>
      </c>
      <c r="DA26" s="656"/>
      <c r="DB26" s="656"/>
      <c r="DC26" s="658"/>
      <c r="DD26" s="632">
        <v>7070797</v>
      </c>
      <c r="DE26" s="624"/>
      <c r="DF26" s="624"/>
      <c r="DG26" s="624"/>
      <c r="DH26" s="624"/>
      <c r="DI26" s="624"/>
      <c r="DJ26" s="624"/>
      <c r="DK26" s="625"/>
      <c r="DL26" s="632" t="s">
        <v>131</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283540</v>
      </c>
      <c r="S27" s="624"/>
      <c r="T27" s="624"/>
      <c r="U27" s="624"/>
      <c r="V27" s="624"/>
      <c r="W27" s="624"/>
      <c r="X27" s="624"/>
      <c r="Y27" s="625"/>
      <c r="Z27" s="626">
        <v>0.4</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30731775</v>
      </c>
      <c r="BH27" s="624"/>
      <c r="BI27" s="624"/>
      <c r="BJ27" s="624"/>
      <c r="BK27" s="624"/>
      <c r="BL27" s="624"/>
      <c r="BM27" s="624"/>
      <c r="BN27" s="625"/>
      <c r="BO27" s="626">
        <v>100</v>
      </c>
      <c r="BP27" s="626"/>
      <c r="BQ27" s="626"/>
      <c r="BR27" s="626"/>
      <c r="BS27" s="627">
        <v>521544</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19189374</v>
      </c>
      <c r="CS27" s="654"/>
      <c r="CT27" s="654"/>
      <c r="CU27" s="654"/>
      <c r="CV27" s="654"/>
      <c r="CW27" s="654"/>
      <c r="CX27" s="654"/>
      <c r="CY27" s="655"/>
      <c r="CZ27" s="628">
        <v>26.9</v>
      </c>
      <c r="DA27" s="656"/>
      <c r="DB27" s="656"/>
      <c r="DC27" s="658"/>
      <c r="DD27" s="632">
        <v>4834511</v>
      </c>
      <c r="DE27" s="654"/>
      <c r="DF27" s="654"/>
      <c r="DG27" s="654"/>
      <c r="DH27" s="654"/>
      <c r="DI27" s="654"/>
      <c r="DJ27" s="654"/>
      <c r="DK27" s="655"/>
      <c r="DL27" s="632">
        <v>4829651</v>
      </c>
      <c r="DM27" s="654"/>
      <c r="DN27" s="654"/>
      <c r="DO27" s="654"/>
      <c r="DP27" s="654"/>
      <c r="DQ27" s="654"/>
      <c r="DR27" s="654"/>
      <c r="DS27" s="654"/>
      <c r="DT27" s="654"/>
      <c r="DU27" s="654"/>
      <c r="DV27" s="655"/>
      <c r="DW27" s="628">
        <v>11.6</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646540</v>
      </c>
      <c r="S28" s="624"/>
      <c r="T28" s="624"/>
      <c r="U28" s="624"/>
      <c r="V28" s="624"/>
      <c r="W28" s="624"/>
      <c r="X28" s="624"/>
      <c r="Y28" s="625"/>
      <c r="Z28" s="626">
        <v>0.8</v>
      </c>
      <c r="AA28" s="626"/>
      <c r="AB28" s="626"/>
      <c r="AC28" s="626"/>
      <c r="AD28" s="627">
        <v>169599</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4259369</v>
      </c>
      <c r="CS28" s="624"/>
      <c r="CT28" s="624"/>
      <c r="CU28" s="624"/>
      <c r="CV28" s="624"/>
      <c r="CW28" s="624"/>
      <c r="CX28" s="624"/>
      <c r="CY28" s="625"/>
      <c r="CZ28" s="628">
        <v>6</v>
      </c>
      <c r="DA28" s="656"/>
      <c r="DB28" s="656"/>
      <c r="DC28" s="658"/>
      <c r="DD28" s="632">
        <v>4236190</v>
      </c>
      <c r="DE28" s="624"/>
      <c r="DF28" s="624"/>
      <c r="DG28" s="624"/>
      <c r="DH28" s="624"/>
      <c r="DI28" s="624"/>
      <c r="DJ28" s="624"/>
      <c r="DK28" s="625"/>
      <c r="DL28" s="632">
        <v>4236190</v>
      </c>
      <c r="DM28" s="624"/>
      <c r="DN28" s="624"/>
      <c r="DO28" s="624"/>
      <c r="DP28" s="624"/>
      <c r="DQ28" s="624"/>
      <c r="DR28" s="624"/>
      <c r="DS28" s="624"/>
      <c r="DT28" s="624"/>
      <c r="DU28" s="624"/>
      <c r="DV28" s="625"/>
      <c r="DW28" s="628">
        <v>10.199999999999999</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104214</v>
      </c>
      <c r="S29" s="624"/>
      <c r="T29" s="624"/>
      <c r="U29" s="624"/>
      <c r="V29" s="624"/>
      <c r="W29" s="624"/>
      <c r="X29" s="624"/>
      <c r="Y29" s="625"/>
      <c r="Z29" s="626">
        <v>0.1</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4259369</v>
      </c>
      <c r="CS29" s="654"/>
      <c r="CT29" s="654"/>
      <c r="CU29" s="654"/>
      <c r="CV29" s="654"/>
      <c r="CW29" s="654"/>
      <c r="CX29" s="654"/>
      <c r="CY29" s="655"/>
      <c r="CZ29" s="628">
        <v>6</v>
      </c>
      <c r="DA29" s="656"/>
      <c r="DB29" s="656"/>
      <c r="DC29" s="658"/>
      <c r="DD29" s="632">
        <v>4236190</v>
      </c>
      <c r="DE29" s="654"/>
      <c r="DF29" s="654"/>
      <c r="DG29" s="654"/>
      <c r="DH29" s="654"/>
      <c r="DI29" s="654"/>
      <c r="DJ29" s="654"/>
      <c r="DK29" s="655"/>
      <c r="DL29" s="632">
        <v>4236190</v>
      </c>
      <c r="DM29" s="654"/>
      <c r="DN29" s="654"/>
      <c r="DO29" s="654"/>
      <c r="DP29" s="654"/>
      <c r="DQ29" s="654"/>
      <c r="DR29" s="654"/>
      <c r="DS29" s="654"/>
      <c r="DT29" s="654"/>
      <c r="DU29" s="654"/>
      <c r="DV29" s="655"/>
      <c r="DW29" s="628">
        <v>10.199999999999999</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16392425</v>
      </c>
      <c r="S30" s="624"/>
      <c r="T30" s="624"/>
      <c r="U30" s="624"/>
      <c r="V30" s="624"/>
      <c r="W30" s="624"/>
      <c r="X30" s="624"/>
      <c r="Y30" s="625"/>
      <c r="Z30" s="626">
        <v>21.2</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4195178</v>
      </c>
      <c r="CS30" s="624"/>
      <c r="CT30" s="624"/>
      <c r="CU30" s="624"/>
      <c r="CV30" s="624"/>
      <c r="CW30" s="624"/>
      <c r="CX30" s="624"/>
      <c r="CY30" s="625"/>
      <c r="CZ30" s="628">
        <v>5.9</v>
      </c>
      <c r="DA30" s="656"/>
      <c r="DB30" s="656"/>
      <c r="DC30" s="658"/>
      <c r="DD30" s="632">
        <v>4172125</v>
      </c>
      <c r="DE30" s="624"/>
      <c r="DF30" s="624"/>
      <c r="DG30" s="624"/>
      <c r="DH30" s="624"/>
      <c r="DI30" s="624"/>
      <c r="DJ30" s="624"/>
      <c r="DK30" s="625"/>
      <c r="DL30" s="632">
        <v>4172125</v>
      </c>
      <c r="DM30" s="624"/>
      <c r="DN30" s="624"/>
      <c r="DO30" s="624"/>
      <c r="DP30" s="624"/>
      <c r="DQ30" s="624"/>
      <c r="DR30" s="624"/>
      <c r="DS30" s="624"/>
      <c r="DT30" s="624"/>
      <c r="DU30" s="624"/>
      <c r="DV30" s="625"/>
      <c r="DW30" s="628">
        <v>10</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131</v>
      </c>
      <c r="AA31" s="626"/>
      <c r="AB31" s="626"/>
      <c r="AC31" s="626"/>
      <c r="AD31" s="627" t="s">
        <v>238</v>
      </c>
      <c r="AE31" s="627"/>
      <c r="AF31" s="627"/>
      <c r="AG31" s="627"/>
      <c r="AH31" s="627"/>
      <c r="AI31" s="627"/>
      <c r="AJ31" s="627"/>
      <c r="AK31" s="627"/>
      <c r="AL31" s="628" t="s">
        <v>131</v>
      </c>
      <c r="AM31" s="629"/>
      <c r="AN31" s="629"/>
      <c r="AO31" s="630"/>
      <c r="AP31" s="667" t="s">
        <v>314</v>
      </c>
      <c r="AQ31" s="668"/>
      <c r="AR31" s="668"/>
      <c r="AS31" s="668"/>
      <c r="AT31" s="673" t="s">
        <v>315</v>
      </c>
      <c r="AU31" s="218"/>
      <c r="AV31" s="218"/>
      <c r="AW31" s="218"/>
      <c r="AX31" s="609" t="s">
        <v>190</v>
      </c>
      <c r="AY31" s="610"/>
      <c r="AZ31" s="610"/>
      <c r="BA31" s="610"/>
      <c r="BB31" s="610"/>
      <c r="BC31" s="610"/>
      <c r="BD31" s="610"/>
      <c r="BE31" s="610"/>
      <c r="BF31" s="611"/>
      <c r="BG31" s="676">
        <v>99.4</v>
      </c>
      <c r="BH31" s="677"/>
      <c r="BI31" s="677"/>
      <c r="BJ31" s="677"/>
      <c r="BK31" s="677"/>
      <c r="BL31" s="677"/>
      <c r="BM31" s="618">
        <v>98.7</v>
      </c>
      <c r="BN31" s="677"/>
      <c r="BO31" s="677"/>
      <c r="BP31" s="677"/>
      <c r="BQ31" s="678"/>
      <c r="BR31" s="676">
        <v>99.4</v>
      </c>
      <c r="BS31" s="677"/>
      <c r="BT31" s="677"/>
      <c r="BU31" s="677"/>
      <c r="BV31" s="677"/>
      <c r="BW31" s="677"/>
      <c r="BX31" s="618">
        <v>98.4</v>
      </c>
      <c r="BY31" s="677"/>
      <c r="BZ31" s="677"/>
      <c r="CA31" s="677"/>
      <c r="CB31" s="678"/>
      <c r="CD31" s="663"/>
      <c r="CE31" s="664"/>
      <c r="CF31" s="620" t="s">
        <v>316</v>
      </c>
      <c r="CG31" s="621"/>
      <c r="CH31" s="621"/>
      <c r="CI31" s="621"/>
      <c r="CJ31" s="621"/>
      <c r="CK31" s="621"/>
      <c r="CL31" s="621"/>
      <c r="CM31" s="621"/>
      <c r="CN31" s="621"/>
      <c r="CO31" s="621"/>
      <c r="CP31" s="621"/>
      <c r="CQ31" s="622"/>
      <c r="CR31" s="623">
        <v>64191</v>
      </c>
      <c r="CS31" s="654"/>
      <c r="CT31" s="654"/>
      <c r="CU31" s="654"/>
      <c r="CV31" s="654"/>
      <c r="CW31" s="654"/>
      <c r="CX31" s="654"/>
      <c r="CY31" s="655"/>
      <c r="CZ31" s="628">
        <v>0.1</v>
      </c>
      <c r="DA31" s="656"/>
      <c r="DB31" s="656"/>
      <c r="DC31" s="658"/>
      <c r="DD31" s="632">
        <v>64065</v>
      </c>
      <c r="DE31" s="654"/>
      <c r="DF31" s="654"/>
      <c r="DG31" s="654"/>
      <c r="DH31" s="654"/>
      <c r="DI31" s="654"/>
      <c r="DJ31" s="654"/>
      <c r="DK31" s="655"/>
      <c r="DL31" s="632">
        <v>64065</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5225558</v>
      </c>
      <c r="S32" s="624"/>
      <c r="T32" s="624"/>
      <c r="U32" s="624"/>
      <c r="V32" s="624"/>
      <c r="W32" s="624"/>
      <c r="X32" s="624"/>
      <c r="Y32" s="625"/>
      <c r="Z32" s="626">
        <v>6.8</v>
      </c>
      <c r="AA32" s="626"/>
      <c r="AB32" s="626"/>
      <c r="AC32" s="626"/>
      <c r="AD32" s="627" t="s">
        <v>131</v>
      </c>
      <c r="AE32" s="627"/>
      <c r="AF32" s="627"/>
      <c r="AG32" s="627"/>
      <c r="AH32" s="627"/>
      <c r="AI32" s="627"/>
      <c r="AJ32" s="627"/>
      <c r="AK32" s="627"/>
      <c r="AL32" s="628" t="s">
        <v>238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98.3</v>
      </c>
      <c r="BN32" s="654"/>
      <c r="BO32" s="654"/>
      <c r="BP32" s="654"/>
      <c r="BQ32" s="680"/>
      <c r="BR32" s="679">
        <v>99.4</v>
      </c>
      <c r="BS32" s="654"/>
      <c r="BT32" s="654"/>
      <c r="BU32" s="654"/>
      <c r="BV32" s="654"/>
      <c r="BW32" s="654"/>
      <c r="BX32" s="629">
        <v>98.1</v>
      </c>
      <c r="BY32" s="654"/>
      <c r="BZ32" s="654"/>
      <c r="CA32" s="654"/>
      <c r="CB32" s="680"/>
      <c r="CD32" s="665"/>
      <c r="CE32" s="666"/>
      <c r="CF32" s="620" t="s">
        <v>320</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6"/>
      <c r="DB32" s="656"/>
      <c r="DC32" s="658"/>
      <c r="DD32" s="632" t="s">
        <v>131</v>
      </c>
      <c r="DE32" s="624"/>
      <c r="DF32" s="624"/>
      <c r="DG32" s="624"/>
      <c r="DH32" s="624"/>
      <c r="DI32" s="624"/>
      <c r="DJ32" s="624"/>
      <c r="DK32" s="625"/>
      <c r="DL32" s="632" t="s">
        <v>238</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90909</v>
      </c>
      <c r="S33" s="624"/>
      <c r="T33" s="624"/>
      <c r="U33" s="624"/>
      <c r="V33" s="624"/>
      <c r="W33" s="624"/>
      <c r="X33" s="624"/>
      <c r="Y33" s="625"/>
      <c r="Z33" s="626">
        <v>0.1</v>
      </c>
      <c r="AA33" s="626"/>
      <c r="AB33" s="626"/>
      <c r="AC33" s="626"/>
      <c r="AD33" s="627">
        <v>53653</v>
      </c>
      <c r="AE33" s="627"/>
      <c r="AF33" s="627"/>
      <c r="AG33" s="627"/>
      <c r="AH33" s="627"/>
      <c r="AI33" s="627"/>
      <c r="AJ33" s="627"/>
      <c r="AK33" s="627"/>
      <c r="AL33" s="628">
        <v>0.1</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99.4</v>
      </c>
      <c r="BH33" s="682"/>
      <c r="BI33" s="682"/>
      <c r="BJ33" s="682"/>
      <c r="BK33" s="682"/>
      <c r="BL33" s="682"/>
      <c r="BM33" s="683">
        <v>99</v>
      </c>
      <c r="BN33" s="682"/>
      <c r="BO33" s="682"/>
      <c r="BP33" s="682"/>
      <c r="BQ33" s="684"/>
      <c r="BR33" s="681">
        <v>99.3</v>
      </c>
      <c r="BS33" s="682"/>
      <c r="BT33" s="682"/>
      <c r="BU33" s="682"/>
      <c r="BV33" s="682"/>
      <c r="BW33" s="682"/>
      <c r="BX33" s="683">
        <v>98.5</v>
      </c>
      <c r="BY33" s="682"/>
      <c r="BZ33" s="682"/>
      <c r="CA33" s="682"/>
      <c r="CB33" s="684"/>
      <c r="CD33" s="620" t="s">
        <v>323</v>
      </c>
      <c r="CE33" s="621"/>
      <c r="CF33" s="621"/>
      <c r="CG33" s="621"/>
      <c r="CH33" s="621"/>
      <c r="CI33" s="621"/>
      <c r="CJ33" s="621"/>
      <c r="CK33" s="621"/>
      <c r="CL33" s="621"/>
      <c r="CM33" s="621"/>
      <c r="CN33" s="621"/>
      <c r="CO33" s="621"/>
      <c r="CP33" s="621"/>
      <c r="CQ33" s="622"/>
      <c r="CR33" s="623">
        <v>29999103</v>
      </c>
      <c r="CS33" s="654"/>
      <c r="CT33" s="654"/>
      <c r="CU33" s="654"/>
      <c r="CV33" s="654"/>
      <c r="CW33" s="654"/>
      <c r="CX33" s="654"/>
      <c r="CY33" s="655"/>
      <c r="CZ33" s="628">
        <v>42.1</v>
      </c>
      <c r="DA33" s="656"/>
      <c r="DB33" s="656"/>
      <c r="DC33" s="658"/>
      <c r="DD33" s="632">
        <v>23667257</v>
      </c>
      <c r="DE33" s="654"/>
      <c r="DF33" s="654"/>
      <c r="DG33" s="654"/>
      <c r="DH33" s="654"/>
      <c r="DI33" s="654"/>
      <c r="DJ33" s="654"/>
      <c r="DK33" s="655"/>
      <c r="DL33" s="632">
        <v>16984073</v>
      </c>
      <c r="DM33" s="654"/>
      <c r="DN33" s="654"/>
      <c r="DO33" s="654"/>
      <c r="DP33" s="654"/>
      <c r="DQ33" s="654"/>
      <c r="DR33" s="654"/>
      <c r="DS33" s="654"/>
      <c r="DT33" s="654"/>
      <c r="DU33" s="654"/>
      <c r="DV33" s="655"/>
      <c r="DW33" s="628">
        <v>40.9</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123295</v>
      </c>
      <c r="S34" s="624"/>
      <c r="T34" s="624"/>
      <c r="U34" s="624"/>
      <c r="V34" s="624"/>
      <c r="W34" s="624"/>
      <c r="X34" s="624"/>
      <c r="Y34" s="625"/>
      <c r="Z34" s="626">
        <v>0.2</v>
      </c>
      <c r="AA34" s="626"/>
      <c r="AB34" s="626"/>
      <c r="AC34" s="626"/>
      <c r="AD34" s="627" t="s">
        <v>131</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10861203</v>
      </c>
      <c r="CS34" s="624"/>
      <c r="CT34" s="624"/>
      <c r="CU34" s="624"/>
      <c r="CV34" s="624"/>
      <c r="CW34" s="624"/>
      <c r="CX34" s="624"/>
      <c r="CY34" s="625"/>
      <c r="CZ34" s="628">
        <v>15.2</v>
      </c>
      <c r="DA34" s="656"/>
      <c r="DB34" s="656"/>
      <c r="DC34" s="658"/>
      <c r="DD34" s="632">
        <v>8282792</v>
      </c>
      <c r="DE34" s="624"/>
      <c r="DF34" s="624"/>
      <c r="DG34" s="624"/>
      <c r="DH34" s="624"/>
      <c r="DI34" s="624"/>
      <c r="DJ34" s="624"/>
      <c r="DK34" s="625"/>
      <c r="DL34" s="632">
        <v>7053723</v>
      </c>
      <c r="DM34" s="624"/>
      <c r="DN34" s="624"/>
      <c r="DO34" s="624"/>
      <c r="DP34" s="624"/>
      <c r="DQ34" s="624"/>
      <c r="DR34" s="624"/>
      <c r="DS34" s="624"/>
      <c r="DT34" s="624"/>
      <c r="DU34" s="624"/>
      <c r="DV34" s="625"/>
      <c r="DW34" s="628">
        <v>17</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38039</v>
      </c>
      <c r="S35" s="624"/>
      <c r="T35" s="624"/>
      <c r="U35" s="624"/>
      <c r="V35" s="624"/>
      <c r="W35" s="624"/>
      <c r="X35" s="624"/>
      <c r="Y35" s="625"/>
      <c r="Z35" s="626">
        <v>0</v>
      </c>
      <c r="AA35" s="626"/>
      <c r="AB35" s="626"/>
      <c r="AC35" s="626"/>
      <c r="AD35" s="627" t="s">
        <v>238</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891132</v>
      </c>
      <c r="CS35" s="654"/>
      <c r="CT35" s="654"/>
      <c r="CU35" s="654"/>
      <c r="CV35" s="654"/>
      <c r="CW35" s="654"/>
      <c r="CX35" s="654"/>
      <c r="CY35" s="655"/>
      <c r="CZ35" s="628">
        <v>1.2</v>
      </c>
      <c r="DA35" s="656"/>
      <c r="DB35" s="656"/>
      <c r="DC35" s="658"/>
      <c r="DD35" s="632">
        <v>767061</v>
      </c>
      <c r="DE35" s="654"/>
      <c r="DF35" s="654"/>
      <c r="DG35" s="654"/>
      <c r="DH35" s="654"/>
      <c r="DI35" s="654"/>
      <c r="DJ35" s="654"/>
      <c r="DK35" s="655"/>
      <c r="DL35" s="632">
        <v>741403</v>
      </c>
      <c r="DM35" s="654"/>
      <c r="DN35" s="654"/>
      <c r="DO35" s="654"/>
      <c r="DP35" s="654"/>
      <c r="DQ35" s="654"/>
      <c r="DR35" s="654"/>
      <c r="DS35" s="654"/>
      <c r="DT35" s="654"/>
      <c r="DU35" s="654"/>
      <c r="DV35" s="655"/>
      <c r="DW35" s="628">
        <v>1.8</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6561258</v>
      </c>
      <c r="S36" s="624"/>
      <c r="T36" s="624"/>
      <c r="U36" s="624"/>
      <c r="V36" s="624"/>
      <c r="W36" s="624"/>
      <c r="X36" s="624"/>
      <c r="Y36" s="625"/>
      <c r="Z36" s="626">
        <v>8.5</v>
      </c>
      <c r="AA36" s="626"/>
      <c r="AB36" s="626"/>
      <c r="AC36" s="626"/>
      <c r="AD36" s="627" t="s">
        <v>238</v>
      </c>
      <c r="AE36" s="627"/>
      <c r="AF36" s="627"/>
      <c r="AG36" s="627"/>
      <c r="AH36" s="627"/>
      <c r="AI36" s="627"/>
      <c r="AJ36" s="627"/>
      <c r="AK36" s="627"/>
      <c r="AL36" s="628" t="s">
        <v>131</v>
      </c>
      <c r="AM36" s="629"/>
      <c r="AN36" s="629"/>
      <c r="AO36" s="630"/>
      <c r="AP36" s="222"/>
      <c r="AQ36" s="685" t="s">
        <v>331</v>
      </c>
      <c r="AR36" s="686"/>
      <c r="AS36" s="686"/>
      <c r="AT36" s="686"/>
      <c r="AU36" s="686"/>
      <c r="AV36" s="686"/>
      <c r="AW36" s="686"/>
      <c r="AX36" s="686"/>
      <c r="AY36" s="687"/>
      <c r="AZ36" s="612">
        <v>9866664</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t="s">
        <v>238</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8601324</v>
      </c>
      <c r="CS36" s="624"/>
      <c r="CT36" s="624"/>
      <c r="CU36" s="624"/>
      <c r="CV36" s="624"/>
      <c r="CW36" s="624"/>
      <c r="CX36" s="624"/>
      <c r="CY36" s="625"/>
      <c r="CZ36" s="628">
        <v>12.1</v>
      </c>
      <c r="DA36" s="656"/>
      <c r="DB36" s="656"/>
      <c r="DC36" s="658"/>
      <c r="DD36" s="632">
        <v>7323692</v>
      </c>
      <c r="DE36" s="624"/>
      <c r="DF36" s="624"/>
      <c r="DG36" s="624"/>
      <c r="DH36" s="624"/>
      <c r="DI36" s="624"/>
      <c r="DJ36" s="624"/>
      <c r="DK36" s="625"/>
      <c r="DL36" s="632">
        <v>4108848</v>
      </c>
      <c r="DM36" s="624"/>
      <c r="DN36" s="624"/>
      <c r="DO36" s="624"/>
      <c r="DP36" s="624"/>
      <c r="DQ36" s="624"/>
      <c r="DR36" s="624"/>
      <c r="DS36" s="624"/>
      <c r="DT36" s="624"/>
      <c r="DU36" s="624"/>
      <c r="DV36" s="625"/>
      <c r="DW36" s="628">
        <v>9.9</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2903027</v>
      </c>
      <c r="S37" s="624"/>
      <c r="T37" s="624"/>
      <c r="U37" s="624"/>
      <c r="V37" s="624"/>
      <c r="W37" s="624"/>
      <c r="X37" s="624"/>
      <c r="Y37" s="625"/>
      <c r="Z37" s="626">
        <v>3.8</v>
      </c>
      <c r="AA37" s="626"/>
      <c r="AB37" s="626"/>
      <c r="AC37" s="626"/>
      <c r="AD37" s="627">
        <v>399492</v>
      </c>
      <c r="AE37" s="627"/>
      <c r="AF37" s="627"/>
      <c r="AG37" s="627"/>
      <c r="AH37" s="627"/>
      <c r="AI37" s="627"/>
      <c r="AJ37" s="627"/>
      <c r="AK37" s="627"/>
      <c r="AL37" s="628">
        <v>1</v>
      </c>
      <c r="AM37" s="629"/>
      <c r="AN37" s="629"/>
      <c r="AO37" s="630"/>
      <c r="AQ37" s="689" t="s">
        <v>335</v>
      </c>
      <c r="AR37" s="690"/>
      <c r="AS37" s="690"/>
      <c r="AT37" s="690"/>
      <c r="AU37" s="690"/>
      <c r="AV37" s="690"/>
      <c r="AW37" s="690"/>
      <c r="AX37" s="690"/>
      <c r="AY37" s="691"/>
      <c r="AZ37" s="623">
        <v>1653195</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-68184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1758349</v>
      </c>
      <c r="CS37" s="654"/>
      <c r="CT37" s="654"/>
      <c r="CU37" s="654"/>
      <c r="CV37" s="654"/>
      <c r="CW37" s="654"/>
      <c r="CX37" s="654"/>
      <c r="CY37" s="655"/>
      <c r="CZ37" s="628">
        <v>2.5</v>
      </c>
      <c r="DA37" s="656"/>
      <c r="DB37" s="656"/>
      <c r="DC37" s="658"/>
      <c r="DD37" s="632">
        <v>1758349</v>
      </c>
      <c r="DE37" s="654"/>
      <c r="DF37" s="654"/>
      <c r="DG37" s="654"/>
      <c r="DH37" s="654"/>
      <c r="DI37" s="654"/>
      <c r="DJ37" s="654"/>
      <c r="DK37" s="655"/>
      <c r="DL37" s="632">
        <v>1758349</v>
      </c>
      <c r="DM37" s="654"/>
      <c r="DN37" s="654"/>
      <c r="DO37" s="654"/>
      <c r="DP37" s="654"/>
      <c r="DQ37" s="654"/>
      <c r="DR37" s="654"/>
      <c r="DS37" s="654"/>
      <c r="DT37" s="654"/>
      <c r="DU37" s="654"/>
      <c r="DV37" s="655"/>
      <c r="DW37" s="628">
        <v>4.2</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1536400</v>
      </c>
      <c r="S38" s="624"/>
      <c r="T38" s="624"/>
      <c r="U38" s="624"/>
      <c r="V38" s="624"/>
      <c r="W38" s="624"/>
      <c r="X38" s="624"/>
      <c r="Y38" s="625"/>
      <c r="Z38" s="626">
        <v>2</v>
      </c>
      <c r="AA38" s="626"/>
      <c r="AB38" s="626"/>
      <c r="AC38" s="626"/>
      <c r="AD38" s="627" t="s">
        <v>238</v>
      </c>
      <c r="AE38" s="627"/>
      <c r="AF38" s="627"/>
      <c r="AG38" s="627"/>
      <c r="AH38" s="627"/>
      <c r="AI38" s="627"/>
      <c r="AJ38" s="627"/>
      <c r="AK38" s="627"/>
      <c r="AL38" s="628" t="s">
        <v>131</v>
      </c>
      <c r="AM38" s="629"/>
      <c r="AN38" s="629"/>
      <c r="AO38" s="630"/>
      <c r="AQ38" s="689" t="s">
        <v>339</v>
      </c>
      <c r="AR38" s="690"/>
      <c r="AS38" s="690"/>
      <c r="AT38" s="690"/>
      <c r="AU38" s="690"/>
      <c r="AV38" s="690"/>
      <c r="AW38" s="690"/>
      <c r="AX38" s="690"/>
      <c r="AY38" s="691"/>
      <c r="AZ38" s="623">
        <v>1038582</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26773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7959489</v>
      </c>
      <c r="CS38" s="624"/>
      <c r="CT38" s="624"/>
      <c r="CU38" s="624"/>
      <c r="CV38" s="624"/>
      <c r="CW38" s="624"/>
      <c r="CX38" s="624"/>
      <c r="CY38" s="625"/>
      <c r="CZ38" s="628">
        <v>11.2</v>
      </c>
      <c r="DA38" s="656"/>
      <c r="DB38" s="656"/>
      <c r="DC38" s="658"/>
      <c r="DD38" s="632">
        <v>6838939</v>
      </c>
      <c r="DE38" s="624"/>
      <c r="DF38" s="624"/>
      <c r="DG38" s="624"/>
      <c r="DH38" s="624"/>
      <c r="DI38" s="624"/>
      <c r="DJ38" s="624"/>
      <c r="DK38" s="625"/>
      <c r="DL38" s="632">
        <v>5080099</v>
      </c>
      <c r="DM38" s="624"/>
      <c r="DN38" s="624"/>
      <c r="DO38" s="624"/>
      <c r="DP38" s="624"/>
      <c r="DQ38" s="624"/>
      <c r="DR38" s="624"/>
      <c r="DS38" s="624"/>
      <c r="DT38" s="624"/>
      <c r="DU38" s="624"/>
      <c r="DV38" s="625"/>
      <c r="DW38" s="628">
        <v>12.2</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343</v>
      </c>
      <c r="AR39" s="690"/>
      <c r="AS39" s="690"/>
      <c r="AT39" s="690"/>
      <c r="AU39" s="690"/>
      <c r="AV39" s="690"/>
      <c r="AW39" s="690"/>
      <c r="AX39" s="690"/>
      <c r="AY39" s="691"/>
      <c r="AZ39" s="623">
        <v>536561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40168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500296</v>
      </c>
      <c r="CS39" s="654"/>
      <c r="CT39" s="654"/>
      <c r="CU39" s="654"/>
      <c r="CV39" s="654"/>
      <c r="CW39" s="654"/>
      <c r="CX39" s="654"/>
      <c r="CY39" s="655"/>
      <c r="CZ39" s="628">
        <v>0.7</v>
      </c>
      <c r="DA39" s="656"/>
      <c r="DB39" s="656"/>
      <c r="DC39" s="658"/>
      <c r="DD39" s="632">
        <v>454340</v>
      </c>
      <c r="DE39" s="654"/>
      <c r="DF39" s="654"/>
      <c r="DG39" s="654"/>
      <c r="DH39" s="654"/>
      <c r="DI39" s="654"/>
      <c r="DJ39" s="654"/>
      <c r="DK39" s="655"/>
      <c r="DL39" s="632" t="s">
        <v>131</v>
      </c>
      <c r="DM39" s="654"/>
      <c r="DN39" s="654"/>
      <c r="DO39" s="654"/>
      <c r="DP39" s="654"/>
      <c r="DQ39" s="654"/>
      <c r="DR39" s="654"/>
      <c r="DS39" s="654"/>
      <c r="DT39" s="654"/>
      <c r="DU39" s="654"/>
      <c r="DV39" s="655"/>
      <c r="DW39" s="628" t="s">
        <v>238</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238</v>
      </c>
      <c r="AA40" s="626"/>
      <c r="AB40" s="626"/>
      <c r="AC40" s="626"/>
      <c r="AD40" s="627" t="s">
        <v>131</v>
      </c>
      <c r="AE40" s="627"/>
      <c r="AF40" s="627"/>
      <c r="AG40" s="627"/>
      <c r="AH40" s="627"/>
      <c r="AI40" s="627"/>
      <c r="AJ40" s="627"/>
      <c r="AK40" s="627"/>
      <c r="AL40" s="628" t="s">
        <v>131</v>
      </c>
      <c r="AM40" s="629"/>
      <c r="AN40" s="629"/>
      <c r="AO40" s="630"/>
      <c r="AQ40" s="689" t="s">
        <v>347</v>
      </c>
      <c r="AR40" s="690"/>
      <c r="AS40" s="690"/>
      <c r="AT40" s="690"/>
      <c r="AU40" s="690"/>
      <c r="AV40" s="690"/>
      <c r="AW40" s="690"/>
      <c r="AX40" s="690"/>
      <c r="AY40" s="691"/>
      <c r="AZ40" s="623">
        <v>5812</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1185659</v>
      </c>
      <c r="CS40" s="624"/>
      <c r="CT40" s="624"/>
      <c r="CU40" s="624"/>
      <c r="CV40" s="624"/>
      <c r="CW40" s="624"/>
      <c r="CX40" s="624"/>
      <c r="CY40" s="625"/>
      <c r="CZ40" s="628">
        <v>1.7</v>
      </c>
      <c r="DA40" s="656"/>
      <c r="DB40" s="656"/>
      <c r="DC40" s="658"/>
      <c r="DD40" s="632">
        <v>433</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77291761</v>
      </c>
      <c r="S41" s="699"/>
      <c r="T41" s="699"/>
      <c r="U41" s="699"/>
      <c r="V41" s="699"/>
      <c r="W41" s="699"/>
      <c r="X41" s="699"/>
      <c r="Y41" s="700"/>
      <c r="Z41" s="701">
        <v>100</v>
      </c>
      <c r="AA41" s="701"/>
      <c r="AB41" s="701"/>
      <c r="AC41" s="701"/>
      <c r="AD41" s="702">
        <v>41534169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1613006</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238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5019508</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333</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5825102</v>
      </c>
      <c r="CS42" s="654"/>
      <c r="CT42" s="654"/>
      <c r="CU42" s="654"/>
      <c r="CV42" s="654"/>
      <c r="CW42" s="654"/>
      <c r="CX42" s="654"/>
      <c r="CY42" s="655"/>
      <c r="CZ42" s="628">
        <v>8.1999999999999993</v>
      </c>
      <c r="DA42" s="656"/>
      <c r="DB42" s="656"/>
      <c r="DC42" s="658"/>
      <c r="DD42" s="632">
        <v>3221662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370265</v>
      </c>
      <c r="CS43" s="654"/>
      <c r="CT43" s="654"/>
      <c r="CU43" s="654"/>
      <c r="CV43" s="654"/>
      <c r="CW43" s="654"/>
      <c r="CX43" s="654"/>
      <c r="CY43" s="655"/>
      <c r="CZ43" s="628">
        <v>0.5</v>
      </c>
      <c r="DA43" s="656"/>
      <c r="DB43" s="656"/>
      <c r="DC43" s="658"/>
      <c r="DD43" s="632">
        <v>370265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5825102</v>
      </c>
      <c r="CS44" s="624"/>
      <c r="CT44" s="624"/>
      <c r="CU44" s="624"/>
      <c r="CV44" s="624"/>
      <c r="CW44" s="624"/>
      <c r="CX44" s="624"/>
      <c r="CY44" s="625"/>
      <c r="CZ44" s="628">
        <v>8.1999999999999993</v>
      </c>
      <c r="DA44" s="629"/>
      <c r="DB44" s="629"/>
      <c r="DC44" s="635"/>
      <c r="DD44" s="632">
        <v>3221662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2276716</v>
      </c>
      <c r="CS45" s="654"/>
      <c r="CT45" s="654"/>
      <c r="CU45" s="654"/>
      <c r="CV45" s="654"/>
      <c r="CW45" s="654"/>
      <c r="CX45" s="654"/>
      <c r="CY45" s="655"/>
      <c r="CZ45" s="628">
        <v>3.2</v>
      </c>
      <c r="DA45" s="656"/>
      <c r="DB45" s="656"/>
      <c r="DC45" s="658"/>
      <c r="DD45" s="632">
        <v>629102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3479204</v>
      </c>
      <c r="CS46" s="624"/>
      <c r="CT46" s="624"/>
      <c r="CU46" s="624"/>
      <c r="CV46" s="624"/>
      <c r="CW46" s="624"/>
      <c r="CX46" s="624"/>
      <c r="CY46" s="625"/>
      <c r="CZ46" s="628">
        <v>4.9000000000000004</v>
      </c>
      <c r="DA46" s="629"/>
      <c r="DB46" s="629"/>
      <c r="DC46" s="635"/>
      <c r="DD46" s="632">
        <v>2523378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238</v>
      </c>
      <c r="CS47" s="654"/>
      <c r="CT47" s="654"/>
      <c r="CU47" s="654"/>
      <c r="CV47" s="654"/>
      <c r="CW47" s="654"/>
      <c r="CX47" s="654"/>
      <c r="CY47" s="655"/>
      <c r="CZ47" s="628" t="s">
        <v>131</v>
      </c>
      <c r="DA47" s="656"/>
      <c r="DB47" s="656"/>
      <c r="DC47" s="658"/>
      <c r="DD47" s="632" t="s">
        <v>131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71316890</v>
      </c>
      <c r="CS49" s="682"/>
      <c r="CT49" s="682"/>
      <c r="CU49" s="682"/>
      <c r="CV49" s="682"/>
      <c r="CW49" s="682"/>
      <c r="CX49" s="682"/>
      <c r="CY49" s="711"/>
      <c r="CZ49" s="703">
        <v>100</v>
      </c>
      <c r="DA49" s="712"/>
      <c r="DB49" s="712"/>
      <c r="DC49" s="713"/>
      <c r="DD49" s="714">
        <v>47034392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b+z9oY7hltHyb1NLRtbEtsT891Hkfa45ED5R7wBsyZJ1yd/2eqX+5BVQTI7x9smrHew4ItsBak2zEtk97lE+w==" saltValue="46S1r1vmCYV5WSZ6YJkGh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V11" sqref="V11:Z1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77265</v>
      </c>
      <c r="R7" s="764"/>
      <c r="S7" s="764"/>
      <c r="T7" s="764"/>
      <c r="U7" s="764"/>
      <c r="V7" s="764">
        <v>71470</v>
      </c>
      <c r="W7" s="764"/>
      <c r="X7" s="764"/>
      <c r="Y7" s="764"/>
      <c r="Z7" s="764"/>
      <c r="AA7" s="764">
        <v>5794</v>
      </c>
      <c r="AB7" s="764"/>
      <c r="AC7" s="764"/>
      <c r="AD7" s="764"/>
      <c r="AE7" s="765"/>
      <c r="AF7" s="766">
        <v>5084</v>
      </c>
      <c r="AG7" s="767"/>
      <c r="AH7" s="767"/>
      <c r="AI7" s="767"/>
      <c r="AJ7" s="768"/>
      <c r="AK7" s="769">
        <v>38</v>
      </c>
      <c r="AL7" s="770"/>
      <c r="AM7" s="770"/>
      <c r="AN7" s="770"/>
      <c r="AO7" s="770"/>
      <c r="AP7" s="770">
        <v>27760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73"/>
      <c r="CH7" s="743">
        <v>-1</v>
      </c>
      <c r="CI7" s="744"/>
      <c r="CJ7" s="744"/>
      <c r="CK7" s="744"/>
      <c r="CL7" s="745"/>
      <c r="CM7" s="743">
        <v>156</v>
      </c>
      <c r="CN7" s="744"/>
      <c r="CO7" s="744"/>
      <c r="CP7" s="744"/>
      <c r="CQ7" s="745"/>
      <c r="CR7" s="743">
        <v>65</v>
      </c>
      <c r="CS7" s="744"/>
      <c r="CT7" s="744"/>
      <c r="CU7" s="744"/>
      <c r="CV7" s="745"/>
      <c r="CW7" s="743">
        <v>5</v>
      </c>
      <c r="CX7" s="744"/>
      <c r="CY7" s="744"/>
      <c r="CZ7" s="744"/>
      <c r="DA7" s="745"/>
      <c r="DB7" s="743" t="s">
        <v>575</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4"/>
    </row>
    <row r="8" spans="1:131" s="235" customFormat="1" ht="26.25" customHeight="1" x14ac:dyDescent="0.15">
      <c r="A8" s="238">
        <v>2</v>
      </c>
      <c r="B8" s="749" t="s">
        <v>391</v>
      </c>
      <c r="C8" s="750"/>
      <c r="D8" s="750"/>
      <c r="E8" s="750"/>
      <c r="F8" s="750"/>
      <c r="G8" s="750"/>
      <c r="H8" s="750"/>
      <c r="I8" s="750"/>
      <c r="J8" s="750"/>
      <c r="K8" s="750"/>
      <c r="L8" s="750"/>
      <c r="M8" s="750"/>
      <c r="N8" s="750"/>
      <c r="O8" s="750"/>
      <c r="P8" s="751"/>
      <c r="Q8" s="752">
        <v>5</v>
      </c>
      <c r="R8" s="753"/>
      <c r="S8" s="753"/>
      <c r="T8" s="753"/>
      <c r="U8" s="753"/>
      <c r="V8" s="753">
        <v>5</v>
      </c>
      <c r="W8" s="753"/>
      <c r="X8" s="753"/>
      <c r="Y8" s="753"/>
      <c r="Z8" s="753"/>
      <c r="AA8" s="753">
        <v>0</v>
      </c>
      <c r="AB8" s="753"/>
      <c r="AC8" s="753"/>
      <c r="AD8" s="753"/>
      <c r="AE8" s="754"/>
      <c r="AF8" s="755" t="s">
        <v>507</v>
      </c>
      <c r="AG8" s="756"/>
      <c r="AH8" s="756"/>
      <c r="AI8" s="756"/>
      <c r="AJ8" s="757"/>
      <c r="AK8" s="758">
        <v>5</v>
      </c>
      <c r="AL8" s="759"/>
      <c r="AM8" s="759"/>
      <c r="AN8" s="759"/>
      <c r="AO8" s="759"/>
      <c r="AP8" s="759" t="s">
        <v>507</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583</v>
      </c>
      <c r="BT8" s="783"/>
      <c r="BU8" s="783"/>
      <c r="BV8" s="783"/>
      <c r="BW8" s="783"/>
      <c r="BX8" s="783"/>
      <c r="BY8" s="783"/>
      <c r="BZ8" s="783"/>
      <c r="CA8" s="783"/>
      <c r="CB8" s="783"/>
      <c r="CC8" s="783"/>
      <c r="CD8" s="783"/>
      <c r="CE8" s="783"/>
      <c r="CF8" s="783"/>
      <c r="CG8" s="784"/>
      <c r="CH8" s="785">
        <v>2</v>
      </c>
      <c r="CI8" s="786"/>
      <c r="CJ8" s="786"/>
      <c r="CK8" s="786"/>
      <c r="CL8" s="787"/>
      <c r="CM8" s="785">
        <v>337</v>
      </c>
      <c r="CN8" s="786"/>
      <c r="CO8" s="786"/>
      <c r="CP8" s="786"/>
      <c r="CQ8" s="787"/>
      <c r="CR8" s="785">
        <v>200</v>
      </c>
      <c r="CS8" s="786"/>
      <c r="CT8" s="786"/>
      <c r="CU8" s="786"/>
      <c r="CV8" s="787"/>
      <c r="CW8" s="785">
        <v>9</v>
      </c>
      <c r="CX8" s="786"/>
      <c r="CY8" s="786"/>
      <c r="CZ8" s="786"/>
      <c r="DA8" s="787"/>
      <c r="DB8" s="785" t="s">
        <v>575</v>
      </c>
      <c r="DC8" s="786"/>
      <c r="DD8" s="786"/>
      <c r="DE8" s="786"/>
      <c r="DF8" s="787"/>
      <c r="DG8" s="785" t="s">
        <v>575</v>
      </c>
      <c r="DH8" s="786"/>
      <c r="DI8" s="786"/>
      <c r="DJ8" s="786"/>
      <c r="DK8" s="787"/>
      <c r="DL8" s="785" t="s">
        <v>575</v>
      </c>
      <c r="DM8" s="786"/>
      <c r="DN8" s="786"/>
      <c r="DO8" s="786"/>
      <c r="DP8" s="787"/>
      <c r="DQ8" s="785" t="s">
        <v>575</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584</v>
      </c>
      <c r="BT9" s="783"/>
      <c r="BU9" s="783"/>
      <c r="BV9" s="783"/>
      <c r="BW9" s="783"/>
      <c r="BX9" s="783"/>
      <c r="BY9" s="783"/>
      <c r="BZ9" s="783"/>
      <c r="CA9" s="783"/>
      <c r="CB9" s="783"/>
      <c r="CC9" s="783"/>
      <c r="CD9" s="783"/>
      <c r="CE9" s="783"/>
      <c r="CF9" s="783"/>
      <c r="CG9" s="784"/>
      <c r="CH9" s="785">
        <v>-5</v>
      </c>
      <c r="CI9" s="786"/>
      <c r="CJ9" s="786"/>
      <c r="CK9" s="786"/>
      <c r="CL9" s="787"/>
      <c r="CM9" s="785">
        <v>202</v>
      </c>
      <c r="CN9" s="786"/>
      <c r="CO9" s="786"/>
      <c r="CP9" s="786"/>
      <c r="CQ9" s="787"/>
      <c r="CR9" s="785">
        <v>101</v>
      </c>
      <c r="CS9" s="786"/>
      <c r="CT9" s="786"/>
      <c r="CU9" s="786"/>
      <c r="CV9" s="787"/>
      <c r="CW9" s="785">
        <v>14</v>
      </c>
      <c r="CX9" s="786"/>
      <c r="CY9" s="786"/>
      <c r="CZ9" s="786"/>
      <c r="DA9" s="787"/>
      <c r="DB9" s="785" t="s">
        <v>575</v>
      </c>
      <c r="DC9" s="786"/>
      <c r="DD9" s="786"/>
      <c r="DE9" s="786"/>
      <c r="DF9" s="787"/>
      <c r="DG9" s="785" t="s">
        <v>575</v>
      </c>
      <c r="DH9" s="786"/>
      <c r="DI9" s="786"/>
      <c r="DJ9" s="786"/>
      <c r="DK9" s="787"/>
      <c r="DL9" s="785" t="s">
        <v>575</v>
      </c>
      <c r="DM9" s="786"/>
      <c r="DN9" s="786"/>
      <c r="DO9" s="786"/>
      <c r="DP9" s="787"/>
      <c r="DQ9" s="785" t="s">
        <v>575</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585</v>
      </c>
      <c r="BT10" s="783"/>
      <c r="BU10" s="783"/>
      <c r="BV10" s="783"/>
      <c r="BW10" s="783"/>
      <c r="BX10" s="783"/>
      <c r="BY10" s="783"/>
      <c r="BZ10" s="783"/>
      <c r="CA10" s="783"/>
      <c r="CB10" s="783"/>
      <c r="CC10" s="783"/>
      <c r="CD10" s="783"/>
      <c r="CE10" s="783"/>
      <c r="CF10" s="783"/>
      <c r="CG10" s="784"/>
      <c r="CH10" s="785">
        <v>0</v>
      </c>
      <c r="CI10" s="786"/>
      <c r="CJ10" s="786"/>
      <c r="CK10" s="786"/>
      <c r="CL10" s="787"/>
      <c r="CM10" s="785">
        <v>144</v>
      </c>
      <c r="CN10" s="786"/>
      <c r="CO10" s="786"/>
      <c r="CP10" s="786"/>
      <c r="CQ10" s="787"/>
      <c r="CR10" s="785">
        <v>5</v>
      </c>
      <c r="CS10" s="786"/>
      <c r="CT10" s="786"/>
      <c r="CU10" s="786"/>
      <c r="CV10" s="787"/>
      <c r="CW10" s="785" t="s">
        <v>575</v>
      </c>
      <c r="CX10" s="786"/>
      <c r="CY10" s="786"/>
      <c r="CZ10" s="786"/>
      <c r="DA10" s="787"/>
      <c r="DB10" s="785" t="s">
        <v>575</v>
      </c>
      <c r="DC10" s="786"/>
      <c r="DD10" s="786"/>
      <c r="DE10" s="786"/>
      <c r="DF10" s="787"/>
      <c r="DG10" s="785" t="s">
        <v>575</v>
      </c>
      <c r="DH10" s="786"/>
      <c r="DI10" s="786"/>
      <c r="DJ10" s="786"/>
      <c r="DK10" s="787"/>
      <c r="DL10" s="785" t="s">
        <v>575</v>
      </c>
      <c r="DM10" s="786"/>
      <c r="DN10" s="786"/>
      <c r="DO10" s="786"/>
      <c r="DP10" s="787"/>
      <c r="DQ10" s="785" t="s">
        <v>575</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586</v>
      </c>
      <c r="BT11" s="783"/>
      <c r="BU11" s="783"/>
      <c r="BV11" s="783"/>
      <c r="BW11" s="783"/>
      <c r="BX11" s="783"/>
      <c r="BY11" s="783"/>
      <c r="BZ11" s="783"/>
      <c r="CA11" s="783"/>
      <c r="CB11" s="783"/>
      <c r="CC11" s="783"/>
      <c r="CD11" s="783"/>
      <c r="CE11" s="783"/>
      <c r="CF11" s="783"/>
      <c r="CG11" s="784"/>
      <c r="CH11" s="785">
        <v>45</v>
      </c>
      <c r="CI11" s="786"/>
      <c r="CJ11" s="786"/>
      <c r="CK11" s="786"/>
      <c r="CL11" s="787"/>
      <c r="CM11" s="785">
        <v>1267</v>
      </c>
      <c r="CN11" s="786"/>
      <c r="CO11" s="786"/>
      <c r="CP11" s="786"/>
      <c r="CQ11" s="787"/>
      <c r="CR11" s="785">
        <v>50</v>
      </c>
      <c r="CS11" s="786"/>
      <c r="CT11" s="786"/>
      <c r="CU11" s="786"/>
      <c r="CV11" s="787"/>
      <c r="CW11" s="785">
        <v>30</v>
      </c>
      <c r="CX11" s="786"/>
      <c r="CY11" s="786"/>
      <c r="CZ11" s="786"/>
      <c r="DA11" s="787"/>
      <c r="DB11" s="785">
        <v>217</v>
      </c>
      <c r="DC11" s="786"/>
      <c r="DD11" s="786"/>
      <c r="DE11" s="786"/>
      <c r="DF11" s="787"/>
      <c r="DG11" s="785" t="s">
        <v>575</v>
      </c>
      <c r="DH11" s="786"/>
      <c r="DI11" s="786"/>
      <c r="DJ11" s="786"/>
      <c r="DK11" s="787"/>
      <c r="DL11" s="785" t="s">
        <v>575</v>
      </c>
      <c r="DM11" s="786"/>
      <c r="DN11" s="786"/>
      <c r="DO11" s="786"/>
      <c r="DP11" s="787"/>
      <c r="DQ11" s="785" t="s">
        <v>575</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587</v>
      </c>
      <c r="BT12" s="783"/>
      <c r="BU12" s="783"/>
      <c r="BV12" s="783"/>
      <c r="BW12" s="783"/>
      <c r="BX12" s="783"/>
      <c r="BY12" s="783"/>
      <c r="BZ12" s="783"/>
      <c r="CA12" s="783"/>
      <c r="CB12" s="783"/>
      <c r="CC12" s="783"/>
      <c r="CD12" s="783"/>
      <c r="CE12" s="783"/>
      <c r="CF12" s="783"/>
      <c r="CG12" s="784"/>
      <c r="CH12" s="785">
        <v>0</v>
      </c>
      <c r="CI12" s="786"/>
      <c r="CJ12" s="786"/>
      <c r="CK12" s="786"/>
      <c r="CL12" s="787"/>
      <c r="CM12" s="785">
        <v>29</v>
      </c>
      <c r="CN12" s="786"/>
      <c r="CO12" s="786"/>
      <c r="CP12" s="786"/>
      <c r="CQ12" s="787"/>
      <c r="CR12" s="785">
        <v>3</v>
      </c>
      <c r="CS12" s="786"/>
      <c r="CT12" s="786"/>
      <c r="CU12" s="786"/>
      <c r="CV12" s="787"/>
      <c r="CW12" s="785" t="s">
        <v>575</v>
      </c>
      <c r="CX12" s="786"/>
      <c r="CY12" s="786"/>
      <c r="CZ12" s="786"/>
      <c r="DA12" s="787"/>
      <c r="DB12" s="785" t="s">
        <v>575</v>
      </c>
      <c r="DC12" s="786"/>
      <c r="DD12" s="786"/>
      <c r="DE12" s="786"/>
      <c r="DF12" s="787"/>
      <c r="DG12" s="785" t="s">
        <v>575</v>
      </c>
      <c r="DH12" s="786"/>
      <c r="DI12" s="786"/>
      <c r="DJ12" s="786"/>
      <c r="DK12" s="787"/>
      <c r="DL12" s="785" t="s">
        <v>575</v>
      </c>
      <c r="DM12" s="786"/>
      <c r="DN12" s="786"/>
      <c r="DO12" s="786"/>
      <c r="DP12" s="787"/>
      <c r="DQ12" s="785" t="s">
        <v>575</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588</v>
      </c>
      <c r="BT13" s="783"/>
      <c r="BU13" s="783"/>
      <c r="BV13" s="783"/>
      <c r="BW13" s="783"/>
      <c r="BX13" s="783"/>
      <c r="BY13" s="783"/>
      <c r="BZ13" s="783"/>
      <c r="CA13" s="783"/>
      <c r="CB13" s="783"/>
      <c r="CC13" s="783"/>
      <c r="CD13" s="783"/>
      <c r="CE13" s="783"/>
      <c r="CF13" s="783"/>
      <c r="CG13" s="784"/>
      <c r="CH13" s="785">
        <v>-10</v>
      </c>
      <c r="CI13" s="786"/>
      <c r="CJ13" s="786"/>
      <c r="CK13" s="786"/>
      <c r="CL13" s="787"/>
      <c r="CM13" s="785">
        <v>15</v>
      </c>
      <c r="CN13" s="786"/>
      <c r="CO13" s="786"/>
      <c r="CP13" s="786"/>
      <c r="CQ13" s="787"/>
      <c r="CR13" s="785">
        <v>4</v>
      </c>
      <c r="CS13" s="786"/>
      <c r="CT13" s="786"/>
      <c r="CU13" s="786"/>
      <c r="CV13" s="787"/>
      <c r="CW13" s="785" t="s">
        <v>575</v>
      </c>
      <c r="CX13" s="786"/>
      <c r="CY13" s="786"/>
      <c r="CZ13" s="786"/>
      <c r="DA13" s="787"/>
      <c r="DB13" s="785" t="s">
        <v>575</v>
      </c>
      <c r="DC13" s="786"/>
      <c r="DD13" s="786"/>
      <c r="DE13" s="786"/>
      <c r="DF13" s="787"/>
      <c r="DG13" s="785" t="s">
        <v>575</v>
      </c>
      <c r="DH13" s="786"/>
      <c r="DI13" s="786"/>
      <c r="DJ13" s="786"/>
      <c r="DK13" s="787"/>
      <c r="DL13" s="785" t="s">
        <v>575</v>
      </c>
      <c r="DM13" s="786"/>
      <c r="DN13" s="786"/>
      <c r="DO13" s="786"/>
      <c r="DP13" s="787"/>
      <c r="DQ13" s="785" t="s">
        <v>575</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77265</v>
      </c>
      <c r="R23" s="793"/>
      <c r="S23" s="793"/>
      <c r="T23" s="793"/>
      <c r="U23" s="793"/>
      <c r="V23" s="793">
        <v>71470</v>
      </c>
      <c r="W23" s="793"/>
      <c r="X23" s="793"/>
      <c r="Y23" s="793"/>
      <c r="Z23" s="793"/>
      <c r="AA23" s="793">
        <v>5794</v>
      </c>
      <c r="AB23" s="793"/>
      <c r="AC23" s="793"/>
      <c r="AD23" s="793"/>
      <c r="AE23" s="794"/>
      <c r="AF23" s="795">
        <v>5084</v>
      </c>
      <c r="AG23" s="793"/>
      <c r="AH23" s="793"/>
      <c r="AI23" s="793"/>
      <c r="AJ23" s="796"/>
      <c r="AK23" s="797"/>
      <c r="AL23" s="798"/>
      <c r="AM23" s="798"/>
      <c r="AN23" s="798"/>
      <c r="AO23" s="798"/>
      <c r="AP23" s="793">
        <v>27760</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19018</v>
      </c>
      <c r="R28" s="823"/>
      <c r="S28" s="823"/>
      <c r="T28" s="823"/>
      <c r="U28" s="823"/>
      <c r="V28" s="823">
        <v>19018</v>
      </c>
      <c r="W28" s="823"/>
      <c r="X28" s="823"/>
      <c r="Y28" s="823"/>
      <c r="Z28" s="823"/>
      <c r="AA28" s="823" t="s">
        <v>507</v>
      </c>
      <c r="AB28" s="823"/>
      <c r="AC28" s="823"/>
      <c r="AD28" s="823"/>
      <c r="AE28" s="824"/>
      <c r="AF28" s="825" t="s">
        <v>507</v>
      </c>
      <c r="AG28" s="823"/>
      <c r="AH28" s="823"/>
      <c r="AI28" s="823"/>
      <c r="AJ28" s="826"/>
      <c r="AK28" s="827">
        <v>1613</v>
      </c>
      <c r="AL28" s="828"/>
      <c r="AM28" s="828"/>
      <c r="AN28" s="828"/>
      <c r="AO28" s="828"/>
      <c r="AP28" s="828" t="s">
        <v>507</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17</v>
      </c>
      <c r="R29" s="753"/>
      <c r="S29" s="753"/>
      <c r="T29" s="753"/>
      <c r="U29" s="753"/>
      <c r="V29" s="753">
        <v>17</v>
      </c>
      <c r="W29" s="753"/>
      <c r="X29" s="753"/>
      <c r="Y29" s="753"/>
      <c r="Z29" s="753"/>
      <c r="AA29" s="753" t="s">
        <v>507</v>
      </c>
      <c r="AB29" s="753"/>
      <c r="AC29" s="753"/>
      <c r="AD29" s="753"/>
      <c r="AE29" s="754"/>
      <c r="AF29" s="755" t="s">
        <v>507</v>
      </c>
      <c r="AG29" s="756"/>
      <c r="AH29" s="756"/>
      <c r="AI29" s="756"/>
      <c r="AJ29" s="757"/>
      <c r="AK29" s="834">
        <v>6</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2693</v>
      </c>
      <c r="R30" s="753"/>
      <c r="S30" s="753"/>
      <c r="T30" s="753"/>
      <c r="U30" s="753"/>
      <c r="V30" s="753">
        <v>2665</v>
      </c>
      <c r="W30" s="753"/>
      <c r="X30" s="753"/>
      <c r="Y30" s="753"/>
      <c r="Z30" s="753"/>
      <c r="AA30" s="753">
        <v>28</v>
      </c>
      <c r="AB30" s="753"/>
      <c r="AC30" s="753"/>
      <c r="AD30" s="753"/>
      <c r="AE30" s="754"/>
      <c r="AF30" s="755">
        <v>28</v>
      </c>
      <c r="AG30" s="756"/>
      <c r="AH30" s="756"/>
      <c r="AI30" s="756"/>
      <c r="AJ30" s="757"/>
      <c r="AK30" s="834">
        <v>556</v>
      </c>
      <c r="AL30" s="830"/>
      <c r="AM30" s="830"/>
      <c r="AN30" s="830"/>
      <c r="AO30" s="830"/>
      <c r="AP30" s="830" t="s">
        <v>507</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4521</v>
      </c>
      <c r="R31" s="753"/>
      <c r="S31" s="753"/>
      <c r="T31" s="753"/>
      <c r="U31" s="753"/>
      <c r="V31" s="753">
        <v>3798</v>
      </c>
      <c r="W31" s="753"/>
      <c r="X31" s="753"/>
      <c r="Y31" s="753"/>
      <c r="Z31" s="753"/>
      <c r="AA31" s="753">
        <v>723</v>
      </c>
      <c r="AB31" s="753"/>
      <c r="AC31" s="753"/>
      <c r="AD31" s="753"/>
      <c r="AE31" s="754"/>
      <c r="AF31" s="755">
        <v>3123</v>
      </c>
      <c r="AG31" s="756"/>
      <c r="AH31" s="756"/>
      <c r="AI31" s="756"/>
      <c r="AJ31" s="757"/>
      <c r="AK31" s="834">
        <v>177</v>
      </c>
      <c r="AL31" s="830"/>
      <c r="AM31" s="830"/>
      <c r="AN31" s="830"/>
      <c r="AO31" s="830"/>
      <c r="AP31" s="830">
        <v>10702</v>
      </c>
      <c r="AQ31" s="830"/>
      <c r="AR31" s="830"/>
      <c r="AS31" s="830"/>
      <c r="AT31" s="830"/>
      <c r="AU31" s="830">
        <v>589</v>
      </c>
      <c r="AV31" s="830"/>
      <c r="AW31" s="830"/>
      <c r="AX31" s="830"/>
      <c r="AY31" s="830"/>
      <c r="AZ31" s="831" t="s">
        <v>507</v>
      </c>
      <c r="BA31" s="831"/>
      <c r="BB31" s="831"/>
      <c r="BC31" s="831"/>
      <c r="BD31" s="831"/>
      <c r="BE31" s="832" t="s">
        <v>571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3534</v>
      </c>
      <c r="R32" s="753"/>
      <c r="S32" s="753"/>
      <c r="T32" s="753"/>
      <c r="U32" s="753"/>
      <c r="V32" s="753">
        <v>3098</v>
      </c>
      <c r="W32" s="753"/>
      <c r="X32" s="753"/>
      <c r="Y32" s="753"/>
      <c r="Z32" s="753"/>
      <c r="AA32" s="753">
        <v>435</v>
      </c>
      <c r="AB32" s="753"/>
      <c r="AC32" s="753"/>
      <c r="AD32" s="753"/>
      <c r="AE32" s="754"/>
      <c r="AF32" s="755">
        <v>391</v>
      </c>
      <c r="AG32" s="756"/>
      <c r="AH32" s="756"/>
      <c r="AI32" s="756"/>
      <c r="AJ32" s="757"/>
      <c r="AK32" s="834">
        <v>1371</v>
      </c>
      <c r="AL32" s="830"/>
      <c r="AM32" s="830"/>
      <c r="AN32" s="830"/>
      <c r="AO32" s="830"/>
      <c r="AP32" s="830">
        <v>13501</v>
      </c>
      <c r="AQ32" s="830"/>
      <c r="AR32" s="830"/>
      <c r="AS32" s="830"/>
      <c r="AT32" s="830"/>
      <c r="AU32" s="830">
        <v>7493</v>
      </c>
      <c r="AV32" s="830"/>
      <c r="AW32" s="830"/>
      <c r="AX32" s="830"/>
      <c r="AY32" s="830"/>
      <c r="AZ32" s="831" t="s">
        <v>507</v>
      </c>
      <c r="BA32" s="831"/>
      <c r="BB32" s="831"/>
      <c r="BC32" s="831"/>
      <c r="BD32" s="831"/>
      <c r="BE32" s="832" t="s">
        <v>571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410</v>
      </c>
      <c r="C33" s="750"/>
      <c r="D33" s="750"/>
      <c r="E33" s="750"/>
      <c r="F33" s="750"/>
      <c r="G33" s="750"/>
      <c r="H33" s="750"/>
      <c r="I33" s="750"/>
      <c r="J33" s="750"/>
      <c r="K33" s="750"/>
      <c r="L33" s="750"/>
      <c r="M33" s="750"/>
      <c r="N33" s="750"/>
      <c r="O33" s="750"/>
      <c r="P33" s="751"/>
      <c r="Q33" s="752">
        <v>468</v>
      </c>
      <c r="R33" s="753"/>
      <c r="S33" s="753"/>
      <c r="T33" s="753"/>
      <c r="U33" s="753"/>
      <c r="V33" s="753">
        <v>412</v>
      </c>
      <c r="W33" s="753"/>
      <c r="X33" s="753"/>
      <c r="Y33" s="753"/>
      <c r="Z33" s="753"/>
      <c r="AA33" s="753">
        <v>56</v>
      </c>
      <c r="AB33" s="753"/>
      <c r="AC33" s="753"/>
      <c r="AD33" s="753"/>
      <c r="AE33" s="754"/>
      <c r="AF33" s="755">
        <v>43</v>
      </c>
      <c r="AG33" s="756"/>
      <c r="AH33" s="756"/>
      <c r="AI33" s="756"/>
      <c r="AJ33" s="757"/>
      <c r="AK33" s="834">
        <v>283</v>
      </c>
      <c r="AL33" s="830"/>
      <c r="AM33" s="830"/>
      <c r="AN33" s="830"/>
      <c r="AO33" s="830"/>
      <c r="AP33" s="830">
        <v>904</v>
      </c>
      <c r="AQ33" s="830"/>
      <c r="AR33" s="830"/>
      <c r="AS33" s="830"/>
      <c r="AT33" s="830"/>
      <c r="AU33" s="830">
        <v>904</v>
      </c>
      <c r="AV33" s="830"/>
      <c r="AW33" s="830"/>
      <c r="AX33" s="830"/>
      <c r="AY33" s="830"/>
      <c r="AZ33" s="831" t="s">
        <v>507</v>
      </c>
      <c r="BA33" s="831"/>
      <c r="BB33" s="831"/>
      <c r="BC33" s="831"/>
      <c r="BD33" s="831"/>
      <c r="BE33" s="832" t="s">
        <v>572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411</v>
      </c>
      <c r="C34" s="750"/>
      <c r="D34" s="750"/>
      <c r="E34" s="750"/>
      <c r="F34" s="750"/>
      <c r="G34" s="750"/>
      <c r="H34" s="750"/>
      <c r="I34" s="750"/>
      <c r="J34" s="750"/>
      <c r="K34" s="750"/>
      <c r="L34" s="750"/>
      <c r="M34" s="750"/>
      <c r="N34" s="750"/>
      <c r="O34" s="750"/>
      <c r="P34" s="751"/>
      <c r="Q34" s="752">
        <v>1683</v>
      </c>
      <c r="R34" s="753"/>
      <c r="S34" s="753"/>
      <c r="T34" s="753"/>
      <c r="U34" s="753"/>
      <c r="V34" s="753">
        <v>1325</v>
      </c>
      <c r="W34" s="753"/>
      <c r="X34" s="753"/>
      <c r="Y34" s="753"/>
      <c r="Z34" s="753"/>
      <c r="AA34" s="753">
        <v>172</v>
      </c>
      <c r="AB34" s="753"/>
      <c r="AC34" s="753"/>
      <c r="AD34" s="753"/>
      <c r="AE34" s="754"/>
      <c r="AF34" s="755">
        <v>9</v>
      </c>
      <c r="AG34" s="756"/>
      <c r="AH34" s="756"/>
      <c r="AI34" s="756"/>
      <c r="AJ34" s="757"/>
      <c r="AK34" s="834">
        <v>1370</v>
      </c>
      <c r="AL34" s="830"/>
      <c r="AM34" s="830"/>
      <c r="AN34" s="830"/>
      <c r="AO34" s="830"/>
      <c r="AP34" s="830" t="s">
        <v>507</v>
      </c>
      <c r="AQ34" s="830"/>
      <c r="AR34" s="830"/>
      <c r="AS34" s="830"/>
      <c r="AT34" s="830"/>
      <c r="AU34" s="830" t="s">
        <v>507</v>
      </c>
      <c r="AV34" s="830"/>
      <c r="AW34" s="830"/>
      <c r="AX34" s="830"/>
      <c r="AY34" s="830"/>
      <c r="AZ34" s="831" t="s">
        <v>507</v>
      </c>
      <c r="BA34" s="831"/>
      <c r="BB34" s="831"/>
      <c r="BC34" s="831"/>
      <c r="BD34" s="831"/>
      <c r="BE34" s="832" t="s">
        <v>572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3595</v>
      </c>
      <c r="AG63" s="844"/>
      <c r="AH63" s="844"/>
      <c r="AI63" s="844"/>
      <c r="AJ63" s="845"/>
      <c r="AK63" s="846"/>
      <c r="AL63" s="841"/>
      <c r="AM63" s="841"/>
      <c r="AN63" s="841"/>
      <c r="AO63" s="841"/>
      <c r="AP63" s="844">
        <v>25107</v>
      </c>
      <c r="AQ63" s="844"/>
      <c r="AR63" s="844"/>
      <c r="AS63" s="844"/>
      <c r="AT63" s="844"/>
      <c r="AU63" s="844">
        <v>8986</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397</v>
      </c>
      <c r="R66" s="721"/>
      <c r="S66" s="721"/>
      <c r="T66" s="721"/>
      <c r="U66" s="722"/>
      <c r="V66" s="725" t="s">
        <v>398</v>
      </c>
      <c r="W66" s="721"/>
      <c r="X66" s="721"/>
      <c r="Y66" s="721"/>
      <c r="Z66" s="722"/>
      <c r="AA66" s="725" t="s">
        <v>399</v>
      </c>
      <c r="AB66" s="721"/>
      <c r="AC66" s="721"/>
      <c r="AD66" s="721"/>
      <c r="AE66" s="722"/>
      <c r="AF66" s="854" t="s">
        <v>400</v>
      </c>
      <c r="AG66" s="815"/>
      <c r="AH66" s="815"/>
      <c r="AI66" s="815"/>
      <c r="AJ66" s="855"/>
      <c r="AK66" s="725" t="s">
        <v>401</v>
      </c>
      <c r="AL66" s="730"/>
      <c r="AM66" s="730"/>
      <c r="AN66" s="730"/>
      <c r="AO66" s="731"/>
      <c r="AP66" s="725" t="s">
        <v>402</v>
      </c>
      <c r="AQ66" s="721"/>
      <c r="AR66" s="721"/>
      <c r="AS66" s="721"/>
      <c r="AT66" s="722"/>
      <c r="AU66" s="725" t="s">
        <v>416</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573</v>
      </c>
      <c r="C68" s="870"/>
      <c r="D68" s="870"/>
      <c r="E68" s="870"/>
      <c r="F68" s="870"/>
      <c r="G68" s="870"/>
      <c r="H68" s="870"/>
      <c r="I68" s="870"/>
      <c r="J68" s="870"/>
      <c r="K68" s="870"/>
      <c r="L68" s="870"/>
      <c r="M68" s="870"/>
      <c r="N68" s="870"/>
      <c r="O68" s="870"/>
      <c r="P68" s="871"/>
      <c r="Q68" s="872">
        <v>4792</v>
      </c>
      <c r="R68" s="866"/>
      <c r="S68" s="866"/>
      <c r="T68" s="866"/>
      <c r="U68" s="866"/>
      <c r="V68" s="866">
        <v>4272</v>
      </c>
      <c r="W68" s="866"/>
      <c r="X68" s="866"/>
      <c r="Y68" s="866"/>
      <c r="Z68" s="866"/>
      <c r="AA68" s="866">
        <v>520</v>
      </c>
      <c r="AB68" s="866"/>
      <c r="AC68" s="866"/>
      <c r="AD68" s="866"/>
      <c r="AE68" s="866"/>
      <c r="AF68" s="866">
        <v>520</v>
      </c>
      <c r="AG68" s="866"/>
      <c r="AH68" s="866"/>
      <c r="AI68" s="866"/>
      <c r="AJ68" s="866"/>
      <c r="AK68" s="866">
        <v>143</v>
      </c>
      <c r="AL68" s="866"/>
      <c r="AM68" s="866"/>
      <c r="AN68" s="866"/>
      <c r="AO68" s="866"/>
      <c r="AP68" s="866">
        <v>737</v>
      </c>
      <c r="AQ68" s="866"/>
      <c r="AR68" s="866"/>
      <c r="AS68" s="866"/>
      <c r="AT68" s="866"/>
      <c r="AU68" s="866">
        <v>387</v>
      </c>
      <c r="AV68" s="866"/>
      <c r="AW68" s="866"/>
      <c r="AX68" s="866"/>
      <c r="AY68" s="866"/>
      <c r="AZ68" s="867" t="s">
        <v>574</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573</v>
      </c>
      <c r="C69" s="874"/>
      <c r="D69" s="874"/>
      <c r="E69" s="874"/>
      <c r="F69" s="874"/>
      <c r="G69" s="874"/>
      <c r="H69" s="874"/>
      <c r="I69" s="874"/>
      <c r="J69" s="874"/>
      <c r="K69" s="874"/>
      <c r="L69" s="874"/>
      <c r="M69" s="874"/>
      <c r="N69" s="874"/>
      <c r="O69" s="874"/>
      <c r="P69" s="875"/>
      <c r="Q69" s="876">
        <v>32767</v>
      </c>
      <c r="R69" s="830"/>
      <c r="S69" s="830"/>
      <c r="T69" s="830"/>
      <c r="U69" s="830"/>
      <c r="V69" s="830">
        <v>31612</v>
      </c>
      <c r="W69" s="830"/>
      <c r="X69" s="830"/>
      <c r="Y69" s="830"/>
      <c r="Z69" s="830"/>
      <c r="AA69" s="830">
        <v>1155</v>
      </c>
      <c r="AB69" s="830"/>
      <c r="AC69" s="830"/>
      <c r="AD69" s="830"/>
      <c r="AE69" s="830"/>
      <c r="AF69" s="830">
        <v>1155</v>
      </c>
      <c r="AG69" s="830"/>
      <c r="AH69" s="830"/>
      <c r="AI69" s="830"/>
      <c r="AJ69" s="830"/>
      <c r="AK69" s="830">
        <v>319</v>
      </c>
      <c r="AL69" s="830"/>
      <c r="AM69" s="830"/>
      <c r="AN69" s="830"/>
      <c r="AO69" s="830"/>
      <c r="AP69" s="830" t="s">
        <v>575</v>
      </c>
      <c r="AQ69" s="830"/>
      <c r="AR69" s="830"/>
      <c r="AS69" s="830"/>
      <c r="AT69" s="830"/>
      <c r="AU69" s="830" t="s">
        <v>575</v>
      </c>
      <c r="AV69" s="830"/>
      <c r="AW69" s="830"/>
      <c r="AX69" s="830"/>
      <c r="AY69" s="830"/>
      <c r="AZ69" s="832" t="s">
        <v>576</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11</v>
      </c>
      <c r="R70" s="830"/>
      <c r="S70" s="830"/>
      <c r="T70" s="830"/>
      <c r="U70" s="830"/>
      <c r="V70" s="830">
        <v>2</v>
      </c>
      <c r="W70" s="830"/>
      <c r="X70" s="830"/>
      <c r="Y70" s="830"/>
      <c r="Z70" s="830"/>
      <c r="AA70" s="830">
        <v>9</v>
      </c>
      <c r="AB70" s="830"/>
      <c r="AC70" s="830"/>
      <c r="AD70" s="830"/>
      <c r="AE70" s="830"/>
      <c r="AF70" s="830">
        <v>9</v>
      </c>
      <c r="AG70" s="830"/>
      <c r="AH70" s="830"/>
      <c r="AI70" s="830"/>
      <c r="AJ70" s="830"/>
      <c r="AK70" s="830" t="s">
        <v>575</v>
      </c>
      <c r="AL70" s="830"/>
      <c r="AM70" s="830"/>
      <c r="AN70" s="830"/>
      <c r="AO70" s="830"/>
      <c r="AP70" s="830" t="s">
        <v>575</v>
      </c>
      <c r="AQ70" s="830"/>
      <c r="AR70" s="830"/>
      <c r="AS70" s="830"/>
      <c r="AT70" s="830"/>
      <c r="AU70" s="830" t="s">
        <v>575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1644.713</v>
      </c>
      <c r="R71" s="830"/>
      <c r="S71" s="830"/>
      <c r="T71" s="830"/>
      <c r="U71" s="830"/>
      <c r="V71" s="830">
        <v>1604.3389999999999</v>
      </c>
      <c r="W71" s="830"/>
      <c r="X71" s="830"/>
      <c r="Y71" s="830"/>
      <c r="Z71" s="830"/>
      <c r="AA71" s="830">
        <v>40.374000000000002</v>
      </c>
      <c r="AB71" s="830"/>
      <c r="AC71" s="830"/>
      <c r="AD71" s="830"/>
      <c r="AE71" s="830"/>
      <c r="AF71" s="830">
        <v>40.374000000000002</v>
      </c>
      <c r="AG71" s="830"/>
      <c r="AH71" s="830"/>
      <c r="AI71" s="830"/>
      <c r="AJ71" s="830"/>
      <c r="AK71" s="830" t="s">
        <v>507</v>
      </c>
      <c r="AL71" s="830"/>
      <c r="AM71" s="830"/>
      <c r="AN71" s="830"/>
      <c r="AO71" s="830"/>
      <c r="AP71" s="830" t="s">
        <v>507</v>
      </c>
      <c r="AQ71" s="830"/>
      <c r="AR71" s="830"/>
      <c r="AS71" s="830"/>
      <c r="AT71" s="830"/>
      <c r="AU71" s="830" t="s">
        <v>507</v>
      </c>
      <c r="AV71" s="830"/>
      <c r="AW71" s="830"/>
      <c r="AX71" s="830"/>
      <c r="AY71" s="830"/>
      <c r="AZ71" s="832" t="s">
        <v>574</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847072.07</v>
      </c>
      <c r="R72" s="830"/>
      <c r="S72" s="830"/>
      <c r="T72" s="830"/>
      <c r="U72" s="830"/>
      <c r="V72" s="830">
        <v>828353.44400000002</v>
      </c>
      <c r="W72" s="830"/>
      <c r="X72" s="830"/>
      <c r="Y72" s="830"/>
      <c r="Z72" s="830"/>
      <c r="AA72" s="830">
        <v>18718.626</v>
      </c>
      <c r="AB72" s="830"/>
      <c r="AC72" s="830"/>
      <c r="AD72" s="830"/>
      <c r="AE72" s="830"/>
      <c r="AF72" s="830">
        <v>18718.626</v>
      </c>
      <c r="AG72" s="830"/>
      <c r="AH72" s="830"/>
      <c r="AI72" s="830"/>
      <c r="AJ72" s="830"/>
      <c r="AK72" s="830">
        <v>7693.7079999999996</v>
      </c>
      <c r="AL72" s="830"/>
      <c r="AM72" s="830"/>
      <c r="AN72" s="830"/>
      <c r="AO72" s="830"/>
      <c r="AP72" s="830" t="s">
        <v>507</v>
      </c>
      <c r="AQ72" s="830"/>
      <c r="AR72" s="830"/>
      <c r="AS72" s="830"/>
      <c r="AT72" s="830"/>
      <c r="AU72" s="830" t="s">
        <v>507</v>
      </c>
      <c r="AV72" s="830"/>
      <c r="AW72" s="830"/>
      <c r="AX72" s="830"/>
      <c r="AY72" s="830"/>
      <c r="AZ72" s="832" t="s">
        <v>576</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205</v>
      </c>
      <c r="R73" s="830"/>
      <c r="S73" s="830"/>
      <c r="T73" s="830"/>
      <c r="U73" s="830"/>
      <c r="V73" s="830">
        <v>97</v>
      </c>
      <c r="W73" s="830"/>
      <c r="X73" s="830"/>
      <c r="Y73" s="830"/>
      <c r="Z73" s="830"/>
      <c r="AA73" s="830">
        <v>108</v>
      </c>
      <c r="AB73" s="830"/>
      <c r="AC73" s="830"/>
      <c r="AD73" s="830"/>
      <c r="AE73" s="830"/>
      <c r="AF73" s="830">
        <v>108</v>
      </c>
      <c r="AG73" s="830"/>
      <c r="AH73" s="830"/>
      <c r="AI73" s="830"/>
      <c r="AJ73" s="830"/>
      <c r="AK73" s="830" t="s">
        <v>575</v>
      </c>
      <c r="AL73" s="830"/>
      <c r="AM73" s="830"/>
      <c r="AN73" s="830"/>
      <c r="AO73" s="830"/>
      <c r="AP73" s="830" t="s">
        <v>575</v>
      </c>
      <c r="AQ73" s="830"/>
      <c r="AR73" s="830"/>
      <c r="AS73" s="830"/>
      <c r="AT73" s="830"/>
      <c r="AU73" s="830" t="s">
        <v>575</v>
      </c>
      <c r="AV73" s="830"/>
      <c r="AW73" s="830"/>
      <c r="AX73" s="830"/>
      <c r="AY73" s="830"/>
      <c r="AZ73" s="832" t="s">
        <v>580</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321</v>
      </c>
      <c r="R74" s="830"/>
      <c r="S74" s="830"/>
      <c r="T74" s="830"/>
      <c r="U74" s="830"/>
      <c r="V74" s="830">
        <v>310</v>
      </c>
      <c r="W74" s="830"/>
      <c r="X74" s="830"/>
      <c r="Y74" s="830"/>
      <c r="Z74" s="830"/>
      <c r="AA74" s="830">
        <v>11</v>
      </c>
      <c r="AB74" s="830"/>
      <c r="AC74" s="830"/>
      <c r="AD74" s="830"/>
      <c r="AE74" s="830"/>
      <c r="AF74" s="830">
        <v>11</v>
      </c>
      <c r="AG74" s="830"/>
      <c r="AH74" s="830"/>
      <c r="AI74" s="830"/>
      <c r="AJ74" s="830"/>
      <c r="AK74" s="830">
        <v>3</v>
      </c>
      <c r="AL74" s="830"/>
      <c r="AM74" s="830"/>
      <c r="AN74" s="830"/>
      <c r="AO74" s="830"/>
      <c r="AP74" s="830" t="s">
        <v>575</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20562</v>
      </c>
      <c r="AG88" s="844"/>
      <c r="AH88" s="844"/>
      <c r="AI88" s="844"/>
      <c r="AJ88" s="844"/>
      <c r="AK88" s="841"/>
      <c r="AL88" s="841"/>
      <c r="AM88" s="841"/>
      <c r="AN88" s="841"/>
      <c r="AO88" s="841"/>
      <c r="AP88" s="844">
        <v>737</v>
      </c>
      <c r="AQ88" s="844"/>
      <c r="AR88" s="844"/>
      <c r="AS88" s="844"/>
      <c r="AT88" s="844"/>
      <c r="AU88" s="844">
        <v>387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428</v>
      </c>
      <c r="CS102" s="852"/>
      <c r="CT102" s="852"/>
      <c r="CU102" s="852"/>
      <c r="CV102" s="891"/>
      <c r="CW102" s="890">
        <v>58</v>
      </c>
      <c r="CX102" s="852"/>
      <c r="CY102" s="852"/>
      <c r="CZ102" s="852"/>
      <c r="DA102" s="891"/>
      <c r="DB102" s="890">
        <v>217</v>
      </c>
      <c r="DC102" s="852"/>
      <c r="DD102" s="852"/>
      <c r="DE102" s="852"/>
      <c r="DF102" s="891"/>
      <c r="DG102" s="890" t="s">
        <v>575</v>
      </c>
      <c r="DH102" s="852"/>
      <c r="DI102" s="852"/>
      <c r="DJ102" s="852"/>
      <c r="DK102" s="891"/>
      <c r="DL102" s="890" t="s">
        <v>575</v>
      </c>
      <c r="DM102" s="852"/>
      <c r="DN102" s="852"/>
      <c r="DO102" s="852"/>
      <c r="DP102" s="891"/>
      <c r="DQ102" s="890" t="s">
        <v>575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310</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310</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310</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4288621</v>
      </c>
      <c r="AB110" s="900"/>
      <c r="AC110" s="900"/>
      <c r="AD110" s="900"/>
      <c r="AE110" s="901"/>
      <c r="AF110" s="902">
        <v>4224208</v>
      </c>
      <c r="AG110" s="900"/>
      <c r="AH110" s="900"/>
      <c r="AI110" s="900"/>
      <c r="AJ110" s="901"/>
      <c r="AK110" s="902">
        <v>4259348</v>
      </c>
      <c r="AL110" s="900"/>
      <c r="AM110" s="900"/>
      <c r="AN110" s="900"/>
      <c r="AO110" s="901"/>
      <c r="AP110" s="903">
        <v>11.7</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31946748</v>
      </c>
      <c r="BR110" s="931"/>
      <c r="BS110" s="931"/>
      <c r="BT110" s="931"/>
      <c r="BU110" s="931"/>
      <c r="BV110" s="931">
        <v>30419074</v>
      </c>
      <c r="BW110" s="931"/>
      <c r="BX110" s="931"/>
      <c r="BY110" s="931"/>
      <c r="BZ110" s="931"/>
      <c r="CA110" s="931">
        <v>27760295</v>
      </c>
      <c r="CB110" s="931"/>
      <c r="CC110" s="931"/>
      <c r="CD110" s="931"/>
      <c r="CE110" s="931"/>
      <c r="CF110" s="944">
        <v>76.2</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131</v>
      </c>
      <c r="DM110" s="931"/>
      <c r="DN110" s="931"/>
      <c r="DO110" s="931"/>
      <c r="DP110" s="931"/>
      <c r="DQ110" s="931">
        <v>325993</v>
      </c>
      <c r="DR110" s="931"/>
      <c r="DS110" s="931"/>
      <c r="DT110" s="931"/>
      <c r="DU110" s="931"/>
      <c r="DV110" s="932">
        <v>0.9</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434</v>
      </c>
      <c r="AB111" s="938"/>
      <c r="AC111" s="938"/>
      <c r="AD111" s="938"/>
      <c r="AE111" s="939"/>
      <c r="AF111" s="940" t="s">
        <v>436</v>
      </c>
      <c r="AG111" s="938"/>
      <c r="AH111" s="938"/>
      <c r="AI111" s="938"/>
      <c r="AJ111" s="939"/>
      <c r="AK111" s="940" t="s">
        <v>131</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436</v>
      </c>
      <c r="BW111" s="926"/>
      <c r="BX111" s="926"/>
      <c r="BY111" s="926"/>
      <c r="BZ111" s="926"/>
      <c r="CA111" s="926">
        <v>325993</v>
      </c>
      <c r="CB111" s="926"/>
      <c r="CC111" s="926"/>
      <c r="CD111" s="926"/>
      <c r="CE111" s="926"/>
      <c r="CF111" s="920">
        <v>0.9</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434</v>
      </c>
      <c r="DH111" s="926"/>
      <c r="DI111" s="926"/>
      <c r="DJ111" s="926"/>
      <c r="DK111" s="926"/>
      <c r="DL111" s="926" t="s">
        <v>131</v>
      </c>
      <c r="DM111" s="926"/>
      <c r="DN111" s="926"/>
      <c r="DO111" s="926"/>
      <c r="DP111" s="926"/>
      <c r="DQ111" s="926" t="s">
        <v>434</v>
      </c>
      <c r="DR111" s="926"/>
      <c r="DS111" s="926"/>
      <c r="DT111" s="926"/>
      <c r="DU111" s="926"/>
      <c r="DV111" s="927" t="s">
        <v>131</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436</v>
      </c>
      <c r="AB112" s="959"/>
      <c r="AC112" s="959"/>
      <c r="AD112" s="959"/>
      <c r="AE112" s="960"/>
      <c r="AF112" s="961" t="s">
        <v>131</v>
      </c>
      <c r="AG112" s="959"/>
      <c r="AH112" s="959"/>
      <c r="AI112" s="959"/>
      <c r="AJ112" s="960"/>
      <c r="AK112" s="961" t="s">
        <v>131</v>
      </c>
      <c r="AL112" s="959"/>
      <c r="AM112" s="959"/>
      <c r="AN112" s="959"/>
      <c r="AO112" s="960"/>
      <c r="AP112" s="962" t="s">
        <v>442</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10116793</v>
      </c>
      <c r="BR112" s="926"/>
      <c r="BS112" s="926"/>
      <c r="BT112" s="926"/>
      <c r="BU112" s="926"/>
      <c r="BV112" s="926">
        <v>9275892</v>
      </c>
      <c r="BW112" s="926"/>
      <c r="BX112" s="926"/>
      <c r="BY112" s="926"/>
      <c r="BZ112" s="926"/>
      <c r="CA112" s="926">
        <v>8985989</v>
      </c>
      <c r="CB112" s="926"/>
      <c r="CC112" s="926"/>
      <c r="CD112" s="926"/>
      <c r="CE112" s="926"/>
      <c r="CF112" s="920">
        <v>24.7</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436</v>
      </c>
      <c r="DR112" s="926"/>
      <c r="DS112" s="926"/>
      <c r="DT112" s="926"/>
      <c r="DU112" s="926"/>
      <c r="DV112" s="927" t="s">
        <v>131</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1145470</v>
      </c>
      <c r="AB113" s="938"/>
      <c r="AC113" s="938"/>
      <c r="AD113" s="938"/>
      <c r="AE113" s="939"/>
      <c r="AF113" s="940">
        <v>927312</v>
      </c>
      <c r="AG113" s="938"/>
      <c r="AH113" s="938"/>
      <c r="AI113" s="938"/>
      <c r="AJ113" s="939"/>
      <c r="AK113" s="940">
        <v>977123</v>
      </c>
      <c r="AL113" s="938"/>
      <c r="AM113" s="938"/>
      <c r="AN113" s="938"/>
      <c r="AO113" s="939"/>
      <c r="AP113" s="941">
        <v>2.7</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534507</v>
      </c>
      <c r="BR113" s="926"/>
      <c r="BS113" s="926"/>
      <c r="BT113" s="926"/>
      <c r="BU113" s="926"/>
      <c r="BV113" s="926">
        <v>460838</v>
      </c>
      <c r="BW113" s="926"/>
      <c r="BX113" s="926"/>
      <c r="BY113" s="926"/>
      <c r="BZ113" s="926"/>
      <c r="CA113" s="926">
        <v>387168</v>
      </c>
      <c r="CB113" s="926"/>
      <c r="CC113" s="926"/>
      <c r="CD113" s="926"/>
      <c r="CE113" s="926"/>
      <c r="CF113" s="920">
        <v>1.1000000000000001</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434</v>
      </c>
      <c r="DR113" s="959"/>
      <c r="DS113" s="959"/>
      <c r="DT113" s="959"/>
      <c r="DU113" s="960"/>
      <c r="DV113" s="962" t="s">
        <v>434</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74611</v>
      </c>
      <c r="AB114" s="959"/>
      <c r="AC114" s="959"/>
      <c r="AD114" s="959"/>
      <c r="AE114" s="960"/>
      <c r="AF114" s="961">
        <v>74490</v>
      </c>
      <c r="AG114" s="959"/>
      <c r="AH114" s="959"/>
      <c r="AI114" s="959"/>
      <c r="AJ114" s="960"/>
      <c r="AK114" s="961">
        <v>74369</v>
      </c>
      <c r="AL114" s="959"/>
      <c r="AM114" s="959"/>
      <c r="AN114" s="959"/>
      <c r="AO114" s="960"/>
      <c r="AP114" s="962">
        <v>0.2</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10489046</v>
      </c>
      <c r="BR114" s="926"/>
      <c r="BS114" s="926"/>
      <c r="BT114" s="926"/>
      <c r="BU114" s="926"/>
      <c r="BV114" s="926">
        <v>10174044</v>
      </c>
      <c r="BW114" s="926"/>
      <c r="BX114" s="926"/>
      <c r="BY114" s="926"/>
      <c r="BZ114" s="926"/>
      <c r="CA114" s="926">
        <v>10394414</v>
      </c>
      <c r="CB114" s="926"/>
      <c r="CC114" s="926"/>
      <c r="CD114" s="926"/>
      <c r="CE114" s="926"/>
      <c r="CF114" s="920">
        <v>28.5</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437</v>
      </c>
      <c r="DH114" s="959"/>
      <c r="DI114" s="959"/>
      <c r="DJ114" s="959"/>
      <c r="DK114" s="960"/>
      <c r="DL114" s="961" t="s">
        <v>131</v>
      </c>
      <c r="DM114" s="959"/>
      <c r="DN114" s="959"/>
      <c r="DO114" s="959"/>
      <c r="DP114" s="960"/>
      <c r="DQ114" s="961" t="s">
        <v>131</v>
      </c>
      <c r="DR114" s="959"/>
      <c r="DS114" s="959"/>
      <c r="DT114" s="959"/>
      <c r="DU114" s="960"/>
      <c r="DV114" s="962" t="s">
        <v>434</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434</v>
      </c>
      <c r="AG115" s="938"/>
      <c r="AH115" s="938"/>
      <c r="AI115" s="938"/>
      <c r="AJ115" s="939"/>
      <c r="AK115" s="940" t="s">
        <v>437</v>
      </c>
      <c r="AL115" s="938"/>
      <c r="AM115" s="938"/>
      <c r="AN115" s="938"/>
      <c r="AO115" s="939"/>
      <c r="AP115" s="941" t="s">
        <v>131</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v>5537</v>
      </c>
      <c r="BR115" s="926"/>
      <c r="BS115" s="926"/>
      <c r="BT115" s="926"/>
      <c r="BU115" s="926"/>
      <c r="BV115" s="926">
        <v>1382</v>
      </c>
      <c r="BW115" s="926"/>
      <c r="BX115" s="926"/>
      <c r="BY115" s="926"/>
      <c r="BZ115" s="926"/>
      <c r="CA115" s="926">
        <v>176</v>
      </c>
      <c r="CB115" s="926"/>
      <c r="CC115" s="926"/>
      <c r="CD115" s="926"/>
      <c r="CE115" s="926"/>
      <c r="CF115" s="920">
        <v>0</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436</v>
      </c>
      <c r="DH115" s="959"/>
      <c r="DI115" s="959"/>
      <c r="DJ115" s="959"/>
      <c r="DK115" s="960"/>
      <c r="DL115" s="961" t="s">
        <v>442</v>
      </c>
      <c r="DM115" s="959"/>
      <c r="DN115" s="959"/>
      <c r="DO115" s="959"/>
      <c r="DP115" s="960"/>
      <c r="DQ115" s="961" t="s">
        <v>434</v>
      </c>
      <c r="DR115" s="959"/>
      <c r="DS115" s="959"/>
      <c r="DT115" s="959"/>
      <c r="DU115" s="960"/>
      <c r="DV115" s="962" t="s">
        <v>131</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437</v>
      </c>
      <c r="AB116" s="959"/>
      <c r="AC116" s="959"/>
      <c r="AD116" s="959"/>
      <c r="AE116" s="960"/>
      <c r="AF116" s="961" t="s">
        <v>131</v>
      </c>
      <c r="AG116" s="959"/>
      <c r="AH116" s="959"/>
      <c r="AI116" s="959"/>
      <c r="AJ116" s="960"/>
      <c r="AK116" s="961" t="s">
        <v>437</v>
      </c>
      <c r="AL116" s="959"/>
      <c r="AM116" s="959"/>
      <c r="AN116" s="959"/>
      <c r="AO116" s="960"/>
      <c r="AP116" s="962" t="s">
        <v>434</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131</v>
      </c>
      <c r="BW116" s="926"/>
      <c r="BX116" s="926"/>
      <c r="BY116" s="926"/>
      <c r="BZ116" s="926"/>
      <c r="CA116" s="926" t="s">
        <v>131</v>
      </c>
      <c r="CB116" s="926"/>
      <c r="CC116" s="926"/>
      <c r="CD116" s="926"/>
      <c r="CE116" s="926"/>
      <c r="CF116" s="920" t="s">
        <v>437</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436</v>
      </c>
      <c r="DM116" s="959"/>
      <c r="DN116" s="959"/>
      <c r="DO116" s="959"/>
      <c r="DP116" s="960"/>
      <c r="DQ116" s="961" t="s">
        <v>434</v>
      </c>
      <c r="DR116" s="959"/>
      <c r="DS116" s="959"/>
      <c r="DT116" s="959"/>
      <c r="DU116" s="960"/>
      <c r="DV116" s="962" t="s">
        <v>131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5508702</v>
      </c>
      <c r="AB117" s="979"/>
      <c r="AC117" s="979"/>
      <c r="AD117" s="979"/>
      <c r="AE117" s="980"/>
      <c r="AF117" s="981">
        <v>5226010</v>
      </c>
      <c r="AG117" s="979"/>
      <c r="AH117" s="979"/>
      <c r="AI117" s="979"/>
      <c r="AJ117" s="980"/>
      <c r="AK117" s="981">
        <v>5310840</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436</v>
      </c>
      <c r="BW117" s="926"/>
      <c r="BX117" s="926"/>
      <c r="BY117" s="926"/>
      <c r="BZ117" s="926"/>
      <c r="CA117" s="926" t="s">
        <v>442</v>
      </c>
      <c r="CB117" s="926"/>
      <c r="CC117" s="926"/>
      <c r="CD117" s="926"/>
      <c r="CE117" s="926"/>
      <c r="CF117" s="920" t="s">
        <v>131</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437</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310</v>
      </c>
      <c r="AL118" s="893"/>
      <c r="AM118" s="893"/>
      <c r="AN118" s="893"/>
      <c r="AO118" s="894"/>
      <c r="AP118" s="970" t="s">
        <v>428</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436</v>
      </c>
      <c r="CB118" s="1000"/>
      <c r="CC118" s="1000"/>
      <c r="CD118" s="1000"/>
      <c r="CE118" s="1000"/>
      <c r="CF118" s="920" t="s">
        <v>131</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62"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462</v>
      </c>
      <c r="BP119" s="1005"/>
      <c r="BQ119" s="999">
        <v>53092631</v>
      </c>
      <c r="BR119" s="1000"/>
      <c r="BS119" s="1000"/>
      <c r="BT119" s="1000"/>
      <c r="BU119" s="1000"/>
      <c r="BV119" s="1000">
        <v>50331230</v>
      </c>
      <c r="BW119" s="1000"/>
      <c r="BX119" s="1000"/>
      <c r="BY119" s="1000"/>
      <c r="BZ119" s="1000"/>
      <c r="CA119" s="1000">
        <v>47854035</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131</v>
      </c>
      <c r="DM119" s="986"/>
      <c r="DN119" s="986"/>
      <c r="DO119" s="986"/>
      <c r="DP119" s="987"/>
      <c r="DQ119" s="985" t="s">
        <v>436</v>
      </c>
      <c r="DR119" s="986"/>
      <c r="DS119" s="986"/>
      <c r="DT119" s="986"/>
      <c r="DU119" s="987"/>
      <c r="DV119" s="988" t="s">
        <v>436</v>
      </c>
      <c r="DW119" s="989"/>
      <c r="DX119" s="989"/>
      <c r="DY119" s="989"/>
      <c r="DZ119" s="990"/>
    </row>
    <row r="120" spans="1:130" s="230" customFormat="1" ht="26.25" customHeight="1" x14ac:dyDescent="0.15">
      <c r="A120" s="1063"/>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434</v>
      </c>
      <c r="AL120" s="959"/>
      <c r="AM120" s="959"/>
      <c r="AN120" s="959"/>
      <c r="AO120" s="960"/>
      <c r="AP120" s="962" t="s">
        <v>436</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21919543</v>
      </c>
      <c r="BR120" s="931"/>
      <c r="BS120" s="931"/>
      <c r="BT120" s="931"/>
      <c r="BU120" s="931"/>
      <c r="BV120" s="931">
        <v>23899751</v>
      </c>
      <c r="BW120" s="931"/>
      <c r="BX120" s="931"/>
      <c r="BY120" s="931"/>
      <c r="BZ120" s="931"/>
      <c r="CA120" s="931">
        <v>24369155</v>
      </c>
      <c r="CB120" s="931"/>
      <c r="CC120" s="931"/>
      <c r="CD120" s="931"/>
      <c r="CE120" s="931"/>
      <c r="CF120" s="944">
        <v>66.900000000000006</v>
      </c>
      <c r="CG120" s="945"/>
      <c r="CH120" s="945"/>
      <c r="CI120" s="945"/>
      <c r="CJ120" s="945"/>
      <c r="CK120" s="1006" t="s">
        <v>466</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8431090</v>
      </c>
      <c r="DH120" s="931"/>
      <c r="DI120" s="931"/>
      <c r="DJ120" s="931"/>
      <c r="DK120" s="931"/>
      <c r="DL120" s="931">
        <v>7705973</v>
      </c>
      <c r="DM120" s="931"/>
      <c r="DN120" s="931"/>
      <c r="DO120" s="931"/>
      <c r="DP120" s="931"/>
      <c r="DQ120" s="931">
        <v>7492867</v>
      </c>
      <c r="DR120" s="931"/>
      <c r="DS120" s="931"/>
      <c r="DT120" s="931"/>
      <c r="DU120" s="931"/>
      <c r="DV120" s="932">
        <v>20.6</v>
      </c>
      <c r="DW120" s="932"/>
      <c r="DX120" s="932"/>
      <c r="DY120" s="932"/>
      <c r="DZ120" s="933"/>
    </row>
    <row r="121" spans="1:130" s="230" customFormat="1" ht="26.25" customHeight="1" x14ac:dyDescent="0.15">
      <c r="A121" s="1063"/>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5925468</v>
      </c>
      <c r="BR121" s="926"/>
      <c r="BS121" s="926"/>
      <c r="BT121" s="926"/>
      <c r="BU121" s="926"/>
      <c r="BV121" s="926">
        <v>5814293</v>
      </c>
      <c r="BW121" s="926"/>
      <c r="BX121" s="926"/>
      <c r="BY121" s="926"/>
      <c r="BZ121" s="926"/>
      <c r="CA121" s="926">
        <v>5540568</v>
      </c>
      <c r="CB121" s="926"/>
      <c r="CC121" s="926"/>
      <c r="CD121" s="926"/>
      <c r="CE121" s="926"/>
      <c r="CF121" s="920">
        <v>15.2</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1106863</v>
      </c>
      <c r="DH121" s="926"/>
      <c r="DI121" s="926"/>
      <c r="DJ121" s="926"/>
      <c r="DK121" s="926"/>
      <c r="DL121" s="926">
        <v>999942</v>
      </c>
      <c r="DM121" s="926"/>
      <c r="DN121" s="926"/>
      <c r="DO121" s="926"/>
      <c r="DP121" s="926"/>
      <c r="DQ121" s="926">
        <v>904495</v>
      </c>
      <c r="DR121" s="926"/>
      <c r="DS121" s="926"/>
      <c r="DT121" s="926"/>
      <c r="DU121" s="926"/>
      <c r="DV121" s="927">
        <v>2.5</v>
      </c>
      <c r="DW121" s="927"/>
      <c r="DX121" s="927"/>
      <c r="DY121" s="927"/>
      <c r="DZ121" s="928"/>
    </row>
    <row r="122" spans="1:130" s="230" customFormat="1" ht="26.25" customHeight="1" x14ac:dyDescent="0.15">
      <c r="A122" s="1063"/>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48961547</v>
      </c>
      <c r="BR122" s="1000"/>
      <c r="BS122" s="1000"/>
      <c r="BT122" s="1000"/>
      <c r="BU122" s="1000"/>
      <c r="BV122" s="1000">
        <v>49257111</v>
      </c>
      <c r="BW122" s="1000"/>
      <c r="BX122" s="1000"/>
      <c r="BY122" s="1000"/>
      <c r="BZ122" s="1000"/>
      <c r="CA122" s="1000">
        <v>47831048</v>
      </c>
      <c r="CB122" s="1000"/>
      <c r="CC122" s="1000"/>
      <c r="CD122" s="1000"/>
      <c r="CE122" s="1000"/>
      <c r="CF122" s="1017">
        <v>131.30000000000001</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v>578840</v>
      </c>
      <c r="DH122" s="926"/>
      <c r="DI122" s="926"/>
      <c r="DJ122" s="926"/>
      <c r="DK122" s="926"/>
      <c r="DL122" s="926">
        <v>569977</v>
      </c>
      <c r="DM122" s="926"/>
      <c r="DN122" s="926"/>
      <c r="DO122" s="926"/>
      <c r="DP122" s="926"/>
      <c r="DQ122" s="926">
        <v>588627</v>
      </c>
      <c r="DR122" s="926"/>
      <c r="DS122" s="926"/>
      <c r="DT122" s="926"/>
      <c r="DU122" s="926"/>
      <c r="DV122" s="927">
        <v>1.6</v>
      </c>
      <c r="DW122" s="927"/>
      <c r="DX122" s="927"/>
      <c r="DY122" s="927"/>
      <c r="DZ122" s="928"/>
    </row>
    <row r="123" spans="1:130" s="230" customFormat="1" ht="26.25" customHeight="1" x14ac:dyDescent="0.15">
      <c r="A123" s="1063"/>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434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470</v>
      </c>
      <c r="BP123" s="1005"/>
      <c r="BQ123" s="1035">
        <v>76806558</v>
      </c>
      <c r="BR123" s="1036"/>
      <c r="BS123" s="1036"/>
      <c r="BT123" s="1036"/>
      <c r="BU123" s="1036"/>
      <c r="BV123" s="1036">
        <v>78971155</v>
      </c>
      <c r="BW123" s="1036"/>
      <c r="BX123" s="1036"/>
      <c r="BY123" s="1036"/>
      <c r="BZ123" s="1036"/>
      <c r="CA123" s="1036">
        <v>77740771</v>
      </c>
      <c r="CB123" s="1036"/>
      <c r="CC123" s="1036"/>
      <c r="CD123" s="1036"/>
      <c r="CE123" s="1036"/>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63"/>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31" t="s">
        <v>471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434</v>
      </c>
      <c r="BR124" s="1027"/>
      <c r="BS124" s="1027"/>
      <c r="BT124" s="1027"/>
      <c r="BU124" s="1027"/>
      <c r="BV124" s="1027" t="s">
        <v>131</v>
      </c>
      <c r="BW124" s="1027"/>
      <c r="BX124" s="1027"/>
      <c r="BY124" s="1027"/>
      <c r="BZ124" s="1027"/>
      <c r="CA124" s="1027" t="s">
        <v>442</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436</v>
      </c>
      <c r="DR124" s="986"/>
      <c r="DS124" s="986"/>
      <c r="DT124" s="986"/>
      <c r="DU124" s="987"/>
      <c r="DV124" s="988" t="s">
        <v>131</v>
      </c>
      <c r="DW124" s="989"/>
      <c r="DX124" s="989"/>
      <c r="DY124" s="989"/>
      <c r="DZ124" s="990"/>
    </row>
    <row r="125" spans="1:130" s="230" customFormat="1" ht="26.25" customHeight="1" x14ac:dyDescent="0.15">
      <c r="A125" s="1063"/>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434</v>
      </c>
      <c r="AB125" s="959"/>
      <c r="AC125" s="959"/>
      <c r="AD125" s="959"/>
      <c r="AE125" s="960"/>
      <c r="AF125" s="961" t="s">
        <v>442</v>
      </c>
      <c r="AG125" s="959"/>
      <c r="AH125" s="959"/>
      <c r="AI125" s="959"/>
      <c r="AJ125" s="960"/>
      <c r="AK125" s="961" t="s">
        <v>434</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434</v>
      </c>
      <c r="DH125" s="931"/>
      <c r="DI125" s="931"/>
      <c r="DJ125" s="931"/>
      <c r="DK125" s="931"/>
      <c r="DL125" s="931" t="s">
        <v>131</v>
      </c>
      <c r="DM125" s="931"/>
      <c r="DN125" s="931"/>
      <c r="DO125" s="931"/>
      <c r="DP125" s="931"/>
      <c r="DQ125" s="931" t="s">
        <v>436</v>
      </c>
      <c r="DR125" s="931"/>
      <c r="DS125" s="931"/>
      <c r="DT125" s="931"/>
      <c r="DU125" s="931"/>
      <c r="DV125" s="932" t="s">
        <v>131</v>
      </c>
      <c r="DW125" s="932"/>
      <c r="DX125" s="932"/>
      <c r="DY125" s="932"/>
      <c r="DZ125" s="933"/>
    </row>
    <row r="126" spans="1:130" s="230" customFormat="1" ht="26.25" customHeight="1" thickBot="1" x14ac:dyDescent="0.2">
      <c r="A126" s="1063"/>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436</v>
      </c>
      <c r="AG126" s="959"/>
      <c r="AH126" s="959"/>
      <c r="AI126" s="959"/>
      <c r="AJ126" s="960"/>
      <c r="AK126" s="961" t="s">
        <v>434</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434</v>
      </c>
      <c r="DR126" s="926"/>
      <c r="DS126" s="926"/>
      <c r="DT126" s="926"/>
      <c r="DU126" s="926"/>
      <c r="DV126" s="927" t="s">
        <v>131</v>
      </c>
      <c r="DW126" s="927"/>
      <c r="DX126" s="927"/>
      <c r="DY126" s="927"/>
      <c r="DZ126" s="928"/>
    </row>
    <row r="127" spans="1:130" s="230" customFormat="1" ht="26.25" customHeight="1" x14ac:dyDescent="0.15">
      <c r="A127" s="1064"/>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434</v>
      </c>
      <c r="AQ127" s="963"/>
      <c r="AR127" s="963"/>
      <c r="AS127" s="963"/>
      <c r="AT127" s="964"/>
      <c r="AU127" s="232"/>
      <c r="AV127" s="232"/>
      <c r="AW127" s="232"/>
      <c r="AX127" s="1037" t="s">
        <v>477</v>
      </c>
      <c r="AY127" s="1038"/>
      <c r="AZ127" s="1038"/>
      <c r="BA127" s="1038"/>
      <c r="BB127" s="1038"/>
      <c r="BC127" s="1038"/>
      <c r="BD127" s="1038"/>
      <c r="BE127" s="1039"/>
      <c r="BF127" s="1040" t="s">
        <v>478</v>
      </c>
      <c r="BG127" s="1038"/>
      <c r="BH127" s="1038"/>
      <c r="BI127" s="1038"/>
      <c r="BJ127" s="1038"/>
      <c r="BK127" s="1038"/>
      <c r="BL127" s="1039"/>
      <c r="BM127" s="1040" t="s">
        <v>479</v>
      </c>
      <c r="BN127" s="1038"/>
      <c r="BO127" s="1038"/>
      <c r="BP127" s="1038"/>
      <c r="BQ127" s="1038"/>
      <c r="BR127" s="1038"/>
      <c r="BS127" s="1039"/>
      <c r="BT127" s="1040" t="s">
        <v>480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7" t="s">
        <v>482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483</v>
      </c>
      <c r="X128" s="1049"/>
      <c r="Y128" s="1049"/>
      <c r="Z128" s="1050"/>
      <c r="AA128" s="1051">
        <v>733268</v>
      </c>
      <c r="AB128" s="1052"/>
      <c r="AC128" s="1052"/>
      <c r="AD128" s="1052"/>
      <c r="AE128" s="1053"/>
      <c r="AF128" s="1054">
        <v>759423</v>
      </c>
      <c r="AG128" s="1052"/>
      <c r="AH128" s="1052"/>
      <c r="AI128" s="1052"/>
      <c r="AJ128" s="1053"/>
      <c r="AK128" s="1054">
        <v>666307</v>
      </c>
      <c r="AL128" s="1052"/>
      <c r="AM128" s="1052"/>
      <c r="AN128" s="1052"/>
      <c r="AO128" s="1053"/>
      <c r="AP128" s="1055"/>
      <c r="AQ128" s="1056"/>
      <c r="AR128" s="1056"/>
      <c r="AS128" s="1056"/>
      <c r="AT128" s="1057"/>
      <c r="AU128" s="232"/>
      <c r="AV128" s="232"/>
      <c r="AW128" s="232"/>
      <c r="AX128" s="896" t="s">
        <v>484</v>
      </c>
      <c r="AY128" s="897"/>
      <c r="AZ128" s="897"/>
      <c r="BA128" s="897"/>
      <c r="BB128" s="897"/>
      <c r="BC128" s="897"/>
      <c r="BD128" s="897"/>
      <c r="BE128" s="898"/>
      <c r="BF128" s="1058" t="s">
        <v>131</v>
      </c>
      <c r="BG128" s="1059"/>
      <c r="BH128" s="1059"/>
      <c r="BI128" s="1059"/>
      <c r="BJ128" s="1059"/>
      <c r="BK128" s="1059"/>
      <c r="BL128" s="1060"/>
      <c r="BM128" s="1058">
        <v>11.42</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485</v>
      </c>
      <c r="CQ128" s="740"/>
      <c r="CR128" s="740"/>
      <c r="CS128" s="740"/>
      <c r="CT128" s="740"/>
      <c r="CU128" s="740"/>
      <c r="CV128" s="740"/>
      <c r="CW128" s="740"/>
      <c r="CX128" s="740"/>
      <c r="CY128" s="740"/>
      <c r="CZ128" s="740"/>
      <c r="DA128" s="740"/>
      <c r="DB128" s="740"/>
      <c r="DC128" s="740"/>
      <c r="DD128" s="740"/>
      <c r="DE128" s="740"/>
      <c r="DF128" s="1042"/>
      <c r="DG128" s="1043">
        <v>5537</v>
      </c>
      <c r="DH128" s="1044"/>
      <c r="DI128" s="1044"/>
      <c r="DJ128" s="1044"/>
      <c r="DK128" s="1044"/>
      <c r="DL128" s="1044">
        <v>1382</v>
      </c>
      <c r="DM128" s="1044"/>
      <c r="DN128" s="1044"/>
      <c r="DO128" s="1044"/>
      <c r="DP128" s="1044"/>
      <c r="DQ128" s="1044">
        <v>176</v>
      </c>
      <c r="DR128" s="1044"/>
      <c r="DS128" s="1044"/>
      <c r="DT128" s="1044"/>
      <c r="DU128" s="1044"/>
      <c r="DV128" s="1045">
        <v>0</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40894124</v>
      </c>
      <c r="AB129" s="959"/>
      <c r="AC129" s="959"/>
      <c r="AD129" s="959"/>
      <c r="AE129" s="960"/>
      <c r="AF129" s="961">
        <v>42595905</v>
      </c>
      <c r="AG129" s="959"/>
      <c r="AH129" s="959"/>
      <c r="AI129" s="959"/>
      <c r="AJ129" s="960"/>
      <c r="AK129" s="961">
        <v>41444447</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131</v>
      </c>
      <c r="BG129" s="1067"/>
      <c r="BH129" s="1067"/>
      <c r="BI129" s="1067"/>
      <c r="BJ129" s="1067"/>
      <c r="BK129" s="1067"/>
      <c r="BL129" s="1068"/>
      <c r="BM129" s="1066">
        <v>16.420000000000002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5003112</v>
      </c>
      <c r="AB130" s="959"/>
      <c r="AC130" s="959"/>
      <c r="AD130" s="959"/>
      <c r="AE130" s="960"/>
      <c r="AF130" s="961">
        <v>5047165</v>
      </c>
      <c r="AG130" s="959"/>
      <c r="AH130" s="959"/>
      <c r="AI130" s="959"/>
      <c r="AJ130" s="960"/>
      <c r="AK130" s="961">
        <v>5029142</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35891012</v>
      </c>
      <c r="AB131" s="986"/>
      <c r="AC131" s="986"/>
      <c r="AD131" s="986"/>
      <c r="AE131" s="987"/>
      <c r="AF131" s="985">
        <v>37548740</v>
      </c>
      <c r="AG131" s="986"/>
      <c r="AH131" s="986"/>
      <c r="AI131" s="986"/>
      <c r="AJ131" s="987"/>
      <c r="AK131" s="985">
        <v>36415305</v>
      </c>
      <c r="AL131" s="986"/>
      <c r="AM131" s="986"/>
      <c r="AN131" s="986"/>
      <c r="AO131" s="987"/>
      <c r="AP131" s="1110"/>
      <c r="AQ131" s="1111"/>
      <c r="AR131" s="1111"/>
      <c r="AS131" s="1111"/>
      <c r="AT131" s="1112"/>
      <c r="AU131" s="233"/>
      <c r="AV131" s="233"/>
      <c r="AW131" s="233"/>
      <c r="AX131" s="1083" t="s">
        <v>492</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-0.63435938000000003</v>
      </c>
      <c r="AB132" s="1097"/>
      <c r="AC132" s="1097"/>
      <c r="AD132" s="1097"/>
      <c r="AE132" s="1098"/>
      <c r="AF132" s="1099">
        <v>-1.5461983500000001</v>
      </c>
      <c r="AG132" s="1097"/>
      <c r="AH132" s="1097"/>
      <c r="AI132" s="1097"/>
      <c r="AJ132" s="1098"/>
      <c r="AK132" s="1099">
        <v>-1.0561740500000001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0</v>
      </c>
      <c r="AB133" s="1080"/>
      <c r="AC133" s="1080"/>
      <c r="AD133" s="1080"/>
      <c r="AE133" s="1081"/>
      <c r="AF133" s="1079">
        <v>-0.8</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B89zUiO+BztUdzXcjjw1thkUzAJ4UgedaOn08Jsbw7Lc6zjKssScqm/jHIObBVCbMQhJvbqLJSZC9qcVXkaRA==" saltValue="Nc5ztUn3LRYtm5szt34f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S28" sqref="CS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a5RbOeHajHguocVCFbJ+PPADd3D84wfpmQY5hpkiVOmjpg8Ok0OOmkvGlDYRQ9sAF0EeBWE7ujWycu/ZpqTWA==" saltValue="01LgMHKVsbZxbzb30PMCC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KfazVDQIAXOO/nd3PoNp7+XwOrg/buWpX1LGmzDcgHrC3eZUp0AeRCLUZ3CDcjhY5TYquXhhWEFo+GFVIzQ==" saltValue="0WRMRFbSqxFJBySXRAbp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12043942</v>
      </c>
      <c r="AP9" s="281">
        <v>62361</v>
      </c>
      <c r="AQ9" s="282">
        <v>63654</v>
      </c>
      <c r="AR9" s="283">
        <v>-2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121129</v>
      </c>
      <c r="AP10" s="284">
        <v>627</v>
      </c>
      <c r="AQ10" s="285">
        <v>2232</v>
      </c>
      <c r="AR10" s="286">
        <v>-71.900000000000006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1758</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v>37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429405</v>
      </c>
      <c r="AP13" s="284">
        <v>2223</v>
      </c>
      <c r="AQ13" s="285">
        <v>1692</v>
      </c>
      <c r="AR13" s="286">
        <v>31.4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370265</v>
      </c>
      <c r="AP14" s="284">
        <v>1917</v>
      </c>
      <c r="AQ14" s="285">
        <v>1307</v>
      </c>
      <c r="AR14" s="286">
        <v>46.7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-513902</v>
      </c>
      <c r="AP15" s="284">
        <v>-2661</v>
      </c>
      <c r="AQ15" s="285">
        <v>-3631</v>
      </c>
      <c r="AR15" s="286">
        <v>-26.7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12450839</v>
      </c>
      <c r="AP16" s="284">
        <v>64468</v>
      </c>
      <c r="AQ16" s="285">
        <v>67049</v>
      </c>
      <c r="AR16" s="286">
        <v>-3.8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6.35</v>
      </c>
      <c r="AP21" s="298">
        <v>6.44</v>
      </c>
      <c r="AQ21" s="299">
        <v>-0.09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101.2</v>
      </c>
      <c r="AP22" s="303">
        <v>99.5</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4259348</v>
      </c>
      <c r="AP32" s="312">
        <v>22054</v>
      </c>
      <c r="AQ32" s="313">
        <v>30950</v>
      </c>
      <c r="AR32" s="314">
        <v>-28.7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v>22</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977123</v>
      </c>
      <c r="AP35" s="312">
        <v>5059</v>
      </c>
      <c r="AQ35" s="313">
        <v>7929</v>
      </c>
      <c r="AR35" s="314">
        <v>-36.200000000000003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74369</v>
      </c>
      <c r="AP36" s="312">
        <v>385</v>
      </c>
      <c r="AQ36" s="313">
        <v>497</v>
      </c>
      <c r="AR36" s="314">
        <v>-22.5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507</v>
      </c>
      <c r="AP37" s="312" t="s">
        <v>507</v>
      </c>
      <c r="AQ37" s="313">
        <v>1271</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v>1</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-666307</v>
      </c>
      <c r="AP39" s="312">
        <v>-3450</v>
      </c>
      <c r="AQ39" s="313">
        <v>-7248</v>
      </c>
      <c r="AR39" s="314">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-5029142</v>
      </c>
      <c r="AP40" s="312">
        <v>-26040</v>
      </c>
      <c r="AQ40" s="313">
        <v>-24279</v>
      </c>
      <c r="AR40" s="314">
        <v>7.3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-384609</v>
      </c>
      <c r="AP41" s="312">
        <v>-1991</v>
      </c>
      <c r="AQ41" s="313">
        <v>9144</v>
      </c>
      <c r="AR41" s="314">
        <v>-121.8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6097864</v>
      </c>
      <c r="AN51" s="334">
        <v>30839</v>
      </c>
      <c r="AO51" s="335">
        <v>14.8</v>
      </c>
      <c r="AP51" s="336">
        <v>45022</v>
      </c>
      <c r="AQ51" s="337">
        <v>-0.9</v>
      </c>
      <c r="AR51" s="338">
        <v>15.7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4096700</v>
      </c>
      <c r="AN52" s="342">
        <v>20719</v>
      </c>
      <c r="AO52" s="343">
        <v>22.6</v>
      </c>
      <c r="AP52" s="344">
        <v>25247</v>
      </c>
      <c r="AQ52" s="345">
        <v>3</v>
      </c>
      <c r="AR52" s="346">
        <v>19.600000000000001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4613637</v>
      </c>
      <c r="AN53" s="334">
        <v>23440</v>
      </c>
      <c r="AO53" s="335">
        <v>-24</v>
      </c>
      <c r="AP53" s="336">
        <v>46035</v>
      </c>
      <c r="AQ53" s="337">
        <v>2.2999999999999998</v>
      </c>
      <c r="AR53" s="338">
        <v>-26.3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2495850</v>
      </c>
      <c r="AN54" s="342">
        <v>12680</v>
      </c>
      <c r="AO54" s="343">
        <v>-38.799999999999997</v>
      </c>
      <c r="AP54" s="344">
        <v>25158</v>
      </c>
      <c r="AQ54" s="345">
        <v>-0.4</v>
      </c>
      <c r="AR54" s="346">
        <v>-38.4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5906416</v>
      </c>
      <c r="AN55" s="334">
        <v>30226</v>
      </c>
      <c r="AO55" s="335">
        <v>29</v>
      </c>
      <c r="AP55" s="336">
        <v>43261</v>
      </c>
      <c r="AQ55" s="337">
        <v>-6</v>
      </c>
      <c r="AR55" s="338">
        <v>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3186763</v>
      </c>
      <c r="AN56" s="342">
        <v>16308</v>
      </c>
      <c r="AO56" s="343">
        <v>28.6</v>
      </c>
      <c r="AP56" s="344">
        <v>24721</v>
      </c>
      <c r="AQ56" s="345">
        <v>-1.7</v>
      </c>
      <c r="AR56" s="346">
        <v>30.3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4954680</v>
      </c>
      <c r="AN57" s="334">
        <v>25563</v>
      </c>
      <c r="AO57" s="335">
        <v>-15.4</v>
      </c>
      <c r="AP57" s="336">
        <v>40626</v>
      </c>
      <c r="AQ57" s="337">
        <v>-6.1</v>
      </c>
      <c r="AR57" s="338">
        <v>-9.3000000000000007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2596731</v>
      </c>
      <c r="AN58" s="342">
        <v>13398</v>
      </c>
      <c r="AO58" s="343">
        <v>-17.8</v>
      </c>
      <c r="AP58" s="344">
        <v>24279</v>
      </c>
      <c r="AQ58" s="345">
        <v>-1.8</v>
      </c>
      <c r="AR58" s="346">
        <v>-16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5825102</v>
      </c>
      <c r="AN59" s="334">
        <v>30161</v>
      </c>
      <c r="AO59" s="335">
        <v>18</v>
      </c>
      <c r="AP59" s="336">
        <v>46133</v>
      </c>
      <c r="AQ59" s="337">
        <v>13.6</v>
      </c>
      <c r="AR59" s="338">
        <v>4.4000000000000004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3479204</v>
      </c>
      <c r="AN60" s="342">
        <v>18015</v>
      </c>
      <c r="AO60" s="343">
        <v>34.5</v>
      </c>
      <c r="AP60" s="344">
        <v>27280</v>
      </c>
      <c r="AQ60" s="345">
        <v>12.4</v>
      </c>
      <c r="AR60" s="346">
        <v>22.1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5479540</v>
      </c>
      <c r="AN61" s="349">
        <v>28046</v>
      </c>
      <c r="AO61" s="350">
        <v>4.5</v>
      </c>
      <c r="AP61" s="351">
        <v>44215</v>
      </c>
      <c r="AQ61" s="352">
        <v>0.6</v>
      </c>
      <c r="AR61" s="338">
        <v>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3171050</v>
      </c>
      <c r="AN62" s="342">
        <v>16224</v>
      </c>
      <c r="AO62" s="343">
        <v>5.8</v>
      </c>
      <c r="AP62" s="344">
        <v>25337</v>
      </c>
      <c r="AQ62" s="345">
        <v>2.2999999999999998</v>
      </c>
      <c r="AR62" s="346">
        <v>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1McID0RuGuYD8pXGvAR7B2OdrJOBKoZ+zZR/8BYKQWkkUE7YHsvq0//le+MXbFLQHftt2S3DsqNLSqiSxR9fQ==" saltValue="n8Bhflu4w8q7nFnGmRkA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Cdxxr/KIDNrLUJlJUHdLjK+ocLud5N0/FiB8Iims2UNTpMKoqB9mN4OwmurcC+I8JnAhPsSVY6CUVhCueL5jPQ==" saltValue="QAtmpOw640Y6E/oAIS5/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E53" sqref="AE5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OiGiHOseI2Qo3SQQVwh6Onmw8/7l3v3aq0pIUVeM5Wh8gcfydxfZhKpIOoX3/ipyh3lBNgWZZPPYQ1+B4yYT8Q==" saltValue="JZmRXihQYeLSk7uXXWKz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23.72</v>
      </c>
      <c r="G47" s="12">
        <v>23.01</v>
      </c>
      <c r="H47" s="12">
        <v>24.23</v>
      </c>
      <c r="I47" s="12">
        <v>27.61</v>
      </c>
      <c r="J47" s="13">
        <v>28.39</v>
      </c>
    </row>
    <row r="48" spans="2:10" ht="57.75" customHeight="1" x14ac:dyDescent="0.15">
      <c r="B48" s="14"/>
      <c r="C48" s="1141" t="s">
        <v>4</v>
      </c>
      <c r="D48" s="1141"/>
      <c r="E48" s="1142"/>
      <c r="F48" s="15">
        <v>11.93</v>
      </c>
      <c r="G48" s="16">
        <v>13.07</v>
      </c>
      <c r="H48" s="16">
        <v>13.32</v>
      </c>
      <c r="I48" s="16">
        <v>14.75</v>
      </c>
      <c r="J48" s="17">
        <v>12.68</v>
      </c>
    </row>
    <row r="49" spans="2:10" ht="57.75" customHeight="1" thickBot="1" x14ac:dyDescent="0.2">
      <c r="B49" s="18"/>
      <c r="C49" s="1143" t="s">
        <v>5</v>
      </c>
      <c r="D49" s="1143"/>
      <c r="E49" s="1144"/>
      <c r="F49" s="19">
        <v>1.85</v>
      </c>
      <c r="G49" s="20">
        <v>0.47</v>
      </c>
      <c r="H49" s="20">
        <v>2.2999999999999998</v>
      </c>
      <c r="I49" s="20">
        <v>6.3</v>
      </c>
      <c r="J49" s="21" t="s">
        <v>554</v>
      </c>
    </row>
    <row r="50" spans="2:10" x14ac:dyDescent="0.15"/>
  </sheetData>
  <sheetProtection algorithmName="SHA-512" hashValue="UVgq+GQ4v2dUnqQq+I36OSadmbdMYBy79nLJgYMdvKAHlbzzx3ISNJCLA+HNhnyZ5/TEvo5jfaBewX3DkOEOdA==" saltValue="iqYd3B2CyPYKfpGwTJXh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熊谷市役所</cp:lastModifiedBy>
  <dcterms:created xsi:type="dcterms:W3CDTF">2024-03-14T01:38:27Z</dcterms:created>
  <dcterms:modified xsi:type="dcterms:W3CDTF">2024-03-18T07:47:48Z</dcterms:modified>
  <cp:category/>
</cp:coreProperties>
</file>