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
    </mc:Choice>
  </mc:AlternateContent>
  <xr:revisionPtr revIDLastSave="0" documentId="13_ncr:1_{F083D6CC-D6A6-497A-B970-E75B4FFEF3AE}" xr6:coauthVersionLast="36" xr6:coauthVersionMax="36" xr10:uidLastSave="{00000000-0000-0000-0000-000000000000}"/>
  <bookViews>
    <workbookView xWindow="0" yWindow="0" windowWidth="28800" windowHeight="123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BE40" i="10"/>
  <c r="AM40" i="10"/>
  <c r="U40" i="10"/>
  <c r="C40" i="10"/>
  <c r="BE39" i="10"/>
  <c r="AM39" i="10"/>
  <c r="U39" i="10"/>
  <c r="C39" i="10"/>
  <c r="BE38" i="10"/>
  <c r="AM38" i="10"/>
  <c r="U38" i="10"/>
  <c r="C38" i="10"/>
  <c r="BE37" i="10"/>
  <c r="AM37" i="10"/>
  <c r="U37" i="10"/>
  <c r="C37" i="10"/>
  <c r="AM36" i="10"/>
  <c r="C36" i="10"/>
  <c r="AM35" i="10"/>
  <c r="C34" i="10"/>
  <c r="C35" i="10" s="1"/>
  <c r="U34" i="10" l="1"/>
  <c r="U35" i="10" s="1"/>
  <c r="U36" i="10" s="1"/>
  <c r="AM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W34" i="10" l="1"/>
  <c r="BW35" i="10" s="1"/>
  <c r="BW36" i="10" s="1"/>
  <c r="BW37" i="10" s="1"/>
  <c r="BW38" i="10" s="1"/>
  <c r="BW39" i="10" s="1"/>
  <c r="BW40" i="10" s="1"/>
  <c r="BW41" i="10" s="1"/>
  <c r="CO34" i="10" l="1"/>
  <c r="CO35" i="10" s="1"/>
  <c r="CO36" i="10" s="1"/>
  <c r="CO37" i="10" s="1"/>
  <c r="CO38" i="10" s="1"/>
  <c r="CO39" i="10" s="1"/>
  <c r="CO40" i="10" s="1"/>
</calcChain>
</file>

<file path=xl/sharedStrings.xml><?xml version="1.0" encoding="utf-8"?>
<sst xmlns="http://schemas.openxmlformats.org/spreadsheetml/2006/main" count="1181" uniqueCount="620">
  <si>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</si>
  <si>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</si>
  <si>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</si>
  <si>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</si>
  <si>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</si>
  <si>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</si>
  <si>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</si>
  <si>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</si>
  <si>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</si>
  <si>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</si>
  <si>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</si>
  <si>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</si>
  <si>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</si>
  <si>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</si>
  <si>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</si>
  <si>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</si>
  <si>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</si>
  <si>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</si>
  <si>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</si>
  <si>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</si>
  <si>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</si>
  <si>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</si>
  <si>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</si>
  <si>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</si>
  <si>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</si>
  <si>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</si>
  <si>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</si>
  <si>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</si>
  <si>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</si>
  <si>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</si>
  <si>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</si>
  <si>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</si>
  <si>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</si>
  <si>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</si>
  <si>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</si>
  <si>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</si>
  <si>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</si>
  <si>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</si>
  <si>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</si>
  <si>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</si>
  <si>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</si>
  <si>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</si>
  <si>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</si>
  <si>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</si>
  <si>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</si>
  <si>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</si>
  <si>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</si>
  <si>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</si>
  <si>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</si>
  <si>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</si>
  <si>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</si>
  <si>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</si>
  <si>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</si>
  <si>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</si>
  <si>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</si>
  <si>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</si>
  <si>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</si>
  <si>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</si>
  <si>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</si>
  <si>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</si>
  <si>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</si>
  <si>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</si>
  <si>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</si>
  <si>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</si>
  <si>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</si>
  <si>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</si>
  <si>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</si>
  <si>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</si>
  <si>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</si>
  <si>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</si>
  <si>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</si>
  <si>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</si>
  <si>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</si>
  <si>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</si>
  <si>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</si>
  <si>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</si>
  <si>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</si>
  <si>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</si>
  <si>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</si>
  <si>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</si>
  <si>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</si>
  <si>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</si>
  <si>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</si>
  <si>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</si>
  <si>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</si>
  <si>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施行時特例市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</si>
  <si>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</si>
  <si>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</si>
  <si>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</si>
  <si>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</si>
  <si>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</si>
  <si>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</si>
  <si>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</si>
  <si>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</si>
  <si>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</si>
  <si>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</si>
  <si>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</si>
  <si>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</si>
  <si>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熊谷市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</si>
  <si>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</si>
  <si>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</si>
  <si>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</si>
  <si>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</si>
  <si>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</si>
  <si>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</si>
  <si>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</si>
  <si>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</si>
  <si>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</si>
  <si>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</si>
  <si>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</si>
  <si>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</si>
  <si>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</si>
  <si>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</si>
  <si>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</si>
  <si>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</si>
  <si>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</si>
  <si>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</si>
  <si>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</si>
  <si>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</si>
  <si>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</si>
  <si>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</si>
  <si>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</si>
  <si>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</si>
  <si>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</si>
  <si>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</si>
  <si>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</si>
  <si>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</si>
  <si>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</si>
  <si>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</si>
  <si>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</si>
  <si>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</si>
  <si>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</si>
  <si>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</si>
  <si>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</si>
  <si>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</si>
  <si>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</si>
  <si>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</si>
  <si>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</si>
  <si>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</si>
  <si>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</si>
  <si>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</si>
  <si>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</si>
  <si>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</si>
  <si>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</si>
  <si>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</si>
  <si>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</si>
  <si>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</si>
  <si>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</si>
  <si>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</si>
  <si>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</si>
  <si>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</si>
  <si>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</si>
  <si>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</si>
  <si>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</si>
  <si>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4"/>
  </si>
  <si>
    <t>うち日本人(％)</t>
    <phoneticPr fontId="5"/>
  </si>
  <si>
    <t>-0.7</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</si>
  <si>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</si>
  <si>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</si>
  <si>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</si>
  <si>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</si>
  <si>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</si>
  <si>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</si>
  <si>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</si>
  <si>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</si>
  <si>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</si>
  <si>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</si>
  <si>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</si>
  <si>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</si>
  <si>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</si>
  <si>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</si>
  <si>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</si>
  <si>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</si>
  <si>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</si>
  <si>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</si>
  <si>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</si>
  <si>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</si>
  <si>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</si>
  <si>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</si>
  <si>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</si>
  <si>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</si>
  <si>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</si>
  <si>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</si>
  <si>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</si>
  <si>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</si>
  <si>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</si>
  <si>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</si>
  <si>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</si>
  <si>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</si>
  <si>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</si>
  <si>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</si>
  <si>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</si>
  <si>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</si>
  <si>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</si>
  <si>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</si>
  <si>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</si>
  <si>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</si>
  <si>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</si>
  <si>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</si>
  <si>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</si>
  <si>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</si>
  <si>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</si>
  <si>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</si>
  <si>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</si>
  <si>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</si>
  <si>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</si>
  <si>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</si>
  <si>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</si>
  <si>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</si>
  <si>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</si>
  <si>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</si>
  <si>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</si>
  <si>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</si>
  <si>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</si>
  <si>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埼玉県熊谷市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</si>
  <si>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</si>
  <si>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</si>
  <si>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</si>
  <si>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</si>
  <si>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</si>
  <si>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</si>
  <si>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</si>
  <si>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</si>
  <si>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</si>
  <si>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</si>
  <si>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</si>
  <si>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</si>
  <si>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</si>
  <si>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</si>
  <si>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</si>
  <si>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</si>
  <si>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</si>
  <si>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</si>
  <si>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</si>
  <si>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</si>
  <si>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</si>
  <si>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</si>
  <si>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</si>
  <si>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</si>
  <si>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</si>
  <si>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</si>
  <si>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</si>
  <si>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</si>
  <si>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</si>
  <si>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</si>
  <si>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</si>
  <si>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</si>
  <si>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</si>
  <si>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</si>
  <si>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</si>
  <si>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</si>
  <si>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</si>
  <si>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</si>
  <si>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</si>
  <si>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</si>
  <si>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</si>
  <si>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</si>
  <si>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</si>
  <si>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</si>
  <si>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</si>
  <si>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</si>
  <si>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</si>
  <si>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</si>
  <si>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</si>
  <si>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</si>
  <si>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</si>
  <si>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</si>
  <si>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</si>
  <si>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</si>
  <si>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</si>
  <si>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</si>
  <si>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</si>
  <si>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</si>
  <si>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</si>
  <si>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</si>
  <si>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</si>
  <si>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</si>
  <si>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</si>
  <si>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</si>
  <si>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</si>
  <si>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</si>
  <si>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</si>
  <si>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</si>
  <si>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</si>
  <si>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</si>
  <si>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</si>
  <si>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</si>
  <si>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</si>
  <si>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</si>
  <si>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</si>
  <si>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</si>
  <si>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</si>
  <si>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</si>
  <si>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</si>
  <si>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</si>
  <si>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</si>
  <si>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</si>
  <si>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</si>
  <si>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</si>
  <si>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</si>
  <si>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</si>
  <si>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</si>
  <si>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</si>
  <si>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</si>
  <si>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</si>
  <si>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</si>
  <si>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</si>
  <si>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</si>
  <si>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</si>
  <si>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</si>
  <si>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</si>
  <si>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</si>
  <si>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</si>
  <si>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</si>
  <si>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</si>
  <si>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</si>
  <si>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</si>
  <si>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</si>
  <si>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</si>
  <si>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</si>
  <si>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</si>
  <si>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</si>
  <si>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</si>
  <si>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</si>
  <si>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</si>
  <si>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</si>
  <si>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</si>
  <si>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</si>
  <si>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</si>
  <si>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</si>
  <si>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</si>
  <si>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</si>
  <si>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</si>
  <si>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</si>
  <si>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</si>
  <si>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</si>
  <si>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</si>
  <si>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駐車場整備</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</si>
  <si>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</si>
  <si>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</si>
  <si>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</si>
  <si>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</si>
  <si>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</si>
  <si>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</si>
  <si>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</si>
  <si>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</si>
  <si>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</si>
  <si>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</si>
  <si>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</si>
  <si>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</si>
  <si>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</si>
  <si>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</si>
  <si>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</si>
  <si>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</si>
  <si>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</si>
  <si>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</si>
  <si>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</si>
  <si>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</si>
  <si>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</si>
  <si>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</si>
  <si>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</si>
  <si>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</si>
  <si>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</si>
  <si>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埼玉県熊谷市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</si>
  <si>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</si>
  <si>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</si>
  <si>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</si>
  <si>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</si>
  <si>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</si>
  <si>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</si>
  <si>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</si>
  <si>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</si>
  <si>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</si>
  <si>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</si>
  <si>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</si>
  <si>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</si>
  <si>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</si>
  <si>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</si>
  <si>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</si>
  <si>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</si>
  <si>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</si>
  <si>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</si>
  <si>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</si>
  <si>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</si>
  <si>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公共用地先行取得特別会計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</si>
  <si>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</si>
  <si>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</si>
  <si>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</si>
  <si>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</si>
  <si>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</si>
  <si>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</si>
  <si>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</si>
  <si>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</si>
  <si>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</si>
  <si>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</si>
  <si>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</si>
  <si>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</si>
  <si>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</si>
  <si>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</si>
  <si>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</si>
  <si>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</si>
  <si>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t>
    <phoneticPr fontId="5"/>
  </si>
  <si>
    <t>駐車場事業特別会計</t>
    <phoneticPr fontId="5"/>
  </si>
  <si>
    <t>-</t>
    <phoneticPr fontId="5"/>
  </si>
  <si>
    <t>後期高齢者医療特別会計</t>
    <phoneticPr fontId="5"/>
  </si>
  <si>
    <t>水道事業会計</t>
    <phoneticPr fontId="5"/>
  </si>
  <si>
    <t>法適用企業</t>
    <phoneticPr fontId="5"/>
  </si>
  <si>
    <t>下水道特別会計</t>
    <phoneticPr fontId="5"/>
  </si>
  <si>
    <t>法非適用企業</t>
    <phoneticPr fontId="5"/>
  </si>
  <si>
    <t>農業集落排水事業特別会計</t>
    <phoneticPr fontId="5"/>
  </si>
  <si>
    <t>法非適用企業</t>
    <phoneticPr fontId="5"/>
  </si>
  <si>
    <t>熊谷都市計画事業土地区画整理事業特別会計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</si>
  <si>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</si>
  <si>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</si>
  <si>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</si>
  <si>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</si>
  <si>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</si>
  <si>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</si>
  <si>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</si>
  <si>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</si>
  <si>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</si>
  <si>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</si>
  <si>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</si>
  <si>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</si>
  <si>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</si>
  <si>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</si>
  <si>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</si>
  <si>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</si>
  <si>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</si>
  <si>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</si>
  <si>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</si>
  <si>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</si>
  <si>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</si>
  <si>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</si>
  <si>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</si>
  <si>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</si>
  <si>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</si>
  <si>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</si>
  <si>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</si>
  <si>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</si>
  <si>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</si>
  <si>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</si>
  <si>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</si>
  <si>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</si>
  <si>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</si>
  <si>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t>
    <phoneticPr fontId="5"/>
  </si>
  <si>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</si>
  <si>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</si>
  <si>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</si>
  <si>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</si>
  <si>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</si>
  <si>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</si>
  <si>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</si>
  <si>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</si>
  <si>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</si>
  <si>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</si>
  <si>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</si>
  <si>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</si>
  <si>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</si>
  <si>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</si>
  <si>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</si>
  <si>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</si>
  <si>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</si>
  <si>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</si>
  <si>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</si>
  <si>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</si>
  <si>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</si>
  <si>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</si>
  <si>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</si>
  <si>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</si>
  <si>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</si>
  <si>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</si>
  <si>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</si>
  <si>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</si>
  <si>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</si>
  <si>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</si>
  <si>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</si>
  <si>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</si>
  <si>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</si>
  <si>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</si>
  <si>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熊谷都市計画事業土地区画整理事業特別会計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</si>
  <si>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</si>
  <si>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</si>
  <si>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</si>
  <si>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</si>
  <si>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</si>
  <si>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</si>
  <si>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</si>
  <si>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</si>
  <si>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</si>
  <si>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</si>
  <si>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</si>
  <si>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</si>
  <si>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</si>
  <si>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</si>
  <si>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</si>
  <si>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</si>
  <si>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</si>
  <si>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</si>
  <si>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</si>
  <si>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</si>
  <si>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</si>
  <si>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</si>
  <si>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</si>
  <si>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</si>
  <si>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</si>
  <si>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</si>
  <si>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</si>
  <si>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</si>
  <si>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</si>
  <si>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</si>
  <si>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</si>
  <si>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</si>
  <si>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</si>
  <si>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</si>
  <si>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</si>
  <si>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</si>
  <si>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</si>
  <si>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</si>
  <si>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</si>
  <si>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</si>
  <si>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</si>
  <si>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</si>
  <si>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</si>
  <si>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</si>
  <si>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</si>
  <si>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</si>
  <si>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</si>
  <si>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</si>
  <si>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</si>
  <si>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</si>
  <si>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</si>
  <si>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</si>
  <si>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</si>
  <si>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</si>
  <si>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</si>
  <si>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</si>
  <si>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</si>
  <si>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</si>
  <si>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</si>
  <si>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</si>
  <si>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</si>
  <si>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</si>
  <si>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</si>
  <si>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</si>
  <si>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</si>
  <si>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</si>
  <si>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</si>
  <si>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</si>
  <si>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</si>
  <si>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</si>
  <si>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</si>
  <si>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</si>
  <si>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</si>
  <si>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</si>
  <si>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</si>
  <si>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</si>
  <si>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</si>
  <si>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</si>
  <si>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</si>
  <si>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</si>
  <si>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</si>
  <si>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</si>
  <si>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</si>
  <si>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</si>
  <si>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</si>
  <si>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</si>
  <si>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2.70</t>
  </si>
  <si>
    <t>一般会計</t>
  </si>
  <si>
    <t>水道事業会計</t>
  </si>
  <si>
    <t>下水道特別会計</t>
  </si>
  <si>
    <t>後期高齢者医療特別会計</t>
  </si>
  <si>
    <t>公共用地先行取得特別会計</t>
  </si>
  <si>
    <t>国民健康保険特別会計</t>
  </si>
  <si>
    <t>駐車場事業特別会計</t>
  </si>
  <si>
    <t>農業集落排水事業特別会計</t>
  </si>
  <si>
    <t>その他会計（赤字）</t>
  </si>
  <si>
    <t>その他会計（黒字）</t>
  </si>
  <si>
    <t>H25末</t>
    <phoneticPr fontId="5"/>
  </si>
  <si>
    <t>H26末</t>
    <phoneticPr fontId="5"/>
  </si>
  <si>
    <t>H27末</t>
    <phoneticPr fontId="5"/>
  </si>
  <si>
    <t>H28末</t>
    <phoneticPr fontId="5"/>
  </si>
  <si>
    <t>H29末</t>
    <phoneticPr fontId="5"/>
  </si>
  <si>
    <t>公共施設建設基金</t>
    <rPh sb="0" eb="2">
      <t>コウキョウ</t>
    </rPh>
    <rPh sb="2" eb="4">
      <t>シセツ</t>
    </rPh>
    <rPh sb="4" eb="6">
      <t>ケンセツ</t>
    </rPh>
    <rPh sb="6" eb="8">
      <t>キキン</t>
    </rPh>
    <phoneticPr fontId="11"/>
  </si>
  <si>
    <t>職員退職手当基金</t>
    <rPh sb="0" eb="2">
      <t>ショクイン</t>
    </rPh>
    <rPh sb="2" eb="4">
      <t>タイショク</t>
    </rPh>
    <rPh sb="4" eb="6">
      <t>テアテ</t>
    </rPh>
    <rPh sb="6" eb="8">
      <t>キキン</t>
    </rPh>
    <phoneticPr fontId="11"/>
  </si>
  <si>
    <t>ラグビーワールドカップ２０１９運営基金</t>
    <rPh sb="15" eb="17">
      <t>ウンエイ</t>
    </rPh>
    <rPh sb="17" eb="19">
      <t>キキン</t>
    </rPh>
    <phoneticPr fontId="11"/>
  </si>
  <si>
    <t>国際交流基金</t>
    <rPh sb="0" eb="2">
      <t>コクサイ</t>
    </rPh>
    <rPh sb="2" eb="4">
      <t>コウリュウ</t>
    </rPh>
    <rPh sb="4" eb="6">
      <t>キキン</t>
    </rPh>
    <phoneticPr fontId="11"/>
  </si>
  <si>
    <t>地域福祉基金</t>
    <rPh sb="0" eb="2">
      <t>チイキ</t>
    </rPh>
    <rPh sb="2" eb="4">
      <t>フクシ</t>
    </rPh>
    <rPh sb="4" eb="6">
      <t>キキン</t>
    </rPh>
    <phoneticPr fontId="11"/>
  </si>
  <si>
    <t>-</t>
    <phoneticPr fontId="2"/>
  </si>
  <si>
    <t>-</t>
    <phoneticPr fontId="2"/>
  </si>
  <si>
    <t>-</t>
    <phoneticPr fontId="2"/>
  </si>
  <si>
    <t>大里広域市町村圏組合</t>
    <rPh sb="0" eb="2">
      <t>オオサト</t>
    </rPh>
    <rPh sb="2" eb="4">
      <t>コウイキ</t>
    </rPh>
    <rPh sb="4" eb="7">
      <t>シチョウソン</t>
    </rPh>
    <rPh sb="7" eb="8">
      <t>ケン</t>
    </rPh>
    <rPh sb="8" eb="10">
      <t>クミアイ</t>
    </rPh>
    <phoneticPr fontId="2"/>
  </si>
  <si>
    <t>荒川北縁水防事務組合</t>
    <rPh sb="0" eb="2">
      <t>アラカワ</t>
    </rPh>
    <rPh sb="2" eb="3">
      <t>キタ</t>
    </rPh>
    <rPh sb="3" eb="4">
      <t>ベリ</t>
    </rPh>
    <rPh sb="4" eb="6">
      <t>スイボウ</t>
    </rPh>
    <rPh sb="6" eb="8">
      <t>ジム</t>
    </rPh>
    <rPh sb="8" eb="10">
      <t>クミアイ</t>
    </rPh>
    <phoneticPr fontId="2"/>
  </si>
  <si>
    <t>埼玉県後期高齢者医療広域連合</t>
    <rPh sb="0" eb="2">
      <t>サイタマ</t>
    </rPh>
    <rPh sb="2" eb="3">
      <t>ケン</t>
    </rPh>
    <rPh sb="3" eb="5">
      <t>コウキ</t>
    </rPh>
    <rPh sb="5" eb="8">
      <t>コウレイシャ</t>
    </rPh>
    <rPh sb="8" eb="10">
      <t>イリョウ</t>
    </rPh>
    <rPh sb="10" eb="12">
      <t>コウイキ</t>
    </rPh>
    <rPh sb="12" eb="14">
      <t>レンゴウ</t>
    </rPh>
    <phoneticPr fontId="2"/>
  </si>
  <si>
    <t>埼玉県市町村総合事務組合</t>
    <rPh sb="0" eb="2">
      <t>サイタマ</t>
    </rPh>
    <rPh sb="2" eb="3">
      <t>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</si>
  <si>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</si>
  <si>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</si>
  <si>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</si>
  <si>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交通災害特別会計</t>
    <rPh sb="0" eb="2">
      <t>コウツウ</t>
    </rPh>
    <rPh sb="2" eb="4">
      <t>サイガイ</t>
    </rPh>
    <rPh sb="4" eb="6">
      <t>トクベツ</t>
    </rPh>
    <rPh sb="6" eb="8">
      <t>カイケイ</t>
    </rPh>
    <phoneticPr fontId="2"/>
  </si>
  <si>
    <t>熊谷市体育協会</t>
    <rPh sb="0" eb="3">
      <t>クマガヤシ</t>
    </rPh>
    <rPh sb="3" eb="5">
      <t>タイイク</t>
    </rPh>
    <rPh sb="5" eb="7">
      <t>キョウカイ</t>
    </rPh>
    <phoneticPr fontId="2"/>
  </si>
  <si>
    <t>熊谷市文化振興財団</t>
    <rPh sb="0" eb="3">
      <t>クマガヤシ</t>
    </rPh>
    <rPh sb="3" eb="5">
      <t>ブンカ</t>
    </rPh>
    <rPh sb="5" eb="7">
      <t>シンコウ</t>
    </rPh>
    <rPh sb="7" eb="9">
      <t>ザイダン</t>
    </rPh>
    <phoneticPr fontId="2"/>
  </si>
  <si>
    <t>大里地域勤労者福祉サービスセンター</t>
    <rPh sb="0" eb="2">
      <t>オオサト</t>
    </rPh>
    <rPh sb="2" eb="4">
      <t>チイキ</t>
    </rPh>
    <rPh sb="4" eb="7">
      <t>キンロウシャ</t>
    </rPh>
    <rPh sb="7" eb="9">
      <t>フクシ</t>
    </rPh>
    <phoneticPr fontId="2"/>
  </si>
  <si>
    <t>熊谷市土地開発公社</t>
    <rPh sb="0" eb="3">
      <t>クマガヤシ</t>
    </rPh>
    <rPh sb="3" eb="5">
      <t>トチ</t>
    </rPh>
    <rPh sb="5" eb="7">
      <t>カイハツ</t>
    </rPh>
    <rPh sb="7" eb="9">
      <t>コウシャ</t>
    </rPh>
    <phoneticPr fontId="2"/>
  </si>
  <si>
    <t>ティアラ２１</t>
  </si>
  <si>
    <t>熊谷市生鮮食料品低温貯蔵センター</t>
    <rPh sb="0" eb="3">
      <t>クマガヤシ</t>
    </rPh>
    <rPh sb="3" eb="5">
      <t>セイセン</t>
    </rPh>
    <rPh sb="5" eb="8">
      <t>ショクリョウヒン</t>
    </rPh>
    <rPh sb="8" eb="10">
      <t>テイオン</t>
    </rPh>
    <rPh sb="10" eb="12">
      <t>チョゾウ</t>
    </rPh>
    <phoneticPr fontId="2"/>
  </si>
  <si>
    <t>まちづくり熊谷</t>
    <rPh sb="5" eb="7">
      <t>クマガヤ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</si>
  <si>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</si>
  <si>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</si>
  <si>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</si>
  <si>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</si>
  <si>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</si>
  <si>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</si>
  <si>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</si>
  <si>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</si>
  <si>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</si>
  <si>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</si>
  <si>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</si>
  <si>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</si>
  <si>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Ｈ２８からＨ３０まで将来負担比率は算定されていないためグラフには表されていないが、有形固定資産減価償却率は１．４ポイント上昇している。
公共施設については、維持修繕のほか長寿命化対策などの改修工事などを随時実施しているが、今後、老朽化対策が先送りにされることのないよう統廃合などの施設のあり方や投資の優先順位などを検討するとともに、その財源と将来世代の負担とのバランスに注意していく必要がある。
</t>
    <phoneticPr fontId="5"/>
  </si>
  <si>
    <t>Ｈ２４以降、充当可能財源等が将来負担額を上回っていることから将来負担比率は算定されず、グラフには表されていないが、実質公債費比率に関しても類似団体平均を下回る値で推移している。
今後、統廃合を含めた公共施設の老朽化対策のための財源が必要となることが予想されるが、適債事業を見極め、引き続き健全な財政運営に努める。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</si>
</sst>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45022</c:v>
                </c:pt>
              </c:numCache>
            </c:numRef>
          </c:val>
          <c:smooth val="0"/>
          <c:extLst>
            <c:ext xmlns:c16="http://schemas.microsoft.com/office/drawing/2014/chart" uri="{C3380CC4-5D6E-409C-BE32-E72D297353CC}">
              <c16:uniqueId val="{00000000-58B7-41C0-B0A9-B4C412AA8DF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35389</c:v>
                </c:pt>
                <c:pt idx="1">
                  <c:v>35353</c:v>
                </c:pt>
                <c:pt idx="2">
                  <c:v>25789</c:v>
                </c:pt>
                <c:pt idx="3">
                  <c:v>26856</c:v>
                </c:pt>
                <c:pt idx="4">
                  <c:v>30839</c:v>
                </c:pt>
              </c:numCache>
            </c:numRef>
          </c:val>
          <c:smooth val="0"/>
          <c:extLst>
            <c:ext xmlns:c16="http://schemas.microsoft.com/office/drawing/2014/chart" uri="{C3380CC4-5D6E-409C-BE32-E72D297353CC}">
              <c16:uniqueId val="{00000001-58B7-41C0-B0A9-B4C412AA8DF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7.52</c:v>
                </c:pt>
                <c:pt idx="1">
                  <c:v>9.8699999999999992</c:v>
                </c:pt>
                <c:pt idx="2">
                  <c:v>12.02</c:v>
                </c:pt>
                <c:pt idx="3">
                  <c:v>15.43</c:v>
                </c:pt>
                <c:pt idx="4">
                  <c:v>11.93</c:v>
                </c:pt>
              </c:numCache>
            </c:numRef>
          </c:val>
          <c:extLst>
            <c:ext xmlns:c16="http://schemas.microsoft.com/office/drawing/2014/chart" uri="{C3380CC4-5D6E-409C-BE32-E72D297353CC}">
              <c16:uniqueId val="{00000000-BDAB-4656-B623-66DA6D92A2C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18.43</c:v>
                </c:pt>
                <c:pt idx="1">
                  <c:v>18.29</c:v>
                </c:pt>
                <c:pt idx="2">
                  <c:v>18.61</c:v>
                </c:pt>
                <c:pt idx="3">
                  <c:v>18.559999999999999</c:v>
                </c:pt>
                <c:pt idx="4">
                  <c:v>23.72</c:v>
                </c:pt>
              </c:numCache>
            </c:numRef>
          </c:val>
          <c:extLst>
            <c:ext xmlns:c16="http://schemas.microsoft.com/office/drawing/2014/chart" uri="{C3380CC4-5D6E-409C-BE32-E72D297353CC}">
              <c16:uniqueId val="{00000001-BDAB-4656-B623-66DA6D92A2C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-2.7</c:v>
                </c:pt>
                <c:pt idx="1">
                  <c:v>4.84</c:v>
                </c:pt>
                <c:pt idx="2">
                  <c:v>2.0099999999999998</c:v>
                </c:pt>
                <c:pt idx="3">
                  <c:v>3.47</c:v>
                </c:pt>
                <c:pt idx="4">
                  <c:v>1.85</c:v>
                </c:pt>
              </c:numCache>
            </c:numRef>
          </c:val>
          <c:smooth val="0"/>
          <c:extLst>
            <c:ext xmlns:c16="http://schemas.microsoft.com/office/drawing/2014/chart" uri="{C3380CC4-5D6E-409C-BE32-E72D297353CC}">
              <c16:uniqueId val="{00000002-BDAB-4656-B623-66DA6D92A2C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C4C-4F08-97C3-C98BC31ABB0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C4C-4F08-97C3-C98BC31ABB07}"/>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C4C-4F08-97C3-C98BC31ABB07}"/>
            </c:ext>
          </c:extLst>
        </c:ser>
        <c:ser>
          <c:idx val="3"/>
          <c:order val="3"/>
          <c:tx>
            <c:strRef>
              <c:f>データシート!$A$30</c:f>
              <c:strCache>
                <c:ptCount val="1"/>
                <c:pt idx="0">
                  <c:v>駐車場事業特別会計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C4C-4F08-97C3-C98BC31ABB07}"/>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C4C-4F08-97C3-C98BC31ABB07}"/>
            </c:ext>
          </c:extLst>
        </c:ser>
        <c:ser>
          <c:idx val="5"/>
          <c:order val="5"/>
          <c:tx>
            <c:strRef>
              <c:f>データシート!$A$32</c:f>
              <c:strCache>
                <c:ptCount val="1"/>
                <c:pt idx="0">
                  <c:v>公共用地先行取得特別会計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C4C-4F08-97C3-C98BC31ABB07}"/>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0.05</c:v>
                </c:pt>
                <c:pt idx="2">
                  <c:v>#N/A</c:v>
                </c:pt>
                <c:pt idx="3">
                  <c:v>0.05</c:v>
                </c:pt>
                <c:pt idx="4">
                  <c:v>#N/A</c:v>
                </c:pt>
                <c:pt idx="5">
                  <c:v>7.0000000000000007E-2</c:v>
                </c:pt>
                <c:pt idx="6">
                  <c:v>#N/A</c:v>
                </c:pt>
                <c:pt idx="7">
                  <c:v>7.0000000000000007E-2</c:v>
                </c:pt>
                <c:pt idx="8">
                  <c:v>#N/A</c:v>
                </c:pt>
                <c:pt idx="9">
                  <c:v>7.0000000000000007E-2</c:v>
                </c:pt>
              </c:numCache>
            </c:numRef>
          </c:val>
          <c:extLst>
            <c:ext xmlns:c16="http://schemas.microsoft.com/office/drawing/2014/chart" uri="{C3380CC4-5D6E-409C-BE32-E72D297353CC}">
              <c16:uniqueId val="{00000006-4C4C-4F08-97C3-C98BC31ABB07}"/>
            </c:ext>
          </c:extLst>
        </c:ser>
        <c:ser>
          <c:idx val="7"/>
          <c:order val="7"/>
          <c:tx>
            <c:strRef>
              <c:f>データシート!$A$34</c:f>
              <c:strCache>
                <c:ptCount val="1"/>
                <c:pt idx="0">
                  <c:v>下水道特別会計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0.82</c:v>
                </c:pt>
              </c:numCache>
            </c:numRef>
          </c:val>
          <c:extLst>
            <c:ext xmlns:c16="http://schemas.microsoft.com/office/drawing/2014/chart" uri="{C3380CC4-5D6E-409C-BE32-E72D297353CC}">
              <c16:uniqueId val="{00000007-4C4C-4F08-97C3-C98BC31ABB07}"/>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5.7</c:v>
                </c:pt>
                <c:pt idx="2">
                  <c:v>#N/A</c:v>
                </c:pt>
                <c:pt idx="3">
                  <c:v>6.13</c:v>
                </c:pt>
                <c:pt idx="4">
                  <c:v>#N/A</c:v>
                </c:pt>
                <c:pt idx="5">
                  <c:v>6.77</c:v>
                </c:pt>
                <c:pt idx="6">
                  <c:v>#N/A</c:v>
                </c:pt>
                <c:pt idx="7">
                  <c:v>7.19</c:v>
                </c:pt>
                <c:pt idx="8">
                  <c:v>#N/A</c:v>
                </c:pt>
                <c:pt idx="9">
                  <c:v>7.16</c:v>
                </c:pt>
              </c:numCache>
            </c:numRef>
          </c:val>
          <c:extLst>
            <c:ext xmlns:c16="http://schemas.microsoft.com/office/drawing/2014/chart" uri="{C3380CC4-5D6E-409C-BE32-E72D297353CC}">
              <c16:uniqueId val="{00000008-4C4C-4F08-97C3-C98BC31ABB0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7.73</c:v>
                </c:pt>
                <c:pt idx="2">
                  <c:v>#N/A</c:v>
                </c:pt>
                <c:pt idx="3">
                  <c:v>9.86</c:v>
                </c:pt>
                <c:pt idx="4">
                  <c:v>#N/A</c:v>
                </c:pt>
                <c:pt idx="5">
                  <c:v>12.02</c:v>
                </c:pt>
                <c:pt idx="6">
                  <c:v>#N/A</c:v>
                </c:pt>
                <c:pt idx="7">
                  <c:v>15.42</c:v>
                </c:pt>
                <c:pt idx="8">
                  <c:v>#N/A</c:v>
                </c:pt>
                <c:pt idx="9">
                  <c:v>11.55</c:v>
                </c:pt>
              </c:numCache>
            </c:numRef>
          </c:val>
          <c:extLst>
            <c:ext xmlns:c16="http://schemas.microsoft.com/office/drawing/2014/chart" uri="{C3380CC4-5D6E-409C-BE32-E72D297353CC}">
              <c16:uniqueId val="{00000009-4C4C-4F08-97C3-C98BC31ABB0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5879</c:v>
                </c:pt>
                <c:pt idx="5">
                  <c:v>5447</c:v>
                </c:pt>
                <c:pt idx="8">
                  <c:v>5631</c:v>
                </c:pt>
                <c:pt idx="11">
                  <c:v>5665</c:v>
                </c:pt>
                <c:pt idx="14">
                  <c:v>5696</c:v>
                </c:pt>
              </c:numCache>
            </c:numRef>
          </c:val>
          <c:extLst>
            <c:ext xmlns:c16="http://schemas.microsoft.com/office/drawing/2014/chart" uri="{C3380CC4-5D6E-409C-BE32-E72D297353CC}">
              <c16:uniqueId val="{00000000-A147-4A01-A8F7-9BA9459DAF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147-4A01-A8F7-9BA9459DAF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147-4A01-A8F7-9BA9459DAF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19</c:v>
                </c:pt>
                <c:pt idx="12">
                  <c:v>37</c:v>
                </c:pt>
              </c:numCache>
            </c:numRef>
          </c:val>
          <c:extLst>
            <c:ext xmlns:c16="http://schemas.microsoft.com/office/drawing/2014/chart" uri="{C3380CC4-5D6E-409C-BE32-E72D297353CC}">
              <c16:uniqueId val="{00000003-A147-4A01-A8F7-9BA9459DAF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1654</c:v>
                </c:pt>
                <c:pt idx="3">
                  <c:v>1495</c:v>
                </c:pt>
                <c:pt idx="6">
                  <c:v>1396</c:v>
                </c:pt>
                <c:pt idx="9">
                  <c:v>1362</c:v>
                </c:pt>
                <c:pt idx="12">
                  <c:v>1363</c:v>
                </c:pt>
              </c:numCache>
            </c:numRef>
          </c:val>
          <c:extLst>
            <c:ext xmlns:c16="http://schemas.microsoft.com/office/drawing/2014/chart" uri="{C3380CC4-5D6E-409C-BE32-E72D297353CC}">
              <c16:uniqueId val="{00000004-A147-4A01-A8F7-9BA9459DAF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147-4A01-A8F7-9BA9459DAF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147-4A01-A8F7-9BA9459DAF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4720</c:v>
                </c:pt>
                <c:pt idx="3">
                  <c:v>4438</c:v>
                </c:pt>
                <c:pt idx="6">
                  <c:v>4611</c:v>
                </c:pt>
                <c:pt idx="9">
                  <c:v>4755</c:v>
                </c:pt>
                <c:pt idx="12">
                  <c:v>4577</c:v>
                </c:pt>
              </c:numCache>
            </c:numRef>
          </c:val>
          <c:extLst>
            <c:ext xmlns:c16="http://schemas.microsoft.com/office/drawing/2014/chart" uri="{C3380CC4-5D6E-409C-BE32-E72D297353CC}">
              <c16:uniqueId val="{00000007-A147-4A01-A8F7-9BA9459DAF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495</c:v>
                </c:pt>
                <c:pt idx="2">
                  <c:v>#N/A</c:v>
                </c:pt>
                <c:pt idx="3">
                  <c:v>#N/A</c:v>
                </c:pt>
                <c:pt idx="4">
                  <c:v>486</c:v>
                </c:pt>
                <c:pt idx="5">
                  <c:v>#N/A</c:v>
                </c:pt>
                <c:pt idx="6">
                  <c:v>#N/A</c:v>
                </c:pt>
                <c:pt idx="7">
                  <c:v>376</c:v>
                </c:pt>
                <c:pt idx="8">
                  <c:v>#N/A</c:v>
                </c:pt>
                <c:pt idx="9">
                  <c:v>#N/A</c:v>
                </c:pt>
                <c:pt idx="10">
                  <c:v>471</c:v>
                </c:pt>
                <c:pt idx="11">
                  <c:v>#N/A</c:v>
                </c:pt>
                <c:pt idx="12">
                  <c:v>#N/A</c:v>
                </c:pt>
                <c:pt idx="13">
                  <c:v>281</c:v>
                </c:pt>
                <c:pt idx="14">
                  <c:v>#N/A</c:v>
                </c:pt>
              </c:numCache>
            </c:numRef>
          </c:val>
          <c:smooth val="0"/>
          <c:extLst>
            <c:ext xmlns:c16="http://schemas.microsoft.com/office/drawing/2014/chart" uri="{C3380CC4-5D6E-409C-BE32-E72D297353CC}">
              <c16:uniqueId val="{00000008-A147-4A01-A8F7-9BA9459DAF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50931</c:v>
                </c:pt>
                <c:pt idx="5">
                  <c:v>51301</c:v>
                </c:pt>
                <c:pt idx="8">
                  <c:v>52218</c:v>
                </c:pt>
                <c:pt idx="11">
                  <c:v>52128</c:v>
                </c:pt>
                <c:pt idx="14">
                  <c:v>52167</c:v>
                </c:pt>
              </c:numCache>
            </c:numRef>
          </c:val>
          <c:extLst>
            <c:ext xmlns:c16="http://schemas.microsoft.com/office/drawing/2014/chart" uri="{C3380CC4-5D6E-409C-BE32-E72D297353CC}">
              <c16:uniqueId val="{00000000-A45F-49C2-B218-F7261BAB773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8154</c:v>
                </c:pt>
                <c:pt idx="5">
                  <c:v>7607</c:v>
                </c:pt>
                <c:pt idx="8">
                  <c:v>7679</c:v>
                </c:pt>
                <c:pt idx="11">
                  <c:v>7256</c:v>
                </c:pt>
                <c:pt idx="14">
                  <c:v>7310</c:v>
                </c:pt>
              </c:numCache>
            </c:numRef>
          </c:val>
          <c:extLst>
            <c:ext xmlns:c16="http://schemas.microsoft.com/office/drawing/2014/chart" uri="{C3380CC4-5D6E-409C-BE32-E72D297353CC}">
              <c16:uniqueId val="{00000001-A45F-49C2-B218-F7261BAB773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19182</c:v>
                </c:pt>
                <c:pt idx="5">
                  <c:v>18060</c:v>
                </c:pt>
                <c:pt idx="8">
                  <c:v>18497</c:v>
                </c:pt>
                <c:pt idx="11">
                  <c:v>19466</c:v>
                </c:pt>
                <c:pt idx="14">
                  <c:v>21640</c:v>
                </c:pt>
              </c:numCache>
            </c:numRef>
          </c:val>
          <c:extLst>
            <c:ext xmlns:c16="http://schemas.microsoft.com/office/drawing/2014/chart" uri="{C3380CC4-5D6E-409C-BE32-E72D297353CC}">
              <c16:uniqueId val="{00000002-A45F-49C2-B218-F7261BAB773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5F-49C2-B218-F7261BAB773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5F-49C2-B218-F7261BAB773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105</c:v>
                </c:pt>
                <c:pt idx="3">
                  <c:v>72</c:v>
                </c:pt>
                <c:pt idx="6">
                  <c:v>47</c:v>
                </c:pt>
                <c:pt idx="9">
                  <c:v>30</c:v>
                </c:pt>
                <c:pt idx="12">
                  <c:v>17</c:v>
                </c:pt>
              </c:numCache>
            </c:numRef>
          </c:val>
          <c:extLst>
            <c:ext xmlns:c16="http://schemas.microsoft.com/office/drawing/2014/chart" uri="{C3380CC4-5D6E-409C-BE32-E72D297353CC}">
              <c16:uniqueId val="{00000005-A45F-49C2-B218-F7261BAB773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12559</c:v>
                </c:pt>
                <c:pt idx="3">
                  <c:v>11314</c:v>
                </c:pt>
                <c:pt idx="6">
                  <c:v>11066</c:v>
                </c:pt>
                <c:pt idx="9">
                  <c:v>10975</c:v>
                </c:pt>
                <c:pt idx="12">
                  <c:v>10664</c:v>
                </c:pt>
              </c:numCache>
            </c:numRef>
          </c:val>
          <c:extLst>
            <c:ext xmlns:c16="http://schemas.microsoft.com/office/drawing/2014/chart" uri="{C3380CC4-5D6E-409C-BE32-E72D297353CC}">
              <c16:uniqueId val="{00000006-A45F-49C2-B218-F7261BAB773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184</c:v>
                </c:pt>
                <c:pt idx="9">
                  <c:v>355</c:v>
                </c:pt>
                <c:pt idx="12">
                  <c:v>682</c:v>
                </c:pt>
              </c:numCache>
            </c:numRef>
          </c:val>
          <c:extLst>
            <c:ext xmlns:c16="http://schemas.microsoft.com/office/drawing/2014/chart" uri="{C3380CC4-5D6E-409C-BE32-E72D297353CC}">
              <c16:uniqueId val="{00000007-A45F-49C2-B218-F7261BAB773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15796</c:v>
                </c:pt>
                <c:pt idx="3">
                  <c:v>14634</c:v>
                </c:pt>
                <c:pt idx="6">
                  <c:v>13809</c:v>
                </c:pt>
                <c:pt idx="9">
                  <c:v>12854</c:v>
                </c:pt>
                <c:pt idx="12">
                  <c:v>12085</c:v>
                </c:pt>
              </c:numCache>
            </c:numRef>
          </c:val>
          <c:extLst>
            <c:ext xmlns:c16="http://schemas.microsoft.com/office/drawing/2014/chart" uri="{C3380CC4-5D6E-409C-BE32-E72D297353CC}">
              <c16:uniqueId val="{00000008-A45F-49C2-B218-F7261BAB773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45F-49C2-B218-F7261BAB773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39811</c:v>
                </c:pt>
                <c:pt idx="3">
                  <c:v>38625</c:v>
                </c:pt>
                <c:pt idx="6">
                  <c:v>37520</c:v>
                </c:pt>
                <c:pt idx="9">
                  <c:v>36210</c:v>
                </c:pt>
                <c:pt idx="12">
                  <c:v>35344</c:v>
                </c:pt>
              </c:numCache>
            </c:numRef>
          </c:val>
          <c:extLst>
            <c:ext xmlns:c16="http://schemas.microsoft.com/office/drawing/2014/chart" uri="{C3380CC4-5D6E-409C-BE32-E72D297353CC}">
              <c16:uniqueId val="{0000000A-A45F-49C2-B218-F7261BAB773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5F-49C2-B218-F7261BAB773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7361</c:v>
                </c:pt>
                <c:pt idx="1">
                  <c:v>7369</c:v>
                </c:pt>
                <c:pt idx="2">
                  <c:v>9468</c:v>
                </c:pt>
              </c:numCache>
            </c:numRef>
          </c:val>
          <c:extLst>
            <c:ext xmlns:c16="http://schemas.microsoft.com/office/drawing/2014/chart" uri="{C3380CC4-5D6E-409C-BE32-E72D297353CC}">
              <c16:uniqueId val="{00000000-5CA3-4524-968A-617B85598D6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347</c:v>
                </c:pt>
                <c:pt idx="1">
                  <c:v>348</c:v>
                </c:pt>
                <c:pt idx="2">
                  <c:v>347</c:v>
                </c:pt>
              </c:numCache>
            </c:numRef>
          </c:val>
          <c:extLst>
            <c:ext xmlns:c16="http://schemas.microsoft.com/office/drawing/2014/chart" uri="{C3380CC4-5D6E-409C-BE32-E72D297353CC}">
              <c16:uniqueId val="{00000001-5CA3-4524-968A-617B85598D6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10713</c:v>
                </c:pt>
                <c:pt idx="1">
                  <c:v>11672</c:v>
                </c:pt>
                <c:pt idx="2">
                  <c:v>11732</c:v>
                </c:pt>
              </c:numCache>
            </c:numRef>
          </c:val>
          <c:extLst>
            <c:ext xmlns:c16="http://schemas.microsoft.com/office/drawing/2014/chart" uri="{C3380CC4-5D6E-409C-BE32-E72D297353CC}">
              <c16:uniqueId val="{00000002-5CA3-4524-968A-617B85598D6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{B83A1989-F227-4B98-A3F0-86DB6648601F}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E83-4A47-BCB6-B924E135BF9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{00F69B2F-5D48-47D6-A783-0FEF27FD0577}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83-4A47-BCB6-B924E135BF9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{D8A55DDC-26B7-4DB1-8DB1-7F252826F2C9}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83-4A47-BCB6-B924E135BF9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{D82B0606-C7A2-4BC4-9EEC-FEDB31DF1AA2}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83-4A47-BCB6-B924E135BF9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{16F1846B-7AB3-4577-8943-757BFB561585}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83-4A47-BCB6-B924E135BF9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{89C2B2FE-650F-482C-9522-C552A28B05AC}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E83-4A47-BCB6-B924E135BF9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{FC128647-37FD-467E-8D9C-4758CCED3FC8}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E83-4A47-BCB6-B924E135BF9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{F4E0CBC8-67DF-4E36-92AA-A7C67D086CAE}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E83-4A47-BCB6-B924E135BF9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{E389D9B3-CAE2-488D-AEBB-CD7D56F1E467}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E83-4A47-BCB6-B924E135BF9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64</c:v>
                </c:pt>
                <c:pt idx="32">
                  <c:v>65.400000000000006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E83-4A47-BCB6-B924E135BF9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{87F81625-7D32-45DC-BF41-91688DAAFC71}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E83-4A47-BCB6-B924E135BF9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{3F83D3F2-F777-46F8-93AB-D16DB283BCF3}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83-4A47-BCB6-B924E135BF9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{C2476268-00E0-4CB1-A994-A23968A1085D}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83-4A47-BCB6-B924E135BF9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{384F3F61-9A04-447B-B80D-B4BE4CE10092}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83-4A47-BCB6-B924E135BF9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{C2838F0C-C86A-47D0-BE74-EF5AF4538A27}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83-4A47-BCB6-B924E135BF9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{D4492973-9E75-4199-B2B3-C7CAA45F4F31}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E83-4A47-BCB6-B924E135BF9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{6459A000-C59B-4A6A-A005-E90808CAB434}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E83-4A47-BCB6-B924E135BF9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{BC4DC61D-7464-4BCA-881E-2516D6EBAE6E}</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E83-4A47-BCB6-B924E135BF9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{9D65C3EF-8F6D-40EF-B7A1-A206947FC676}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E83-4A47-BCB6-B924E135BF9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60.3</c:v>
                </c:pt>
              </c:numCache>
            </c:numRef>
          </c:xVal>
          <c:yVal>
            <c:numRef>
              <c:f>公会計指標分析・財政指標組合せ分析表!$BP$55:$DC$55</c:f>
              <c:numCache>
                <c:formatCode>#,##0.0;"▲ "#,##0.0</c:formatCode>
                <c:ptCount val="40"/>
                <c:pt idx="16">
                  <c:v>31</c:v>
                </c:pt>
                <c:pt idx="24">
                  <c:v>30</c:v>
                </c:pt>
                <c:pt idx="32">
                  <c:v>23.1</c:v>
                </c:pt>
              </c:numCache>
            </c:numRef>
          </c:yVal>
          <c:smooth val="0"/>
          <c:extLst>
            <c:ext xmlns:c16="http://schemas.microsoft.com/office/drawing/2014/chart" uri="{C3380CC4-5D6E-409C-BE32-E72D297353CC}">
              <c16:uniqueId val="{00000013-5E83-4A47-BCB6-B924E135BF9C}"/>
            </c:ext>
          </c:extLst>
        </c:ser>
        <c:dLbls>
          <c:showLegendKey val="0"/>
          <c:showVal val="1"/>
          <c:showCatName val="0"/>
          <c:showSerName val="0"/>
          <c:showPercent val="0"/>
          <c:showBubbleSize val="0"/>
        </c:dLbls>
        <c:axId val="46179840"/>
        <c:axId val="46181760"/>
      </c:scatterChart>
      <c:valAx>
        <c:axId val="46179840"/>
        <c:scaling>
          <c:orientation val="minMax"/>
          <c:max val="60.6"/>
          <c:min val="57.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2.4"/>
          <c:min val="2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{55C9CCC2-0937-481B-9F3F-6E63A554A8BF}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8AC5-45AB-82EB-DE1F08FA3A0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{32FEB1EF-E79B-4C59-A9C0-42D3D3348EA7}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C5-45AB-82EB-DE1F08FA3A0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{BDF2CC99-192B-4DCE-803A-2BF0554D5FA3}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C5-45AB-82EB-DE1F08FA3A0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{977217A9-341C-4A7B-8520-D6BD69DA9310}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C5-45AB-82EB-DE1F08FA3A0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{6492EA80-E087-4B75-8B91-4B6F989A3838}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C5-45AB-82EB-DE1F08FA3A05}"/>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{D72A4AFE-1D31-4E17-9385-36CEC2EF0B58}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8AC5-45AB-82EB-DE1F08FA3A05}"/>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{016B5EF4-43D4-42C0-A00B-B2F9057526E5}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8AC5-45AB-82EB-DE1F08FA3A05}"/>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{E33FCA09-1C2C-4CC3-BB91-4E6A1B2E135E}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8AC5-45AB-82EB-DE1F08FA3A05}"/>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{73929139-0173-4B78-8285-58E4007E4436}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8AC5-45AB-82EB-DE1F08FA3A0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3.4</c:v>
                </c:pt>
                <c:pt idx="8">
                  <c:v>2.1</c:v>
                </c:pt>
                <c:pt idx="16">
                  <c:v>1.2</c:v>
                </c:pt>
                <c:pt idx="24">
                  <c:v>1.2</c:v>
                </c:pt>
                <c:pt idx="32">
                  <c:v>1</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8AC5-45AB-82EB-DE1F08FA3A0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{3C435456-53CD-41D5-80CB-1C9F0959D1FA}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8AC5-45AB-82EB-DE1F08FA3A0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{047C20CD-5C20-469D-B735-ABB92A209199}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C5-45AB-82EB-DE1F08FA3A0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{5B80866F-D9B5-447B-9B2E-6A59A6221152}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C5-45AB-82EB-DE1F08FA3A0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{4BEE48ED-23CA-4FC6-A190-29B9C67D314D}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C5-45AB-82EB-DE1F08FA3A0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{81E4A193-DFAF-41CA-824A-D9A378BF0F4A}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C5-45AB-82EB-DE1F08FA3A0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{822C5076-758C-42AA-9FFE-BC702099EFD7}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8AC5-45AB-82EB-DE1F08FA3A0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{BB1AC7BD-CEF4-4DEC-80BE-5829960822DB}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8AC5-45AB-82EB-DE1F08FA3A0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{F8917263-3FA8-474A-829C-87DC8755A4F6}</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8AC5-45AB-82EB-DE1F08FA3A0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{000E56F6-6476-4FB1-9365-C09CAF607CDC}</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8AC5-45AB-82EB-DE1F08FA3A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4.2</c:v>
                </c:pt>
              </c:numCache>
            </c:numRef>
          </c:xVal>
          <c:yVal>
            <c:numRef>
              <c:f>公会計指標分析・財政指標組合せ分析表!$BP$77:$DC$77</c:f>
              <c:numCache>
                <c:formatCode>#,##0.0;"▲ "#,##0.0</c:formatCode>
                <c:ptCount val="40"/>
                <c:pt idx="0">
                  <c:v>45.1</c:v>
                </c:pt>
                <c:pt idx="8">
                  <c:v>37.4</c:v>
                </c:pt>
                <c:pt idx="16">
                  <c:v>31</c:v>
                </c:pt>
                <c:pt idx="24">
                  <c:v>30</c:v>
                </c:pt>
                <c:pt idx="32">
                  <c:v>23.1</c:v>
                </c:pt>
              </c:numCache>
            </c:numRef>
          </c:yVal>
          <c:smooth val="0"/>
          <c:extLst>
            <c:ext xmlns:c16="http://schemas.microsoft.com/office/drawing/2014/chart" uri="{C3380CC4-5D6E-409C-BE32-E72D297353CC}">
              <c16:uniqueId val="{00000013-8AC5-45AB-82EB-DE1F08FA3A05}"/>
            </c:ext>
          </c:extLst>
        </c:ser>
        <c:dLbls>
          <c:showLegendKey val="0"/>
          <c:showVal val="1"/>
          <c:showCatName val="0"/>
          <c:showSerName val="0"/>
          <c:showPercent val="0"/>
          <c:showBubbleSize val="0"/>
        </c:dLbls>
        <c:axId val="84219776"/>
        <c:axId val="84234240"/>
      </c:scatterChart>
      <c:valAx>
        <c:axId val="84219776"/>
        <c:scaling>
          <c:orientation val="minMax"/>
          <c:max val="7.3999999999999995"/>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・元利償還金・・・一般会計の元利償還金であり、起債の抑制により</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全体として</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減少傾向です。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・公営企業債の元利償還金に対する繰入金・・・特別会計の元利償還金について</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、起債の抑制により減少傾向です。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・組合等が起こした地方債の元利償還金に対する負担金等・・・</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大里広域市町村圏組合において、長寿命化施設整備事業に係る組合債の償還が開始されため、Ｈ</a:t>
          </a:r>
          <a:r>
            <a:rPr kumimoji="0"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29</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から負担金が発生しています</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・算入公債費等・・・過去の起債に対する基準財政需要額です。臨時財政対策債償還費への算入額の増により増加傾向です。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・実質公債費比率の分子・・・元利償還金等の減少と算入公債費等の増加により</a:t>
          </a:r>
          <a:r>
            <a:rPr kumimoji="0"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減少傾向です。</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満期一括償還に係る積立なし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・一般会計等に係る地方債の現在高・・・起債の抑制や繰上償還を実施したことにより減少傾向です。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・公営企業債等繰入見込額・・・下水道特別会計の額は大きいが、対象事業を精査し投資事業等を計画的に行うことにより、減少傾向です。</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・退職手当負担見込額・・・職員数の減少等により減少傾向です。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・充当可能基金・・・将来の財政需要に備え積立を行うことで、増加傾向です。なお、</a:t>
          </a:r>
          <a:r>
            <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H27</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年度は地方債の繰上償還の財源として減債基金を活用したことから減少しました。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・充当可能特定歳入・・・都市計画税収や公営住宅使用料などです。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・基準財政需要額算入見込額・・・臨時財政対策債に対する算入額が増加しているため増加傾向です。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・将来負担比率の分子・・・充当可能財源等が将来負担額を上回り、引き続きマイナスとなりました。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埼玉県熊谷市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大会開催の影響による財源の不足への備え等により、「財政調整基金」に約２１億円、ラグビーワールドカップ２０１９大会の大会運営経費に充てるため、「ラグビーワールドカップ２０１９運営基金」に約１億円をそれぞれ積立てたこと、及び「公共施設建設基金」から、聖天山駐車場内トイレの整備費として４千万円を取り崩したこと等により、基金全体としては約２１億６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短期的には令和元年度までに「ラグビーワールドカップ２０１９運営基金」に５億円を目途に積立てを行い大会運営経費に充てる予定であるが、さらに不足が生じる場合には、歳入の状況を勘案し、財政調整基金の取り崩し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長期的には普通交付税の合併算定替による増額が平成２８年度から段階的に削減されていること、増加する自然災害や公共施設の老朽化への対応など、今後の財政状況が不透明で楽観視できない状況にあることから、その備えとして財政調整基金をはじめとする各基金の活用を引き続き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・公共施設建設基金：公共施設の整備に要する経費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・ラグビーワールドカップ２０１９運営基金：ラグビーワールドカップ２０１９大会の大会運営に要する経費</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・国際交流基金：国際交流事業の推進に要する経費</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・公共施設建設基金：公共施設の老朽化対策等に備え、約８億７千万円積立てたことによる増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・ラグビーワールドカップ２０１９運営基金：ラグビーワールドカップ２０１９大会の大会運営経費に充てるため、約１億円を積立てたことによる。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・公共施設建設基金：公共施設の老朽化対策等に備え、決算状況等を勘案し積立てを行う。</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・ラグビーワールドカップ２０１９運営基金：ラグビーワールドカップ２０１９大会の大会運営経費に充てるため、令和元年度までに５億円を目途に積立てを行う。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・ラグビーワールドカップ２０１９™大会開催の影響による財源不足への備え及び預金利子等の積み立てによる増加。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・普通交付税の合併算定替による増額が平成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年度から段階的に削減されていること、増加する自然災害や公共施設の老朽化への対応など、今後の財政状況が不透明で楽観視できない状況にあるため、可能な範囲での積立てを検討する。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・預金利子の積立てによる増加。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・地方債償還のための取り崩しを平成３０年度以降行う。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197,731
194,408
159.82
69,897,221
64,949,607
4,763,718
39,914,105
35,344,019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00000000-0008-0000-0D00-00001C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00000000-0008-0000-0D00-00001E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00000000-0008-0000-0D00-000020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00000000-0008-0000-0D00-000021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00000000-0008-0000-0D00-000022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00000000-0008-0000-0D00-000023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00000000-0008-0000-0D00-000024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00000000-0008-0000-0D00-000027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a:extLst>
            <a:ext uri="{FF2B5EF4-FFF2-40B4-BE49-F238E27FC236}">
              <a16:creationId xmlns:a16="http://schemas.microsoft.com/office/drawing/2014/main" id="{00000000-0008-0000-0D00-000028000000}"/>
            </a:ext>
          </a:extLst>
        </xdr:cNvPr>
        <xdr:cNvSpPr txBox="1"/>
      </xdr:nvSpPr>
      <xdr:spPr>
        <a:xfrm>
          <a:off x="419100" y="23971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298132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00000000-0008-0000-0D00-000037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類似団体平均値よりもやや大きく、本市の保有する償却資産の減価償却はやや進んでいると言え、アセットマネジメントにおける老朽化対策や適正管理の必要性が認められる。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特に公共施設については、今後、再編方針や個別施設計画を策定する中で、統廃合などの施設のあり方を検討していく必要がある。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8868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00000000-0008-0000-0D00-000040000000}"/>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00000000-0008-0000-0D00-000042000000}"/>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00000000-0008-0000-0D00-000044000000}"/>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00000000-0008-0000-0D00-000045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0000000-0008-0000-0D00-000046000000}"/>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00000000-0008-0000-0D00-000047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149648</xdr:rowOff>
    </xdr:from>
    <xdr:to>
      <xdr:col>23</xdr:col>
      <xdr:colOff>85090</xdr:colOff>
      <xdr:row>33</xdr:row>
      <xdr:rowOff>56515</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flipV="1">
          <a:off x="4760595" y="4778798"/>
          <a:ext cx="1270" cy="935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60342</xdr:rowOff>
    </xdr:from>
    <xdr:ext cx="405111" cy="259045"/>
    <xdr:sp macro="" textlink="">
      <xdr:nvSpPr>
        <xdr:cNvPr id="73" name="有形固定資産減価償却率最小値テキスト">
          <a:extLst>
            <a:ext uri="{FF2B5EF4-FFF2-40B4-BE49-F238E27FC236}">
              <a16:creationId xmlns:a16="http://schemas.microsoft.com/office/drawing/2014/main" id="{00000000-0008-0000-0D00-000049000000}"/>
            </a:ext>
          </a:extLst>
        </xdr:cNvPr>
        <xdr:cNvSpPr txBox="1"/>
      </xdr:nvSpPr>
      <xdr:spPr>
        <a:xfrm>
          <a:off x="4813300"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56515</xdr:rowOff>
    </xdr:from>
    <xdr:to>
      <xdr:col>23</xdr:col>
      <xdr:colOff>174625</xdr:colOff>
      <xdr:row>33</xdr:row>
      <xdr:rowOff>56515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4673600" y="5714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96325</xdr:rowOff>
    </xdr:from>
    <xdr:ext cx="405111" cy="259045"/>
    <xdr:sp macro="" textlink="">
      <xdr:nvSpPr>
        <xdr:cNvPr id="75" name="有形固定資産減価償却率最大値テキスト">
          <a:extLst>
            <a:ext uri="{FF2B5EF4-FFF2-40B4-BE49-F238E27FC236}">
              <a16:creationId xmlns:a16="http://schemas.microsoft.com/office/drawing/2014/main" id="{00000000-0008-0000-0D00-00004B000000}"/>
            </a:ext>
          </a:extLst>
        </xdr:cNvPr>
        <xdr:cNvSpPr txBox="1"/>
      </xdr:nvSpPr>
      <xdr:spPr>
        <a:xfrm>
          <a:off x="4813300" y="4554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149648</xdr:rowOff>
    </xdr:from>
    <xdr:to>
      <xdr:col>23</xdr:col>
      <xdr:colOff>174625</xdr:colOff>
      <xdr:row>27</xdr:row>
      <xdr:rowOff>149648</xdr:rowOff>
    </xdr:to>
    <xdr:cxnSp macro="">
      <xdr:nvCxnSpPr>
        <xdr:cNvPr id="76" name="直線コネクタ 75">
          <a:extLst>
            <a:ext uri="{FF2B5EF4-FFF2-40B4-BE49-F238E27FC236}">
              <a16:creationId xmlns:a16="http://schemas.microsoft.com/office/drawing/2014/main" id="{00000000-0008-0000-0D00-00004C000000}"/>
            </a:ext>
          </a:extLst>
        </xdr:cNvPr>
        <xdr:cNvCxnSpPr/>
      </xdr:nvCxnSpPr>
      <xdr:spPr>
        <a:xfrm>
          <a:off x="4673600" y="477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34307</xdr:rowOff>
    </xdr:from>
    <xdr:ext cx="405111" cy="259045"/>
    <xdr:sp macro="" textlink="">
      <xdr:nvSpPr>
        <xdr:cNvPr id="77" name="有形固定資産減価償却率平均値テキスト">
          <a:extLst>
            <a:ext uri="{FF2B5EF4-FFF2-40B4-BE49-F238E27FC236}">
              <a16:creationId xmlns:a16="http://schemas.microsoft.com/office/drawing/2014/main" id="{00000000-0008-0000-0D00-00004D000000}"/>
            </a:ext>
          </a:extLst>
        </xdr:cNvPr>
        <xdr:cNvSpPr txBox="1"/>
      </xdr:nvSpPr>
      <xdr:spPr>
        <a:xfrm>
          <a:off x="4813300" y="51778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55880</xdr:rowOff>
    </xdr:from>
    <xdr:to>
      <xdr:col>23</xdr:col>
      <xdr:colOff>136525</xdr:colOff>
      <xdr:row>30</xdr:row>
      <xdr:rowOff>157480</xdr:rowOff>
    </xdr:to>
    <xdr:sp macro="" textlink="">
      <xdr:nvSpPr>
        <xdr:cNvPr id="78" name="フローチャート: 判断 77">
          <a:extLst>
            <a:ext uri="{FF2B5EF4-FFF2-40B4-BE49-F238E27FC236}">
              <a16:creationId xmlns:a16="http://schemas.microsoft.com/office/drawing/2014/main" id="{00000000-0008-0000-0D00-00004E000000}"/>
            </a:ext>
          </a:extLst>
        </xdr:cNvPr>
        <xdr:cNvSpPr/>
      </xdr:nvSpPr>
      <xdr:spPr>
        <a:xfrm>
          <a:off x="4711700" y="51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9" name="フローチャート: 判断 78">
          <a:extLst>
            <a:ext uri="{FF2B5EF4-FFF2-40B4-BE49-F238E27FC236}">
              <a16:creationId xmlns:a16="http://schemas.microsoft.com/office/drawing/2014/main" id="{00000000-0008-0000-0D00-00004F000000}"/>
            </a:ext>
          </a:extLst>
        </xdr:cNvPr>
        <xdr:cNvSpPr/>
      </xdr:nvSpPr>
      <xdr:spPr>
        <a:xfrm>
          <a:off x="4000500" y="527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80" name="フローチャート: 判断 79">
          <a:extLst>
            <a:ext uri="{FF2B5EF4-FFF2-40B4-BE49-F238E27FC236}">
              <a16:creationId xmlns:a16="http://schemas.microsoft.com/office/drawing/2014/main" id="{00000000-0008-0000-0D00-000050000000}"/>
            </a:ext>
          </a:extLst>
        </xdr:cNvPr>
        <xdr:cNvSpPr/>
      </xdr:nvSpPr>
      <xdr:spPr>
        <a:xfrm>
          <a:off x="3238500" y="530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81" name="フローチャート: 判断 80">
          <a:extLst>
            <a:ext uri="{FF2B5EF4-FFF2-40B4-BE49-F238E27FC236}">
              <a16:creationId xmlns:a16="http://schemas.microsoft.com/office/drawing/2014/main" id="{00000000-0008-0000-0D00-000051000000}"/>
            </a:ext>
          </a:extLst>
        </xdr:cNvPr>
        <xdr:cNvSpPr/>
      </xdr:nvSpPr>
      <xdr:spPr>
        <a:xfrm>
          <a:off x="2476500" y="5411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D00-000052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D00-000053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D00-000054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D00-000055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D00-000056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43815</xdr:rowOff>
    </xdr:from>
    <xdr:to>
      <xdr:col>23</xdr:col>
      <xdr:colOff>136525</xdr:colOff>
      <xdr:row>29</xdr:row>
      <xdr:rowOff>145415</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4711700" y="50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66692</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D00-000058000000}"/>
            </a:ext>
          </a:extLst>
        </xdr:cNvPr>
        <xdr:cNvSpPr txBox="1"/>
      </xdr:nvSpPr>
      <xdr:spPr>
        <a:xfrm>
          <a:off x="4813300" y="4867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94192</xdr:rowOff>
    </xdr:from>
    <xdr:to>
      <xdr:col>19</xdr:col>
      <xdr:colOff>187325</xdr:colOff>
      <xdr:row>30</xdr:row>
      <xdr:rowOff>24342</xdr:rowOff>
    </xdr:to>
    <xdr:sp macro="" textlink="">
      <xdr:nvSpPr>
        <xdr:cNvPr id="89" name="楕円 88">
          <a:extLst>
            <a:ext uri="{FF2B5EF4-FFF2-40B4-BE49-F238E27FC236}">
              <a16:creationId xmlns:a16="http://schemas.microsoft.com/office/drawing/2014/main" id="{00000000-0008-0000-0D00-000059000000}"/>
            </a:ext>
          </a:extLst>
        </xdr:cNvPr>
        <xdr:cNvSpPr/>
      </xdr:nvSpPr>
      <xdr:spPr>
        <a:xfrm>
          <a:off x="4000500" y="506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94615</xdr:rowOff>
    </xdr:from>
    <xdr:to>
      <xdr:col>23</xdr:col>
      <xdr:colOff>85725</xdr:colOff>
      <xdr:row>29</xdr:row>
      <xdr:rowOff>144992</xdr:rowOff>
    </xdr:to>
    <xdr:cxnSp macro="">
      <xdr:nvCxnSpPr>
        <xdr:cNvPr id="90" name="直線コネクタ 89">
          <a:extLst>
            <a:ext uri="{FF2B5EF4-FFF2-40B4-BE49-F238E27FC236}">
              <a16:creationId xmlns:a16="http://schemas.microsoft.com/office/drawing/2014/main" id="{00000000-0008-0000-0D00-00005A000000}"/>
            </a:ext>
          </a:extLst>
        </xdr:cNvPr>
        <xdr:cNvCxnSpPr/>
      </xdr:nvCxnSpPr>
      <xdr:spPr>
        <a:xfrm flipV="1">
          <a:off x="4051300" y="5066665"/>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91" name="楕円 90">
          <a:extLst>
            <a:ext uri="{FF2B5EF4-FFF2-40B4-BE49-F238E27FC236}">
              <a16:creationId xmlns:a16="http://schemas.microsoft.com/office/drawing/2014/main" id="{00000000-0008-0000-0D00-00005B000000}"/>
            </a:ext>
          </a:extLst>
        </xdr:cNvPr>
        <xdr:cNvSpPr/>
      </xdr:nvSpPr>
      <xdr:spPr>
        <a:xfrm>
          <a:off x="3238500" y="511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144992</xdr:rowOff>
    </xdr:from>
    <xdr:to>
      <xdr:col>19</xdr:col>
      <xdr:colOff>136525</xdr:colOff>
      <xdr:row>30</xdr:row>
      <xdr:rowOff>20320</xdr:rowOff>
    </xdr:to>
    <xdr:cxnSp macro="">
      <xdr:nvCxnSpPr>
        <xdr:cNvPr id="92" name="直線コネクタ 91">
          <a:extLst>
            <a:ext uri="{FF2B5EF4-FFF2-40B4-BE49-F238E27FC236}">
              <a16:creationId xmlns:a16="http://schemas.microsoft.com/office/drawing/2014/main" id="{00000000-0008-0000-0D00-00005C000000}"/>
            </a:ext>
          </a:extLst>
        </xdr:cNvPr>
        <xdr:cNvCxnSpPr/>
      </xdr:nvCxnSpPr>
      <xdr:spPr>
        <a:xfrm flipV="1">
          <a:off x="3289300" y="511704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49124</xdr:rowOff>
    </xdr:from>
    <xdr:ext cx="405111" cy="259045"/>
    <xdr:sp macro="" textlink="">
      <xdr:nvSpPr>
        <xdr:cNvPr id="93" name="n_1aveValue有形固定資産減価償却率">
          <a:extLst>
            <a:ext uri="{FF2B5EF4-FFF2-40B4-BE49-F238E27FC236}">
              <a16:creationId xmlns:a16="http://schemas.microsoft.com/office/drawing/2014/main" id="{00000000-0008-0000-0D00-00005D000000}"/>
            </a:ext>
          </a:extLst>
        </xdr:cNvPr>
        <xdr:cNvSpPr txBox="1"/>
      </xdr:nvSpPr>
      <xdr:spPr>
        <a:xfrm>
          <a:off x="3836044" y="53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81509</xdr:rowOff>
    </xdr:from>
    <xdr:ext cx="405111" cy="259045"/>
    <xdr:sp macro="" textlink="">
      <xdr:nvSpPr>
        <xdr:cNvPr id="94" name="n_2aveValue有形固定資産減価償却率">
          <a:extLst>
            <a:ext uri="{FF2B5EF4-FFF2-40B4-BE49-F238E27FC236}">
              <a16:creationId xmlns:a16="http://schemas.microsoft.com/office/drawing/2014/main" id="{00000000-0008-0000-0D00-00005E000000}"/>
            </a:ext>
          </a:extLst>
        </xdr:cNvPr>
        <xdr:cNvSpPr txBox="1"/>
      </xdr:nvSpPr>
      <xdr:spPr>
        <a:xfrm>
          <a:off x="3086744" y="5396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95" name="n_3aveValue有形固定資産減価償却率">
          <a:extLst>
            <a:ext uri="{FF2B5EF4-FFF2-40B4-BE49-F238E27FC236}">
              <a16:creationId xmlns:a16="http://schemas.microsoft.com/office/drawing/2014/main" id="{00000000-0008-0000-0D00-00005F000000}"/>
            </a:ext>
          </a:extLst>
        </xdr:cNvPr>
        <xdr:cNvSpPr txBox="1"/>
      </xdr:nvSpPr>
      <xdr:spPr>
        <a:xfrm>
          <a:off x="2324744" y="518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40869</xdr:rowOff>
    </xdr:from>
    <xdr:ext cx="405111" cy="259045"/>
    <xdr:sp macro="" textlink="">
      <xdr:nvSpPr>
        <xdr:cNvPr id="96" name="n_1mainValue有形固定資産減価償却率">
          <a:extLst>
            <a:ext uri="{FF2B5EF4-FFF2-40B4-BE49-F238E27FC236}">
              <a16:creationId xmlns:a16="http://schemas.microsoft.com/office/drawing/2014/main" id="{00000000-0008-0000-0D00-000060000000}"/>
            </a:ext>
          </a:extLst>
        </xdr:cNvPr>
        <xdr:cNvSpPr txBox="1"/>
      </xdr:nvSpPr>
      <xdr:spPr>
        <a:xfrm>
          <a:off x="3836044" y="4841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97" name="n_2mainValue有形固定資産減価償却率">
          <a:extLst>
            <a:ext uri="{FF2B5EF4-FFF2-40B4-BE49-F238E27FC236}">
              <a16:creationId xmlns:a16="http://schemas.microsoft.com/office/drawing/2014/main" id="{00000000-0008-0000-0D00-000061000000}"/>
            </a:ext>
          </a:extLst>
        </xdr:cNvPr>
        <xdr:cNvSpPr txBox="1"/>
      </xdr:nvSpPr>
      <xdr:spPr>
        <a:xfrm>
          <a:off x="3086744" y="4888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[ 252.7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a:extLst>
            <a:ext uri="{FF2B5EF4-FFF2-40B4-BE49-F238E27FC236}">
              <a16:creationId xmlns:a16="http://schemas.microsoft.com/office/drawing/2014/main" id="{00000000-0008-0000-0D00-00006D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地方債残高の削減や新規発行の抑制に取り組んでおり、類似団体平均を下回る値となった。</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将来の財政需要に対応できるように基金積立ての検討を行うなど、引き続き、将来世代の負担を抑制するような健全財政を推進する。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931403" y="6246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2" name="直線コネクタ 121">
          <a:extLst>
            <a:ext uri="{FF2B5EF4-FFF2-40B4-BE49-F238E27FC236}">
              <a16:creationId xmlns:a16="http://schemas.microsoft.com/office/drawing/2014/main" id="{00000000-0008-0000-0D00-00007A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0756676" y="444750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4" name="直線コネクタ 123">
          <a:extLst>
            <a:ext uri="{FF2B5EF4-FFF2-40B4-BE49-F238E27FC236}">
              <a16:creationId xmlns:a16="http://schemas.microsoft.com/office/drawing/2014/main" id="{00000000-0008-0000-0D00-00007C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5" name="テキスト ボックス 124">
          <a:extLst>
            <a:ext uri="{FF2B5EF4-FFF2-40B4-BE49-F238E27FC236}">
              <a16:creationId xmlns:a16="http://schemas.microsoft.com/office/drawing/2014/main" id="{00000000-0008-0000-0D00-00007D000000}"/>
            </a:ext>
          </a:extLst>
        </xdr:cNvPr>
        <xdr:cNvSpPr txBox="1"/>
      </xdr:nvSpPr>
      <xdr:spPr>
        <a:xfrm>
          <a:off x="10756676" y="4087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49784</xdr:rowOff>
    </xdr:from>
    <xdr:to>
      <xdr:col>76</xdr:col>
      <xdr:colOff>21589</xdr:colOff>
      <xdr:row>34</xdr:row>
      <xdr:rowOff>98266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4507484"/>
          <a:ext cx="1269" cy="1420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102093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5931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98266</xdr:rowOff>
    </xdr:from>
    <xdr:to>
      <xdr:col>76</xdr:col>
      <xdr:colOff>111125</xdr:colOff>
      <xdr:row>34</xdr:row>
      <xdr:rowOff>98266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92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167911</xdr:rowOff>
    </xdr:from>
    <xdr:ext cx="560923"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42827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49784</xdr:rowOff>
    </xdr:from>
    <xdr:to>
      <xdr:col>76</xdr:col>
      <xdr:colOff>111125</xdr:colOff>
      <xdr:row>26</xdr:row>
      <xdr:rowOff>49784</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450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77317</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04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54440</xdr:rowOff>
    </xdr:from>
    <xdr:to>
      <xdr:col>76</xdr:col>
      <xdr:colOff>73025</xdr:colOff>
      <xdr:row>30</xdr:row>
      <xdr:rowOff>156040</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19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1905</xdr:rowOff>
    </xdr:from>
    <xdr:to>
      <xdr:col>72</xdr:col>
      <xdr:colOff>123825</xdr:colOff>
      <xdr:row>30</xdr:row>
      <xdr:rowOff>103505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14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5725</xdr:rowOff>
    </xdr:from>
    <xdr:to>
      <xdr:col>76</xdr:col>
      <xdr:colOff>73025</xdr:colOff>
      <xdr:row>34</xdr:row>
      <xdr:rowOff>107325</xdr:rowOff>
    </xdr:to>
    <xdr:sp macro="" textlink="">
      <xdr:nvSpPr>
        <xdr:cNvPr id="140" name="楕円 139">
          <a:extLst>
            <a:ext uri="{FF2B5EF4-FFF2-40B4-BE49-F238E27FC236}">
              <a16:creationId xmlns:a16="http://schemas.microsoft.com/office/drawing/2014/main" id="{00000000-0008-0000-0D00-00008C000000}"/>
            </a:ext>
          </a:extLst>
        </xdr:cNvPr>
        <xdr:cNvSpPr/>
      </xdr:nvSpPr>
      <xdr:spPr>
        <a:xfrm>
          <a:off x="14744700" y="583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33</xdr:row>
      <xdr:rowOff>92102</xdr:rowOff>
    </xdr:from>
    <xdr:ext cx="469744" cy="259045"/>
    <xdr:sp macro="" textlink="">
      <xdr:nvSpPr>
        <xdr:cNvPr id="141" name="債務償還比率該当値テキスト">
          <a:extLst>
            <a:ext uri="{FF2B5EF4-FFF2-40B4-BE49-F238E27FC236}">
              <a16:creationId xmlns:a16="http://schemas.microsoft.com/office/drawing/2014/main" id="{00000000-0008-0000-0D00-00008D000000}"/>
            </a:ext>
          </a:extLst>
        </xdr:cNvPr>
        <xdr:cNvSpPr txBox="1"/>
      </xdr:nvSpPr>
      <xdr:spPr>
        <a:xfrm>
          <a:off x="14846300" y="5749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137954</xdr:rowOff>
    </xdr:from>
    <xdr:to>
      <xdr:col>72</xdr:col>
      <xdr:colOff>123825</xdr:colOff>
      <xdr:row>34</xdr:row>
      <xdr:rowOff>68104</xdr:rowOff>
    </xdr:to>
    <xdr:sp macro="" textlink="">
      <xdr:nvSpPr>
        <xdr:cNvPr id="142" name="楕円 141">
          <a:extLst>
            <a:ext uri="{FF2B5EF4-FFF2-40B4-BE49-F238E27FC236}">
              <a16:creationId xmlns:a16="http://schemas.microsoft.com/office/drawing/2014/main" id="{00000000-0008-0000-0D00-00008E000000}"/>
            </a:ext>
          </a:extLst>
        </xdr:cNvPr>
        <xdr:cNvSpPr/>
      </xdr:nvSpPr>
      <xdr:spPr>
        <a:xfrm>
          <a:off x="14033500" y="579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17304</xdr:rowOff>
    </xdr:from>
    <xdr:to>
      <xdr:col>76</xdr:col>
      <xdr:colOff>22225</xdr:colOff>
      <xdr:row>34</xdr:row>
      <xdr:rowOff>56525</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084300" y="5846604"/>
          <a:ext cx="7112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120032</xdr:rowOff>
    </xdr:from>
    <xdr:ext cx="469744" cy="259045"/>
    <xdr:sp macro="" textlink="">
      <xdr:nvSpPr>
        <xdr:cNvPr id="144" name="n_1aveValue債務償還比率">
          <a:extLst>
            <a:ext uri="{FF2B5EF4-FFF2-40B4-BE49-F238E27FC236}">
              <a16:creationId xmlns:a16="http://schemas.microsoft.com/office/drawing/2014/main" id="{00000000-0008-0000-0D00-000090000000}"/>
            </a:ext>
          </a:extLst>
        </xdr:cNvPr>
        <xdr:cNvSpPr txBox="1"/>
      </xdr:nvSpPr>
      <xdr:spPr>
        <a:xfrm>
          <a:off x="13836727" y="492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59231</xdr:rowOff>
    </xdr:from>
    <xdr:ext cx="469744" cy="259045"/>
    <xdr:sp macro="" textlink="">
      <xdr:nvSpPr>
        <xdr:cNvPr id="145" name="n_1mainValue債務償還比率">
          <a:extLst>
            <a:ext uri="{FF2B5EF4-FFF2-40B4-BE49-F238E27FC236}">
              <a16:creationId xmlns:a16="http://schemas.microsoft.com/office/drawing/2014/main" id="{00000000-0008-0000-0D00-000091000000}"/>
            </a:ext>
          </a:extLst>
        </xdr:cNvPr>
        <xdr:cNvSpPr txBox="1"/>
      </xdr:nvSpPr>
      <xdr:spPr>
        <a:xfrm>
          <a:off x="13836727" y="58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6" name="正方形/長方形 145">
          <a:extLst>
            <a:ext uri="{FF2B5EF4-FFF2-40B4-BE49-F238E27FC236}">
              <a16:creationId xmlns:a16="http://schemas.microsoft.com/office/drawing/2014/main" id="{00000000-0008-0000-0D00-000092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7" name="正方形/長方形 146">
          <a:extLst>
            <a:ext uri="{FF2B5EF4-FFF2-40B4-BE49-F238E27FC236}">
              <a16:creationId xmlns:a16="http://schemas.microsoft.com/office/drawing/2014/main" id="{00000000-0008-0000-0D00-000093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8" name="テキスト ボックス 147">
          <a:extLst>
            <a:ext uri="{FF2B5EF4-FFF2-40B4-BE49-F238E27FC236}">
              <a16:creationId xmlns:a16="http://schemas.microsoft.com/office/drawing/2014/main" id="{00000000-0008-0000-0D00-000094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9" name="テキスト ボックス 148">
          <a:extLst>
            <a:ext uri="{FF2B5EF4-FFF2-40B4-BE49-F238E27FC236}">
              <a16:creationId xmlns:a16="http://schemas.microsoft.com/office/drawing/2014/main" id="{00000000-0008-0000-0D00-000095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197,731
194,408
159.82
69,897,221
64,949,607
4,763,718
39,914,105
35,344,019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42</xdr:row>
      <xdr:rowOff>13335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804535"/>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28592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97790</xdr:rowOff>
    </xdr:from>
    <xdr:to>
      <xdr:col>24</xdr:col>
      <xdr:colOff>114300</xdr:colOff>
      <xdr:row>37</xdr:row>
      <xdr:rowOff>27940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120667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130175</xdr:rowOff>
    </xdr:from>
    <xdr:to>
      <xdr:col>20</xdr:col>
      <xdr:colOff>38100</xdr:colOff>
      <xdr:row>37</xdr:row>
      <xdr:rowOff>60325</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148590</xdr:rowOff>
    </xdr:from>
    <xdr:to>
      <xdr:col>24</xdr:col>
      <xdr:colOff>63500</xdr:colOff>
      <xdr:row>37</xdr:row>
      <xdr:rowOff>9525</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flipV="1">
          <a:off x="3797300" y="632079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158750</xdr:rowOff>
    </xdr:from>
    <xdr:to>
      <xdr:col>15</xdr:col>
      <xdr:colOff>101600</xdr:colOff>
      <xdr:row>37</xdr:row>
      <xdr:rowOff>88900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9525</xdr:rowOff>
    </xdr:from>
    <xdr:to>
      <xdr:col>19</xdr:col>
      <xdr:colOff>177800</xdr:colOff>
      <xdr:row>37</xdr:row>
      <xdr:rowOff>38100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3531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5732</xdr:rowOff>
    </xdr:from>
    <xdr:ext cx="405111" cy="259045"/>
    <xdr:sp macro="" textlink="">
      <xdr:nvSpPr>
        <xdr:cNvPr id="77" name="n_1aveValue【道路】&#10;有形固定資産減価償却率">
          <a:extLst>
            <a:ext uri="{FF2B5EF4-FFF2-40B4-BE49-F238E27FC236}">
              <a16:creationId xmlns:a16="http://schemas.microsoft.com/office/drawing/2014/main" id="{00000000-0008-0000-0E00-00004D000000}"/>
            </a:ext>
          </a:extLst>
        </xdr:cNvPr>
        <xdr:cNvSpPr txBox="1"/>
      </xdr:nvSpPr>
      <xdr:spPr>
        <a:xfrm>
          <a:off x="3582044" y="652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78" name="n_2aveValue【道路】&#10;有形固定資産減価償却率">
          <a:extLst>
            <a:ext uri="{FF2B5EF4-FFF2-40B4-BE49-F238E27FC236}">
              <a16:creationId xmlns:a16="http://schemas.microsoft.com/office/drawing/2014/main" id="{00000000-0008-0000-0E00-00004E000000}"/>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a:extLst>
            <a:ext uri="{FF2B5EF4-FFF2-40B4-BE49-F238E27FC236}">
              <a16:creationId xmlns:a16="http://schemas.microsoft.com/office/drawing/2014/main" id="{00000000-0008-0000-0E00-00004F000000}"/>
            </a:ext>
          </a:extLst>
        </xdr:cNvPr>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76852</xdr:rowOff>
    </xdr:from>
    <xdr:ext cx="405111" cy="259045"/>
    <xdr:sp macro="" textlink="">
      <xdr:nvSpPr>
        <xdr:cNvPr id="80" name="n_1mainValue【道路】&#10;有形固定資産減価償却率">
          <a:extLst>
            <a:ext uri="{FF2B5EF4-FFF2-40B4-BE49-F238E27FC236}">
              <a16:creationId xmlns:a16="http://schemas.microsoft.com/office/drawing/2014/main" id="{00000000-0008-0000-0E00-000050000000}"/>
            </a:ext>
          </a:extLst>
        </xdr:cNvPr>
        <xdr:cNvSpPr txBox="1"/>
      </xdr:nvSpPr>
      <xdr:spPr>
        <a:xfrm>
          <a:off x="3582044" y="607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105427</xdr:rowOff>
    </xdr:from>
    <xdr:ext cx="405111" cy="259045"/>
    <xdr:sp macro="" textlink="">
      <xdr:nvSpPr>
        <xdr:cNvPr id="81" name="n_2mainValue【道路】&#10;有形固定資産減価償却率">
          <a:extLst>
            <a:ext uri="{FF2B5EF4-FFF2-40B4-BE49-F238E27FC236}">
              <a16:creationId xmlns:a16="http://schemas.microsoft.com/office/drawing/2014/main" id="{00000000-0008-0000-0E00-000051000000}"/>
            </a:ext>
          </a:extLst>
        </xdr:cNvPr>
        <xdr:cNvSpPr txBox="1"/>
      </xdr:nvSpPr>
      <xdr:spPr>
        <a:xfrm>
          <a:off x="2705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E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a:extLst>
            <a:ext uri="{FF2B5EF4-FFF2-40B4-BE49-F238E27FC236}">
              <a16:creationId xmlns:a16="http://schemas.microsoft.com/office/drawing/2014/main" id="{00000000-0008-0000-0E00-00005A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E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a:extLst>
            <a:ext uri="{FF2B5EF4-FFF2-40B4-BE49-F238E27FC236}">
              <a16:creationId xmlns:a16="http://schemas.microsoft.com/office/drawing/2014/main" id="{00000000-0008-0000-0E00-00005F000000}"/>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E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a:extLst>
            <a:ext uri="{FF2B5EF4-FFF2-40B4-BE49-F238E27FC236}">
              <a16:creationId xmlns:a16="http://schemas.microsoft.com/office/drawing/2014/main" id="{00000000-0008-0000-0E00-000061000000}"/>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E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a:extLst>
            <a:ext uri="{FF2B5EF4-FFF2-40B4-BE49-F238E27FC236}">
              <a16:creationId xmlns:a16="http://schemas.microsoft.com/office/drawing/2014/main" id="{00000000-0008-0000-0E00-000065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a:extLst>
            <a:ext uri="{FF2B5EF4-FFF2-40B4-BE49-F238E27FC236}">
              <a16:creationId xmlns:a16="http://schemas.microsoft.com/office/drawing/2014/main" id="{00000000-0008-0000-0E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158862</xdr:rowOff>
    </xdr:from>
    <xdr:to>
      <xdr:col>54</xdr:col>
      <xdr:colOff>189865</xdr:colOff>
      <xdr:row>41</xdr:row>
      <xdr:rowOff>72771</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flipV="1">
          <a:off x="10476865" y="5816712"/>
          <a:ext cx="0" cy="1285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76598</xdr:rowOff>
    </xdr:from>
    <xdr:ext cx="469744" cy="259045"/>
    <xdr:sp macro="" textlink="">
      <xdr:nvSpPr>
        <xdr:cNvPr id="104" name="【道路】&#10;一人当たり延長最小値テキスト">
          <a:extLst>
            <a:ext uri="{FF2B5EF4-FFF2-40B4-BE49-F238E27FC236}">
              <a16:creationId xmlns:a16="http://schemas.microsoft.com/office/drawing/2014/main" id="{00000000-0008-0000-0E00-000068000000}"/>
            </a:ext>
          </a:extLst>
        </xdr:cNvPr>
        <xdr:cNvSpPr txBox="1"/>
      </xdr:nvSpPr>
      <xdr:spPr>
        <a:xfrm>
          <a:off x="10515600" y="710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72771</xdr:rowOff>
    </xdr:from>
    <xdr:to>
      <xdr:col>55</xdr:col>
      <xdr:colOff>88900</xdr:colOff>
      <xdr:row>41</xdr:row>
      <xdr:rowOff>72771</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10388600" y="7102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105539</xdr:rowOff>
    </xdr:from>
    <xdr:ext cx="534377" cy="259045"/>
    <xdr:sp macro="" textlink="">
      <xdr:nvSpPr>
        <xdr:cNvPr id="106" name="【道路】&#10;一人当たり延長最大値テキスト">
          <a:extLst>
            <a:ext uri="{FF2B5EF4-FFF2-40B4-BE49-F238E27FC236}">
              <a16:creationId xmlns:a16="http://schemas.microsoft.com/office/drawing/2014/main" id="{00000000-0008-0000-0E00-00006A000000}"/>
            </a:ext>
          </a:extLst>
        </xdr:cNvPr>
        <xdr:cNvSpPr txBox="1"/>
      </xdr:nvSpPr>
      <xdr:spPr>
        <a:xfrm>
          <a:off x="10515600" y="55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158862</xdr:rowOff>
    </xdr:from>
    <xdr:to>
      <xdr:col>55</xdr:col>
      <xdr:colOff>88900</xdr:colOff>
      <xdr:row>33</xdr:row>
      <xdr:rowOff>158862</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10388600" y="581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101622</xdr:rowOff>
    </xdr:from>
    <xdr:ext cx="469744" cy="259045"/>
    <xdr:sp macro="" textlink="">
      <xdr:nvSpPr>
        <xdr:cNvPr id="108" name="【道路】&#10;一人当たり延長平均値テキスト">
          <a:extLst>
            <a:ext uri="{FF2B5EF4-FFF2-40B4-BE49-F238E27FC236}">
              <a16:creationId xmlns:a16="http://schemas.microsoft.com/office/drawing/2014/main" id="{00000000-0008-0000-0E00-00006C000000}"/>
            </a:ext>
          </a:extLst>
        </xdr:cNvPr>
        <xdr:cNvSpPr txBox="1"/>
      </xdr:nvSpPr>
      <xdr:spPr>
        <a:xfrm>
          <a:off x="10515600" y="67881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123195</xdr:rowOff>
    </xdr:from>
    <xdr:to>
      <xdr:col>55</xdr:col>
      <xdr:colOff>50800</xdr:colOff>
      <xdr:row>40</xdr:row>
      <xdr:rowOff>53345</xdr:rowOff>
    </xdr:to>
    <xdr:sp macro="" textlink="">
      <xdr:nvSpPr>
        <xdr:cNvPr id="109" name="フローチャート: 判断 108">
          <a:extLst>
            <a:ext uri="{FF2B5EF4-FFF2-40B4-BE49-F238E27FC236}">
              <a16:creationId xmlns:a16="http://schemas.microsoft.com/office/drawing/2014/main" id="{00000000-0008-0000-0E00-00006D000000}"/>
            </a:ext>
          </a:extLst>
        </xdr:cNvPr>
        <xdr:cNvSpPr/>
      </xdr:nvSpPr>
      <xdr:spPr>
        <a:xfrm>
          <a:off x="10426700" y="680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142855</xdr:rowOff>
    </xdr:from>
    <xdr:to>
      <xdr:col>50</xdr:col>
      <xdr:colOff>165100</xdr:colOff>
      <xdr:row>40</xdr:row>
      <xdr:rowOff>73005</xdr:rowOff>
    </xdr:to>
    <xdr:sp macro="" textlink="">
      <xdr:nvSpPr>
        <xdr:cNvPr id="110" name="フローチャート: 判断 109">
          <a:extLst>
            <a:ext uri="{FF2B5EF4-FFF2-40B4-BE49-F238E27FC236}">
              <a16:creationId xmlns:a16="http://schemas.microsoft.com/office/drawing/2014/main" id="{00000000-0008-0000-0E00-00006E000000}"/>
            </a:ext>
          </a:extLst>
        </xdr:cNvPr>
        <xdr:cNvSpPr/>
      </xdr:nvSpPr>
      <xdr:spPr>
        <a:xfrm>
          <a:off x="9588500" y="682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165440</xdr:rowOff>
    </xdr:from>
    <xdr:to>
      <xdr:col>46</xdr:col>
      <xdr:colOff>38100</xdr:colOff>
      <xdr:row>40</xdr:row>
      <xdr:rowOff>95590</xdr:rowOff>
    </xdr:to>
    <xdr:sp macro="" textlink="">
      <xdr:nvSpPr>
        <xdr:cNvPr id="111" name="フローチャート: 判断 110">
          <a:extLst>
            <a:ext uri="{FF2B5EF4-FFF2-40B4-BE49-F238E27FC236}">
              <a16:creationId xmlns:a16="http://schemas.microsoft.com/office/drawing/2014/main" id="{00000000-0008-0000-0E00-00006F000000}"/>
            </a:ext>
          </a:extLst>
        </xdr:cNvPr>
        <xdr:cNvSpPr/>
      </xdr:nvSpPr>
      <xdr:spPr>
        <a:xfrm>
          <a:off x="8699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2266</xdr:rowOff>
    </xdr:from>
    <xdr:to>
      <xdr:col>41</xdr:col>
      <xdr:colOff>101600</xdr:colOff>
      <xdr:row>40</xdr:row>
      <xdr:rowOff>103866</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7810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E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E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62936</xdr:rowOff>
    </xdr:from>
    <xdr:to>
      <xdr:col>55</xdr:col>
      <xdr:colOff>50800</xdr:colOff>
      <xdr:row>38</xdr:row>
      <xdr:rowOff>164536</xdr:rowOff>
    </xdr:to>
    <xdr:sp macro="" textlink="">
      <xdr:nvSpPr>
        <xdr:cNvPr id="118" name="楕円 117">
          <a:extLst>
            <a:ext uri="{FF2B5EF4-FFF2-40B4-BE49-F238E27FC236}">
              <a16:creationId xmlns:a16="http://schemas.microsoft.com/office/drawing/2014/main" id="{00000000-0008-0000-0E00-000076000000}"/>
            </a:ext>
          </a:extLst>
        </xdr:cNvPr>
        <xdr:cNvSpPr/>
      </xdr:nvSpPr>
      <xdr:spPr>
        <a:xfrm>
          <a:off x="10426700" y="65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85813</xdr:rowOff>
    </xdr:from>
    <xdr:ext cx="534377" cy="259045"/>
    <xdr:sp macro="" textlink="">
      <xdr:nvSpPr>
        <xdr:cNvPr id="119" name="【道路】&#10;一人当たり延長該当値テキスト">
          <a:extLst>
            <a:ext uri="{FF2B5EF4-FFF2-40B4-BE49-F238E27FC236}">
              <a16:creationId xmlns:a16="http://schemas.microsoft.com/office/drawing/2014/main" id="{00000000-0008-0000-0E00-000077000000}"/>
            </a:ext>
          </a:extLst>
        </xdr:cNvPr>
        <xdr:cNvSpPr txBox="1"/>
      </xdr:nvSpPr>
      <xdr:spPr>
        <a:xfrm>
          <a:off x="10515600" y="6429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66045</xdr:rowOff>
    </xdr:from>
    <xdr:to>
      <xdr:col>50</xdr:col>
      <xdr:colOff>165100</xdr:colOff>
      <xdr:row>38</xdr:row>
      <xdr:rowOff>167645</xdr:rowOff>
    </xdr:to>
    <xdr:sp macro="" textlink="">
      <xdr:nvSpPr>
        <xdr:cNvPr id="120" name="楕円 119">
          <a:extLst>
            <a:ext uri="{FF2B5EF4-FFF2-40B4-BE49-F238E27FC236}">
              <a16:creationId xmlns:a16="http://schemas.microsoft.com/office/drawing/2014/main" id="{00000000-0008-0000-0E00-000078000000}"/>
            </a:ext>
          </a:extLst>
        </xdr:cNvPr>
        <xdr:cNvSpPr/>
      </xdr:nvSpPr>
      <xdr:spPr>
        <a:xfrm>
          <a:off x="9588500" y="65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113736</xdr:rowOff>
    </xdr:from>
    <xdr:to>
      <xdr:col>55</xdr:col>
      <xdr:colOff>0</xdr:colOff>
      <xdr:row>38</xdr:row>
      <xdr:rowOff>116845</xdr:rowOff>
    </xdr:to>
    <xdr:cxnSp macro="">
      <xdr:nvCxnSpPr>
        <xdr:cNvPr id="121" name="直線コネクタ 120">
          <a:extLst>
            <a:ext uri="{FF2B5EF4-FFF2-40B4-BE49-F238E27FC236}">
              <a16:creationId xmlns:a16="http://schemas.microsoft.com/office/drawing/2014/main" id="{00000000-0008-0000-0E00-000079000000}"/>
            </a:ext>
          </a:extLst>
        </xdr:cNvPr>
        <xdr:cNvCxnSpPr/>
      </xdr:nvCxnSpPr>
      <xdr:spPr>
        <a:xfrm flipV="1">
          <a:off x="9639300" y="6628836"/>
          <a:ext cx="8382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68468</xdr:rowOff>
    </xdr:from>
    <xdr:to>
      <xdr:col>46</xdr:col>
      <xdr:colOff>38100</xdr:colOff>
      <xdr:row>38</xdr:row>
      <xdr:rowOff>170068</xdr:rowOff>
    </xdr:to>
    <xdr:sp macro="" textlink="">
      <xdr:nvSpPr>
        <xdr:cNvPr id="122" name="楕円 121">
          <a:extLst>
            <a:ext uri="{FF2B5EF4-FFF2-40B4-BE49-F238E27FC236}">
              <a16:creationId xmlns:a16="http://schemas.microsoft.com/office/drawing/2014/main" id="{00000000-0008-0000-0E00-00007A000000}"/>
            </a:ext>
          </a:extLst>
        </xdr:cNvPr>
        <xdr:cNvSpPr/>
      </xdr:nvSpPr>
      <xdr:spPr>
        <a:xfrm>
          <a:off x="8699500" y="6583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116845</xdr:rowOff>
    </xdr:from>
    <xdr:to>
      <xdr:col>50</xdr:col>
      <xdr:colOff>114300</xdr:colOff>
      <xdr:row>38</xdr:row>
      <xdr:rowOff>119268</xdr:rowOff>
    </xdr:to>
    <xdr:cxnSp macro="">
      <xdr:nvCxnSpPr>
        <xdr:cNvPr id="123" name="直線コネクタ 122">
          <a:extLst>
            <a:ext uri="{FF2B5EF4-FFF2-40B4-BE49-F238E27FC236}">
              <a16:creationId xmlns:a16="http://schemas.microsoft.com/office/drawing/2014/main" id="{00000000-0008-0000-0E00-00007B000000}"/>
            </a:ext>
          </a:extLst>
        </xdr:cNvPr>
        <xdr:cNvCxnSpPr/>
      </xdr:nvCxnSpPr>
      <xdr:spPr>
        <a:xfrm flipV="1">
          <a:off x="8750300" y="6631945"/>
          <a:ext cx="889000" cy="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64132</xdr:rowOff>
    </xdr:from>
    <xdr:ext cx="469744" cy="259045"/>
    <xdr:sp macro="" textlink="">
      <xdr:nvSpPr>
        <xdr:cNvPr id="124" name="n_1aveValue【道路】&#10;一人当たり延長">
          <a:extLst>
            <a:ext uri="{FF2B5EF4-FFF2-40B4-BE49-F238E27FC236}">
              <a16:creationId xmlns:a16="http://schemas.microsoft.com/office/drawing/2014/main" id="{00000000-0008-0000-0E00-00007C000000}"/>
            </a:ext>
          </a:extLst>
        </xdr:cNvPr>
        <xdr:cNvSpPr txBox="1"/>
      </xdr:nvSpPr>
      <xdr:spPr>
        <a:xfrm>
          <a:off x="9391727" y="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86717</xdr:rowOff>
    </xdr:from>
    <xdr:ext cx="469744" cy="259045"/>
    <xdr:sp macro="" textlink="">
      <xdr:nvSpPr>
        <xdr:cNvPr id="125" name="n_2aveValue【道路】&#10;一人当たり延長">
          <a:extLst>
            <a:ext uri="{FF2B5EF4-FFF2-40B4-BE49-F238E27FC236}">
              <a16:creationId xmlns:a16="http://schemas.microsoft.com/office/drawing/2014/main" id="{00000000-0008-0000-0E00-00007D000000}"/>
            </a:ext>
          </a:extLst>
        </xdr:cNvPr>
        <xdr:cNvSpPr txBox="1"/>
      </xdr:nvSpPr>
      <xdr:spPr>
        <a:xfrm>
          <a:off x="85154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120393</xdr:rowOff>
    </xdr:from>
    <xdr:ext cx="469744" cy="259045"/>
    <xdr:sp macro="" textlink="">
      <xdr:nvSpPr>
        <xdr:cNvPr id="126" name="n_3aveValue【道路】&#10;一人当たり延長">
          <a:extLst>
            <a:ext uri="{FF2B5EF4-FFF2-40B4-BE49-F238E27FC236}">
              <a16:creationId xmlns:a16="http://schemas.microsoft.com/office/drawing/2014/main" id="{00000000-0008-0000-0E00-00007E000000}"/>
            </a:ext>
          </a:extLst>
        </xdr:cNvPr>
        <xdr:cNvSpPr txBox="1"/>
      </xdr:nvSpPr>
      <xdr:spPr>
        <a:xfrm>
          <a:off x="7626427" y="663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12722</xdr:rowOff>
    </xdr:from>
    <xdr:ext cx="534377" cy="259045"/>
    <xdr:sp macro="" textlink="">
      <xdr:nvSpPr>
        <xdr:cNvPr id="127" name="n_1mainValue【道路】&#10;一人当たり延長">
          <a:extLst>
            <a:ext uri="{FF2B5EF4-FFF2-40B4-BE49-F238E27FC236}">
              <a16:creationId xmlns:a16="http://schemas.microsoft.com/office/drawing/2014/main" id="{00000000-0008-0000-0E00-00007F000000}"/>
            </a:ext>
          </a:extLst>
        </xdr:cNvPr>
        <xdr:cNvSpPr txBox="1"/>
      </xdr:nvSpPr>
      <xdr:spPr>
        <a:xfrm>
          <a:off x="9359411" y="635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15145</xdr:rowOff>
    </xdr:from>
    <xdr:ext cx="534377" cy="259045"/>
    <xdr:sp macro="" textlink="">
      <xdr:nvSpPr>
        <xdr:cNvPr id="128" name="n_2mainValue【道路】&#10;一人当たり延長">
          <a:extLst>
            <a:ext uri="{FF2B5EF4-FFF2-40B4-BE49-F238E27FC236}">
              <a16:creationId xmlns:a16="http://schemas.microsoft.com/office/drawing/2014/main" id="{00000000-0008-0000-0E00-000080000000}"/>
            </a:ext>
          </a:extLst>
        </xdr:cNvPr>
        <xdr:cNvSpPr txBox="1"/>
      </xdr:nvSpPr>
      <xdr:spPr>
        <a:xfrm>
          <a:off x="8483111"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E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E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E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E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9" name="テキスト ボックス 138">
          <a:extLst>
            <a:ext uri="{FF2B5EF4-FFF2-40B4-BE49-F238E27FC236}">
              <a16:creationId xmlns:a16="http://schemas.microsoft.com/office/drawing/2014/main" id="{00000000-0008-0000-0E00-00008B000000}"/>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41" name="テキスト ボックス 140">
          <a:extLst>
            <a:ext uri="{FF2B5EF4-FFF2-40B4-BE49-F238E27FC236}">
              <a16:creationId xmlns:a16="http://schemas.microsoft.com/office/drawing/2014/main" id="{00000000-0008-0000-0E00-00008D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4" name="【橋りょう・トンネル】&#10;有形固定資産減価償却率グラフ枠">
          <a:extLst>
            <a:ext uri="{FF2B5EF4-FFF2-40B4-BE49-F238E27FC236}">
              <a16:creationId xmlns:a16="http://schemas.microsoft.com/office/drawing/2014/main" id="{00000000-0008-0000-0E00-00009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39188</xdr:rowOff>
    </xdr:from>
    <xdr:to>
      <xdr:col>24</xdr:col>
      <xdr:colOff>62865</xdr:colOff>
      <xdr:row>64</xdr:row>
      <xdr:rowOff>81643</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flipV="1">
          <a:off x="4634865" y="9640388"/>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85470</xdr:rowOff>
    </xdr:from>
    <xdr:ext cx="405111" cy="259045"/>
    <xdr:sp macro="" textlink="">
      <xdr:nvSpPr>
        <xdr:cNvPr id="156" name="【橋りょう・トンネル】&#10;有形固定資産減価償却率最小値テキスト">
          <a:extLst>
            <a:ext uri="{FF2B5EF4-FFF2-40B4-BE49-F238E27FC236}">
              <a16:creationId xmlns:a16="http://schemas.microsoft.com/office/drawing/2014/main" id="{00000000-0008-0000-0E00-00009C000000}"/>
            </a:ext>
          </a:extLst>
        </xdr:cNvPr>
        <xdr:cNvSpPr txBox="1"/>
      </xdr:nvSpPr>
      <xdr:spPr>
        <a:xfrm>
          <a:off x="4673600" y="1105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81643</xdr:rowOff>
    </xdr:from>
    <xdr:to>
      <xdr:col>24</xdr:col>
      <xdr:colOff>152400</xdr:colOff>
      <xdr:row>64</xdr:row>
      <xdr:rowOff>81643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4546600" y="1105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157315</xdr:rowOff>
    </xdr:from>
    <xdr:ext cx="405111" cy="259045"/>
    <xdr:sp macro="" textlink="">
      <xdr:nvSpPr>
        <xdr:cNvPr id="158" name="【橋りょう・トンネル】&#10;有形固定資産減価償却率最大値テキスト">
          <a:extLst>
            <a:ext uri="{FF2B5EF4-FFF2-40B4-BE49-F238E27FC236}">
              <a16:creationId xmlns:a16="http://schemas.microsoft.com/office/drawing/2014/main" id="{00000000-0008-0000-0E00-00009E000000}"/>
            </a:ext>
          </a:extLst>
        </xdr:cNvPr>
        <xdr:cNvSpPr txBox="1"/>
      </xdr:nvSpPr>
      <xdr:spPr>
        <a:xfrm>
          <a:off x="4673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39188</xdr:rowOff>
    </xdr:from>
    <xdr:to>
      <xdr:col>24</xdr:col>
      <xdr:colOff>152400</xdr:colOff>
      <xdr:row>56</xdr:row>
      <xdr:rowOff>39188</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160" name="【橋りょう・トンネル】&#10;有形固定資産減価償却率平均値テキスト">
          <a:extLst>
            <a:ext uri="{FF2B5EF4-FFF2-40B4-BE49-F238E27FC236}">
              <a16:creationId xmlns:a16="http://schemas.microsoft.com/office/drawing/2014/main" id="{00000000-0008-0000-0E00-0000A0000000}"/>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161" name="フローチャート: 判断 160">
          <a:extLst>
            <a:ext uri="{FF2B5EF4-FFF2-40B4-BE49-F238E27FC236}">
              <a16:creationId xmlns:a16="http://schemas.microsoft.com/office/drawing/2014/main" id="{00000000-0008-0000-0E00-0000A1000000}"/>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87993</xdr:rowOff>
    </xdr:from>
    <xdr:to>
      <xdr:col>20</xdr:col>
      <xdr:colOff>38100</xdr:colOff>
      <xdr:row>62</xdr:row>
      <xdr:rowOff>18143</xdr:rowOff>
    </xdr:to>
    <xdr:sp macro="" textlink="">
      <xdr:nvSpPr>
        <xdr:cNvPr id="162" name="フローチャート: 判断 161">
          <a:extLst>
            <a:ext uri="{FF2B5EF4-FFF2-40B4-BE49-F238E27FC236}">
              <a16:creationId xmlns:a16="http://schemas.microsoft.com/office/drawing/2014/main" id="{00000000-0008-0000-0E00-0000A2000000}"/>
            </a:ext>
          </a:extLst>
        </xdr:cNvPr>
        <xdr:cNvSpPr/>
      </xdr:nvSpPr>
      <xdr:spPr>
        <a:xfrm>
          <a:off x="3746500" y="1054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146776</xdr:rowOff>
    </xdr:from>
    <xdr:to>
      <xdr:col>15</xdr:col>
      <xdr:colOff>101600</xdr:colOff>
      <xdr:row>62</xdr:row>
      <xdr:rowOff>76926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2857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122283</xdr:rowOff>
    </xdr:from>
    <xdr:to>
      <xdr:col>10</xdr:col>
      <xdr:colOff>165100</xdr:colOff>
      <xdr:row>63</xdr:row>
      <xdr:rowOff>52433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1968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24312</xdr:rowOff>
    </xdr:from>
    <xdr:to>
      <xdr:col>24</xdr:col>
      <xdr:colOff>114300</xdr:colOff>
      <xdr:row>62</xdr:row>
      <xdr:rowOff>125912</xdr:rowOff>
    </xdr:to>
    <xdr:sp macro="" textlink="">
      <xdr:nvSpPr>
        <xdr:cNvPr id="170" name="楕円 169">
          <a:extLst>
            <a:ext uri="{FF2B5EF4-FFF2-40B4-BE49-F238E27FC236}">
              <a16:creationId xmlns:a16="http://schemas.microsoft.com/office/drawing/2014/main" id="{00000000-0008-0000-0E00-0000AA000000}"/>
            </a:ext>
          </a:extLst>
        </xdr:cNvPr>
        <xdr:cNvSpPr/>
      </xdr:nvSpPr>
      <xdr:spPr>
        <a:xfrm>
          <a:off x="4584700" y="1065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2739</xdr:rowOff>
    </xdr:from>
    <xdr:ext cx="405111" cy="259045"/>
    <xdr:sp macro="" textlink="">
      <xdr:nvSpPr>
        <xdr:cNvPr id="171" name="【橋りょう・トンネル】&#10;有形固定資産減価償却率該当値テキスト">
          <a:extLst>
            <a:ext uri="{FF2B5EF4-FFF2-40B4-BE49-F238E27FC236}">
              <a16:creationId xmlns:a16="http://schemas.microsoft.com/office/drawing/2014/main" id="{00000000-0008-0000-0E00-0000AB000000}"/>
            </a:ext>
          </a:extLst>
        </xdr:cNvPr>
        <xdr:cNvSpPr txBox="1"/>
      </xdr:nvSpPr>
      <xdr:spPr>
        <a:xfrm>
          <a:off x="4673600" y="1063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47172</xdr:rowOff>
    </xdr:from>
    <xdr:to>
      <xdr:col>20</xdr:col>
      <xdr:colOff>38100</xdr:colOff>
      <xdr:row>62</xdr:row>
      <xdr:rowOff>148772</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37465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75112</xdr:rowOff>
    </xdr:from>
    <xdr:to>
      <xdr:col>24</xdr:col>
      <xdr:colOff>63500</xdr:colOff>
      <xdr:row>62</xdr:row>
      <xdr:rowOff>97972</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flipV="1">
          <a:off x="3797300" y="107050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70031</xdr:rowOff>
    </xdr:from>
    <xdr:to>
      <xdr:col>15</xdr:col>
      <xdr:colOff>101600</xdr:colOff>
      <xdr:row>63</xdr:row>
      <xdr:rowOff>181</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2857500" y="106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97972</xdr:rowOff>
    </xdr:from>
    <xdr:to>
      <xdr:col>19</xdr:col>
      <xdr:colOff>177800</xdr:colOff>
      <xdr:row>62</xdr:row>
      <xdr:rowOff>120831</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2908300" y="10727872"/>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34670</xdr:rowOff>
    </xdr:from>
    <xdr:ext cx="405111" cy="259045"/>
    <xdr:sp macro="" textlink="">
      <xdr:nvSpPr>
        <xdr:cNvPr id="176" name="n_1aveValue【橋りょう・トンネル】&#10;有形固定資産減価償却率">
          <a:extLst>
            <a:ext uri="{FF2B5EF4-FFF2-40B4-BE49-F238E27FC236}">
              <a16:creationId xmlns:a16="http://schemas.microsoft.com/office/drawing/2014/main" id="{00000000-0008-0000-0E00-0000B0000000}"/>
            </a:ext>
          </a:extLst>
        </xdr:cNvPr>
        <xdr:cNvSpPr txBox="1"/>
      </xdr:nvSpPr>
      <xdr:spPr>
        <a:xfrm>
          <a:off x="3582044" y="10321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93453</xdr:rowOff>
    </xdr:from>
    <xdr:ext cx="405111" cy="259045"/>
    <xdr:sp macro="" textlink="">
      <xdr:nvSpPr>
        <xdr:cNvPr id="177" name="n_2aveValue【橋りょう・トンネル】&#10;有形固定資産減価償却率">
          <a:extLst>
            <a:ext uri="{FF2B5EF4-FFF2-40B4-BE49-F238E27FC236}">
              <a16:creationId xmlns:a16="http://schemas.microsoft.com/office/drawing/2014/main" id="{00000000-0008-0000-0E00-0000B1000000}"/>
            </a:ext>
          </a:extLst>
        </xdr:cNvPr>
        <xdr:cNvSpPr txBox="1"/>
      </xdr:nvSpPr>
      <xdr:spPr>
        <a:xfrm>
          <a:off x="27057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68960</xdr:rowOff>
    </xdr:from>
    <xdr:ext cx="405111" cy="259045"/>
    <xdr:sp macro="" textlink="">
      <xdr:nvSpPr>
        <xdr:cNvPr id="178" name="n_3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1816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139899</xdr:rowOff>
    </xdr:from>
    <xdr:ext cx="405111" cy="259045"/>
    <xdr:sp macro="" textlink="">
      <xdr:nvSpPr>
        <xdr:cNvPr id="179" name="n_1main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3582044" y="10769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162758</xdr:rowOff>
    </xdr:from>
    <xdr:ext cx="405111" cy="259045"/>
    <xdr:sp macro="" textlink="">
      <xdr:nvSpPr>
        <xdr:cNvPr id="180" name="n_2main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2705744" y="1079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1" name="正方形/長方形 180">
          <a:extLst>
            <a:ext uri="{FF2B5EF4-FFF2-40B4-BE49-F238E27FC236}">
              <a16:creationId xmlns:a16="http://schemas.microsoft.com/office/drawing/2014/main" id="{00000000-0008-0000-0E00-0000B5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2" name="正方形/長方形 181">
          <a:extLst>
            <a:ext uri="{FF2B5EF4-FFF2-40B4-BE49-F238E27FC236}">
              <a16:creationId xmlns:a16="http://schemas.microsoft.com/office/drawing/2014/main" id="{00000000-0008-0000-0E00-0000B6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2" name="テキスト ボックス 191">
          <a:extLst>
            <a:ext uri="{FF2B5EF4-FFF2-40B4-BE49-F238E27FC236}">
              <a16:creationId xmlns:a16="http://schemas.microsoft.com/office/drawing/2014/main" id="{00000000-0008-0000-0E00-0000C0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1" name="【橋りょう・トンネル】&#10;一人当たり有形固定資産（償却資産）額グラフ枠">
          <a:extLst>
            <a:ext uri="{FF2B5EF4-FFF2-40B4-BE49-F238E27FC236}">
              <a16:creationId xmlns:a16="http://schemas.microsoft.com/office/drawing/2014/main" id="{00000000-0008-0000-0E00-0000C9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153126</xdr:rowOff>
    </xdr:from>
    <xdr:to>
      <xdr:col>54</xdr:col>
      <xdr:colOff>189865</xdr:colOff>
      <xdr:row>63</xdr:row>
      <xdr:rowOff>166915</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flipV="1">
          <a:off x="10476865" y="9754326"/>
          <a:ext cx="0" cy="1213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170742</xdr:rowOff>
    </xdr:from>
    <xdr:ext cx="378565" cy="259045"/>
    <xdr:sp macro="" textlink="">
      <xdr:nvSpPr>
        <xdr:cNvPr id="203" name="【橋りょう・トンネル】&#10;一人当たり有形固定資産（償却資産）額最小値テキスト">
          <a:extLst>
            <a:ext uri="{FF2B5EF4-FFF2-40B4-BE49-F238E27FC236}">
              <a16:creationId xmlns:a16="http://schemas.microsoft.com/office/drawing/2014/main" id="{00000000-0008-0000-0E00-0000CB000000}"/>
            </a:ext>
          </a:extLst>
        </xdr:cNvPr>
        <xdr:cNvSpPr txBox="1"/>
      </xdr:nvSpPr>
      <xdr:spPr>
        <a:xfrm>
          <a:off x="10515600" y="10972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166915</xdr:rowOff>
    </xdr:from>
    <xdr:to>
      <xdr:col>55</xdr:col>
      <xdr:colOff>88900</xdr:colOff>
      <xdr:row>63</xdr:row>
      <xdr:rowOff>166915</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a:off x="10388600" y="10968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99803</xdr:rowOff>
    </xdr:from>
    <xdr:ext cx="599010" cy="259045"/>
    <xdr:sp macro="" textlink="">
      <xdr:nvSpPr>
        <xdr:cNvPr id="205" name="【橋りょう・トンネル】&#10;一人当たり有形固定資産（償却資産）額最大値テキスト">
          <a:extLst>
            <a:ext uri="{FF2B5EF4-FFF2-40B4-BE49-F238E27FC236}">
              <a16:creationId xmlns:a16="http://schemas.microsoft.com/office/drawing/2014/main" id="{00000000-0008-0000-0E00-0000CD000000}"/>
            </a:ext>
          </a:extLst>
        </xdr:cNvPr>
        <xdr:cNvSpPr txBox="1"/>
      </xdr:nvSpPr>
      <xdr:spPr>
        <a:xfrm>
          <a:off x="10515600" y="952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153126</xdr:rowOff>
    </xdr:from>
    <xdr:to>
      <xdr:col>55</xdr:col>
      <xdr:colOff>88900</xdr:colOff>
      <xdr:row>56</xdr:row>
      <xdr:rowOff>153126</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9754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114440</xdr:rowOff>
    </xdr:from>
    <xdr:ext cx="534377" cy="259045"/>
    <xdr:sp macro="" textlink="">
      <xdr:nvSpPr>
        <xdr:cNvPr id="207" name="【橋りょう・トンネル】&#10;一人当たり有形固定資産（償却資産）額平均値テキスト">
          <a:extLst>
            <a:ext uri="{FF2B5EF4-FFF2-40B4-BE49-F238E27FC236}">
              <a16:creationId xmlns:a16="http://schemas.microsoft.com/office/drawing/2014/main" id="{00000000-0008-0000-0E00-0000CF000000}"/>
            </a:ext>
          </a:extLst>
        </xdr:cNvPr>
        <xdr:cNvSpPr txBox="1"/>
      </xdr:nvSpPr>
      <xdr:spPr>
        <a:xfrm>
          <a:off x="10515600" y="104014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91563</xdr:rowOff>
    </xdr:from>
    <xdr:to>
      <xdr:col>55</xdr:col>
      <xdr:colOff>50800</xdr:colOff>
      <xdr:row>62</xdr:row>
      <xdr:rowOff>21713</xdr:rowOff>
    </xdr:to>
    <xdr:sp macro="" textlink="">
      <xdr:nvSpPr>
        <xdr:cNvPr id="208" name="フローチャート: 判断 207">
          <a:extLst>
            <a:ext uri="{FF2B5EF4-FFF2-40B4-BE49-F238E27FC236}">
              <a16:creationId xmlns:a16="http://schemas.microsoft.com/office/drawing/2014/main" id="{00000000-0008-0000-0E00-0000D0000000}"/>
            </a:ext>
          </a:extLst>
        </xdr:cNvPr>
        <xdr:cNvSpPr/>
      </xdr:nvSpPr>
      <xdr:spPr>
        <a:xfrm>
          <a:off x="10426700" y="10550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9" name="フローチャート: 判断 208">
          <a:extLst>
            <a:ext uri="{FF2B5EF4-FFF2-40B4-BE49-F238E27FC236}">
              <a16:creationId xmlns:a16="http://schemas.microsoft.com/office/drawing/2014/main" id="{00000000-0008-0000-0E00-0000D1000000}"/>
            </a:ext>
          </a:extLst>
        </xdr:cNvPr>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97027</xdr:rowOff>
    </xdr:from>
    <xdr:to>
      <xdr:col>55</xdr:col>
      <xdr:colOff>50800</xdr:colOff>
      <xdr:row>63</xdr:row>
      <xdr:rowOff>27177</xdr:rowOff>
    </xdr:to>
    <xdr:sp macro="" textlink="">
      <xdr:nvSpPr>
        <xdr:cNvPr id="217" name="楕円 216">
          <a:extLst>
            <a:ext uri="{FF2B5EF4-FFF2-40B4-BE49-F238E27FC236}">
              <a16:creationId xmlns:a16="http://schemas.microsoft.com/office/drawing/2014/main" id="{00000000-0008-0000-0E00-0000D9000000}"/>
            </a:ext>
          </a:extLst>
        </xdr:cNvPr>
        <xdr:cNvSpPr/>
      </xdr:nvSpPr>
      <xdr:spPr>
        <a:xfrm>
          <a:off x="10426700" y="1072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75454</xdr:rowOff>
    </xdr:from>
    <xdr:ext cx="534377" cy="259045"/>
    <xdr:sp macro="" textlink="">
      <xdr:nvSpPr>
        <xdr:cNvPr id="218" name="【橋りょう・トンネル】&#10;一人当たり有形固定資産（償却資産）額該当値テキスト">
          <a:extLst>
            <a:ext uri="{FF2B5EF4-FFF2-40B4-BE49-F238E27FC236}">
              <a16:creationId xmlns:a16="http://schemas.microsoft.com/office/drawing/2014/main" id="{00000000-0008-0000-0E00-0000DA000000}"/>
            </a:ext>
          </a:extLst>
        </xdr:cNvPr>
        <xdr:cNvSpPr txBox="1"/>
      </xdr:nvSpPr>
      <xdr:spPr>
        <a:xfrm>
          <a:off x="10515600" y="1070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101722</xdr:rowOff>
    </xdr:from>
    <xdr:to>
      <xdr:col>50</xdr:col>
      <xdr:colOff>165100</xdr:colOff>
      <xdr:row>63</xdr:row>
      <xdr:rowOff>31872</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9588500" y="1073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147827</xdr:rowOff>
    </xdr:from>
    <xdr:to>
      <xdr:col>55</xdr:col>
      <xdr:colOff>0</xdr:colOff>
      <xdr:row>62</xdr:row>
      <xdr:rowOff>152522</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flipV="1">
          <a:off x="9639300" y="10777727"/>
          <a:ext cx="838200" cy="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106541</xdr:rowOff>
    </xdr:from>
    <xdr:to>
      <xdr:col>46</xdr:col>
      <xdr:colOff>38100</xdr:colOff>
      <xdr:row>63</xdr:row>
      <xdr:rowOff>36691</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8699500" y="1073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152522</xdr:rowOff>
    </xdr:from>
    <xdr:to>
      <xdr:col>50</xdr:col>
      <xdr:colOff>114300</xdr:colOff>
      <xdr:row>62</xdr:row>
      <xdr:rowOff>157341</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8750300" y="10782422"/>
          <a:ext cx="889000" cy="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23" name="n_1aveValue【橋りょう・トンネル】&#10;一人当たり有形固定資産（償却資産）額">
          <a:extLst>
            <a:ext uri="{FF2B5EF4-FFF2-40B4-BE49-F238E27FC236}">
              <a16:creationId xmlns:a16="http://schemas.microsoft.com/office/drawing/2014/main" id="{00000000-0008-0000-0E00-0000DF000000}"/>
            </a:ext>
          </a:extLst>
        </xdr:cNvPr>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24" name="n_2aveValue【橋りょう・トンネル】&#10;一人当たり有形固定資産（償却資産）額">
          <a:extLst>
            <a:ext uri="{FF2B5EF4-FFF2-40B4-BE49-F238E27FC236}">
              <a16:creationId xmlns:a16="http://schemas.microsoft.com/office/drawing/2014/main" id="{00000000-0008-0000-0E00-0000E0000000}"/>
            </a:ext>
          </a:extLst>
        </xdr:cNvPr>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5" name="n_3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22999</xdr:rowOff>
    </xdr:from>
    <xdr:ext cx="534377" cy="259045"/>
    <xdr:sp macro="" textlink="">
      <xdr:nvSpPr>
        <xdr:cNvPr id="226" name="n_1main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9359411" y="1082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27818</xdr:rowOff>
    </xdr:from>
    <xdr:ext cx="534377" cy="259045"/>
    <xdr:sp macro="" textlink="">
      <xdr:nvSpPr>
        <xdr:cNvPr id="227" name="n_2main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8483111" y="1082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8" name="正方形/長方形 227">
          <a:extLst>
            <a:ext uri="{FF2B5EF4-FFF2-40B4-BE49-F238E27FC236}">
              <a16:creationId xmlns:a16="http://schemas.microsoft.com/office/drawing/2014/main" id="{00000000-0008-0000-0E00-0000E4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E00-0000E5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6" name="テキスト ボックス 235">
          <a:extLst>
            <a:ext uri="{FF2B5EF4-FFF2-40B4-BE49-F238E27FC236}">
              <a16:creationId xmlns:a16="http://schemas.microsoft.com/office/drawing/2014/main" id="{00000000-0008-0000-0E00-0000EC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7" name="直線コネクタ 236">
          <a:extLst>
            <a:ext uri="{FF2B5EF4-FFF2-40B4-BE49-F238E27FC236}">
              <a16:creationId xmlns:a16="http://schemas.microsoft.com/office/drawing/2014/main" id="{00000000-0008-0000-0E00-0000ED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1" name="【公営住宅】&#10;有形固定資産減価償却率グラフ枠">
          <a:extLst>
            <a:ext uri="{FF2B5EF4-FFF2-40B4-BE49-F238E27FC236}">
              <a16:creationId xmlns:a16="http://schemas.microsoft.com/office/drawing/2014/main" id="{00000000-0008-0000-0E00-0000FB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152400</xdr:rowOff>
    </xdr:from>
    <xdr:to>
      <xdr:col>24</xdr:col>
      <xdr:colOff>62865</xdr:colOff>
      <xdr:row>85</xdr:row>
      <xdr:rowOff>1905</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4634865" y="13354050"/>
          <a:ext cx="0" cy="122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5732</xdr:rowOff>
    </xdr:from>
    <xdr:ext cx="405111" cy="259045"/>
    <xdr:sp macro="" textlink="">
      <xdr:nvSpPr>
        <xdr:cNvPr id="253" name="【公営住宅】&#10;有形固定資産減価償却率最小値テキスト">
          <a:extLst>
            <a:ext uri="{FF2B5EF4-FFF2-40B4-BE49-F238E27FC236}">
              <a16:creationId xmlns:a16="http://schemas.microsoft.com/office/drawing/2014/main" id="{00000000-0008-0000-0E00-0000FD000000}"/>
            </a:ext>
          </a:extLst>
        </xdr:cNvPr>
        <xdr:cNvSpPr txBox="1"/>
      </xdr:nvSpPr>
      <xdr:spPr>
        <a:xfrm>
          <a:off x="4673600"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xdr:rowOff>
    </xdr:from>
    <xdr:to>
      <xdr:col>24</xdr:col>
      <xdr:colOff>152400</xdr:colOff>
      <xdr:row>85</xdr:row>
      <xdr:rowOff>1905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a:off x="4546600" y="1457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99077</xdr:rowOff>
    </xdr:from>
    <xdr:ext cx="405111" cy="259045"/>
    <xdr:sp macro="" textlink="">
      <xdr:nvSpPr>
        <xdr:cNvPr id="255" name="【公営住宅】&#10;有形固定資産減価償却率最大値テキスト">
          <a:extLst>
            <a:ext uri="{FF2B5EF4-FFF2-40B4-BE49-F238E27FC236}">
              <a16:creationId xmlns:a16="http://schemas.microsoft.com/office/drawing/2014/main" id="{00000000-0008-0000-0E00-0000FF000000}"/>
            </a:ext>
          </a:extLst>
        </xdr:cNvPr>
        <xdr:cNvSpPr txBox="1"/>
      </xdr:nvSpPr>
      <xdr:spPr>
        <a:xfrm>
          <a:off x="4673600" y="1312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152400</xdr:rowOff>
    </xdr:from>
    <xdr:to>
      <xdr:col>24</xdr:col>
      <xdr:colOff>152400</xdr:colOff>
      <xdr:row>77</xdr:row>
      <xdr:rowOff>152400</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118127</xdr:rowOff>
    </xdr:from>
    <xdr:ext cx="405111" cy="259045"/>
    <xdr:sp macro="" textlink="">
      <xdr:nvSpPr>
        <xdr:cNvPr id="257" name="【公営住宅】&#10;有形固定資産減価償却率平均値テキスト">
          <a:extLst>
            <a:ext uri="{FF2B5EF4-FFF2-40B4-BE49-F238E27FC236}">
              <a16:creationId xmlns:a16="http://schemas.microsoft.com/office/drawing/2014/main" id="{00000000-0008-0000-0E00-000001010000}"/>
            </a:ext>
          </a:extLst>
        </xdr:cNvPr>
        <xdr:cNvSpPr txBox="1"/>
      </xdr:nvSpPr>
      <xdr:spPr>
        <a:xfrm>
          <a:off x="4673600" y="140055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139700</xdr:rowOff>
    </xdr:from>
    <xdr:to>
      <xdr:col>24</xdr:col>
      <xdr:colOff>114300</xdr:colOff>
      <xdr:row>82</xdr:row>
      <xdr:rowOff>69850</xdr:rowOff>
    </xdr:to>
    <xdr:sp macro="" textlink="">
      <xdr:nvSpPr>
        <xdr:cNvPr id="258" name="フローチャート: 判断 257">
          <a:extLst>
            <a:ext uri="{FF2B5EF4-FFF2-40B4-BE49-F238E27FC236}">
              <a16:creationId xmlns:a16="http://schemas.microsoft.com/office/drawing/2014/main" id="{00000000-0008-0000-0E00-000002010000}"/>
            </a:ext>
          </a:extLst>
        </xdr:cNvPr>
        <xdr:cNvSpPr/>
      </xdr:nvSpPr>
      <xdr:spPr>
        <a:xfrm>
          <a:off x="45847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135889</xdr:rowOff>
    </xdr:from>
    <xdr:to>
      <xdr:col>20</xdr:col>
      <xdr:colOff>38100</xdr:colOff>
      <xdr:row>82</xdr:row>
      <xdr:rowOff>66039</xdr:rowOff>
    </xdr:to>
    <xdr:sp macro="" textlink="">
      <xdr:nvSpPr>
        <xdr:cNvPr id="259" name="フローチャート: 判断 258">
          <a:extLst>
            <a:ext uri="{FF2B5EF4-FFF2-40B4-BE49-F238E27FC236}">
              <a16:creationId xmlns:a16="http://schemas.microsoft.com/office/drawing/2014/main" id="{00000000-0008-0000-0E00-000003010000}"/>
            </a:ext>
          </a:extLst>
        </xdr:cNvPr>
        <xdr:cNvSpPr/>
      </xdr:nvSpPr>
      <xdr:spPr>
        <a:xfrm>
          <a:off x="3746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130175</xdr:rowOff>
    </xdr:from>
    <xdr:to>
      <xdr:col>15</xdr:col>
      <xdr:colOff>101600</xdr:colOff>
      <xdr:row>82</xdr:row>
      <xdr:rowOff>60325</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2857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25400</xdr:rowOff>
    </xdr:from>
    <xdr:to>
      <xdr:col>10</xdr:col>
      <xdr:colOff>165100</xdr:colOff>
      <xdr:row>82</xdr:row>
      <xdr:rowOff>127000</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1968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E00-000006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E00-000007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76836</xdr:rowOff>
    </xdr:from>
    <xdr:to>
      <xdr:col>24</xdr:col>
      <xdr:colOff>114300</xdr:colOff>
      <xdr:row>81</xdr:row>
      <xdr:rowOff>6986</xdr:rowOff>
    </xdr:to>
    <xdr:sp macro="" textlink="">
      <xdr:nvSpPr>
        <xdr:cNvPr id="267" name="楕円 266">
          <a:extLst>
            <a:ext uri="{FF2B5EF4-FFF2-40B4-BE49-F238E27FC236}">
              <a16:creationId xmlns:a16="http://schemas.microsoft.com/office/drawing/2014/main" id="{00000000-0008-0000-0E00-00000B010000}"/>
            </a:ext>
          </a:extLst>
        </xdr:cNvPr>
        <xdr:cNvSpPr/>
      </xdr:nvSpPr>
      <xdr:spPr>
        <a:xfrm>
          <a:off x="45847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99713</xdr:rowOff>
    </xdr:from>
    <xdr:ext cx="405111" cy="259045"/>
    <xdr:sp macro="" textlink="">
      <xdr:nvSpPr>
        <xdr:cNvPr id="268" name="【公営住宅】&#10;有形固定資産減価償却率該当値テキスト">
          <a:extLst>
            <a:ext uri="{FF2B5EF4-FFF2-40B4-BE49-F238E27FC236}">
              <a16:creationId xmlns:a16="http://schemas.microsoft.com/office/drawing/2014/main" id="{00000000-0008-0000-0E00-00000C010000}"/>
            </a:ext>
          </a:extLst>
        </xdr:cNvPr>
        <xdr:cNvSpPr txBox="1"/>
      </xdr:nvSpPr>
      <xdr:spPr>
        <a:xfrm>
          <a:off x="4673600" y="13644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97789</xdr:rowOff>
    </xdr:from>
    <xdr:to>
      <xdr:col>20</xdr:col>
      <xdr:colOff>38100</xdr:colOff>
      <xdr:row>81</xdr:row>
      <xdr:rowOff>27939</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3746500" y="1381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127636</xdr:rowOff>
    </xdr:from>
    <xdr:to>
      <xdr:col>24</xdr:col>
      <xdr:colOff>63500</xdr:colOff>
      <xdr:row>80</xdr:row>
      <xdr:rowOff>148589</xdr:rowOff>
    </xdr:to>
    <xdr:cxnSp macro="">
      <xdr:nvCxnSpPr>
        <xdr:cNvPr id="270" name="直線コネクタ 269">
          <a:extLst>
            <a:ext uri="{FF2B5EF4-FFF2-40B4-BE49-F238E27FC236}">
              <a16:creationId xmlns:a16="http://schemas.microsoft.com/office/drawing/2014/main" id="{00000000-0008-0000-0E00-00000E010000}"/>
            </a:ext>
          </a:extLst>
        </xdr:cNvPr>
        <xdr:cNvCxnSpPr/>
      </xdr:nvCxnSpPr>
      <xdr:spPr>
        <a:xfrm flipV="1">
          <a:off x="3797300" y="13843636"/>
          <a:ext cx="8382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116839</xdr:rowOff>
    </xdr:from>
    <xdr:to>
      <xdr:col>15</xdr:col>
      <xdr:colOff>101600</xdr:colOff>
      <xdr:row>81</xdr:row>
      <xdr:rowOff>46989</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2857500" y="1383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148589</xdr:rowOff>
    </xdr:from>
    <xdr:to>
      <xdr:col>19</xdr:col>
      <xdr:colOff>177800</xdr:colOff>
      <xdr:row>80</xdr:row>
      <xdr:rowOff>167639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2908300" y="1386458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57166</xdr:rowOff>
    </xdr:from>
    <xdr:ext cx="405111" cy="259045"/>
    <xdr:sp macro="" textlink="">
      <xdr:nvSpPr>
        <xdr:cNvPr id="273" name="n_1aveValue【公営住宅】&#10;有形固定資産減価償却率">
          <a:extLst>
            <a:ext uri="{FF2B5EF4-FFF2-40B4-BE49-F238E27FC236}">
              <a16:creationId xmlns:a16="http://schemas.microsoft.com/office/drawing/2014/main" id="{00000000-0008-0000-0E00-000011010000}"/>
            </a:ext>
          </a:extLst>
        </xdr:cNvPr>
        <xdr:cNvSpPr txBox="1"/>
      </xdr:nvSpPr>
      <xdr:spPr>
        <a:xfrm>
          <a:off x="3582044" y="1411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51452</xdr:rowOff>
    </xdr:from>
    <xdr:ext cx="405111" cy="259045"/>
    <xdr:sp macro="" textlink="">
      <xdr:nvSpPr>
        <xdr:cNvPr id="274" name="n_2aveValue【公営住宅】&#10;有形固定資産減価償却率">
          <a:extLst>
            <a:ext uri="{FF2B5EF4-FFF2-40B4-BE49-F238E27FC236}">
              <a16:creationId xmlns:a16="http://schemas.microsoft.com/office/drawing/2014/main" id="{00000000-0008-0000-0E00-000012010000}"/>
            </a:ext>
          </a:extLst>
        </xdr:cNvPr>
        <xdr:cNvSpPr txBox="1"/>
      </xdr:nvSpPr>
      <xdr:spPr>
        <a:xfrm>
          <a:off x="2705744" y="1411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143527</xdr:rowOff>
    </xdr:from>
    <xdr:ext cx="405111" cy="259045"/>
    <xdr:sp macro="" textlink="">
      <xdr:nvSpPr>
        <xdr:cNvPr id="275" name="n_3aveValue【公営住宅】&#10;有形固定資産減価償却率">
          <a:extLst>
            <a:ext uri="{FF2B5EF4-FFF2-40B4-BE49-F238E27FC236}">
              <a16:creationId xmlns:a16="http://schemas.microsoft.com/office/drawing/2014/main" id="{00000000-0008-0000-0E00-000013010000}"/>
            </a:ext>
          </a:extLst>
        </xdr:cNvPr>
        <xdr:cNvSpPr txBox="1"/>
      </xdr:nvSpPr>
      <xdr:spPr>
        <a:xfrm>
          <a:off x="1816744" y="1385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44466</xdr:rowOff>
    </xdr:from>
    <xdr:ext cx="405111" cy="259045"/>
    <xdr:sp macro="" textlink="">
      <xdr:nvSpPr>
        <xdr:cNvPr id="276" name="n_1mainValue【公営住宅】&#10;有形固定資産減価償却率">
          <a:extLst>
            <a:ext uri="{FF2B5EF4-FFF2-40B4-BE49-F238E27FC236}">
              <a16:creationId xmlns:a16="http://schemas.microsoft.com/office/drawing/2014/main" id="{00000000-0008-0000-0E00-000014010000}"/>
            </a:ext>
          </a:extLst>
        </xdr:cNvPr>
        <xdr:cNvSpPr txBox="1"/>
      </xdr:nvSpPr>
      <xdr:spPr>
        <a:xfrm>
          <a:off x="3582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63516</xdr:rowOff>
    </xdr:from>
    <xdr:ext cx="405111" cy="259045"/>
    <xdr:sp macro="" textlink="">
      <xdr:nvSpPr>
        <xdr:cNvPr id="277" name="n_2mainValue【公営住宅】&#10;有形固定資産減価償却率">
          <a:extLst>
            <a:ext uri="{FF2B5EF4-FFF2-40B4-BE49-F238E27FC236}">
              <a16:creationId xmlns:a16="http://schemas.microsoft.com/office/drawing/2014/main" id="{00000000-0008-0000-0E00-000015010000}"/>
            </a:ext>
          </a:extLst>
        </xdr:cNvPr>
        <xdr:cNvSpPr txBox="1"/>
      </xdr:nvSpPr>
      <xdr:spPr>
        <a:xfrm>
          <a:off x="2705744"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6" name="テキスト ボックス 285">
          <a:extLst>
            <a:ext uri="{FF2B5EF4-FFF2-40B4-BE49-F238E27FC236}">
              <a16:creationId xmlns:a16="http://schemas.microsoft.com/office/drawing/2014/main" id="{00000000-0008-0000-0E00-00001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公営住宅】&#10;一人当たり面積グラフ枠">
          <a:extLst>
            <a:ext uri="{FF2B5EF4-FFF2-40B4-BE49-F238E27FC236}">
              <a16:creationId xmlns:a16="http://schemas.microsoft.com/office/drawing/2014/main" id="{00000000-0008-0000-0E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158931</xdr:rowOff>
    </xdr:from>
    <xdr:to>
      <xdr:col>54</xdr:col>
      <xdr:colOff>189865</xdr:colOff>
      <xdr:row>86</xdr:row>
      <xdr:rowOff>109945</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flipV="1">
          <a:off x="10476865" y="13360581"/>
          <a:ext cx="0" cy="1494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304" name="【公営住宅】&#10;一人当たり面積最小値テキスト">
          <a:extLst>
            <a:ext uri="{FF2B5EF4-FFF2-40B4-BE49-F238E27FC236}">
              <a16:creationId xmlns:a16="http://schemas.microsoft.com/office/drawing/2014/main" id="{00000000-0008-0000-0E00-000030010000}"/>
            </a:ext>
          </a:extLst>
        </xdr:cNvPr>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105608</xdr:rowOff>
    </xdr:from>
    <xdr:ext cx="469744" cy="259045"/>
    <xdr:sp macro="" textlink="">
      <xdr:nvSpPr>
        <xdr:cNvPr id="306" name="【公営住宅】&#10;一人当たり面積最大値テキスト">
          <a:extLst>
            <a:ext uri="{FF2B5EF4-FFF2-40B4-BE49-F238E27FC236}">
              <a16:creationId xmlns:a16="http://schemas.microsoft.com/office/drawing/2014/main" id="{00000000-0008-0000-0E00-000032010000}"/>
            </a:ext>
          </a:extLst>
        </xdr:cNvPr>
        <xdr:cNvSpPr txBox="1"/>
      </xdr:nvSpPr>
      <xdr:spPr>
        <a:xfrm>
          <a:off x="10515600" y="1313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158931</xdr:rowOff>
    </xdr:from>
    <xdr:to>
      <xdr:col>55</xdr:col>
      <xdr:colOff>88900</xdr:colOff>
      <xdr:row>77</xdr:row>
      <xdr:rowOff>158931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336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31404</xdr:rowOff>
    </xdr:from>
    <xdr:ext cx="469744" cy="259045"/>
    <xdr:sp macro="" textlink="">
      <xdr:nvSpPr>
        <xdr:cNvPr id="308" name="【公営住宅】&#10;一人当たり面積平均値テキスト">
          <a:extLst>
            <a:ext uri="{FF2B5EF4-FFF2-40B4-BE49-F238E27FC236}">
              <a16:creationId xmlns:a16="http://schemas.microsoft.com/office/drawing/2014/main" id="{00000000-0008-0000-0E00-000034010000}"/>
            </a:ext>
          </a:extLst>
        </xdr:cNvPr>
        <xdr:cNvSpPr txBox="1"/>
      </xdr:nvSpPr>
      <xdr:spPr>
        <a:xfrm>
          <a:off x="10515600" y="140903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8527</xdr:rowOff>
    </xdr:from>
    <xdr:to>
      <xdr:col>55</xdr:col>
      <xdr:colOff>50800</xdr:colOff>
      <xdr:row>83</xdr:row>
      <xdr:rowOff>110127</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04267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162016</xdr:rowOff>
    </xdr:from>
    <xdr:to>
      <xdr:col>50</xdr:col>
      <xdr:colOff>165100</xdr:colOff>
      <xdr:row>83</xdr:row>
      <xdr:rowOff>92166</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9588500" y="1422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168548</xdr:rowOff>
    </xdr:from>
    <xdr:to>
      <xdr:col>46</xdr:col>
      <xdr:colOff>38100</xdr:colOff>
      <xdr:row>83</xdr:row>
      <xdr:rowOff>98698</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8699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21589</xdr:rowOff>
    </xdr:from>
    <xdr:to>
      <xdr:col>41</xdr:col>
      <xdr:colOff>101600</xdr:colOff>
      <xdr:row>83</xdr:row>
      <xdr:rowOff>123189</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7810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62412</xdr:rowOff>
    </xdr:from>
    <xdr:to>
      <xdr:col>55</xdr:col>
      <xdr:colOff>50800</xdr:colOff>
      <xdr:row>84</xdr:row>
      <xdr:rowOff>164012</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04267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40839</xdr:rowOff>
    </xdr:from>
    <xdr:ext cx="469744" cy="259045"/>
    <xdr:sp macro="" textlink="">
      <xdr:nvSpPr>
        <xdr:cNvPr id="319" name="【公営住宅】&#10;一人当たり面積該当値テキスト">
          <a:extLst>
            <a:ext uri="{FF2B5EF4-FFF2-40B4-BE49-F238E27FC236}">
              <a16:creationId xmlns:a16="http://schemas.microsoft.com/office/drawing/2014/main" id="{00000000-0008-0000-0E00-00003F010000}"/>
            </a:ext>
          </a:extLst>
        </xdr:cNvPr>
        <xdr:cNvSpPr txBox="1"/>
      </xdr:nvSpPr>
      <xdr:spPr>
        <a:xfrm>
          <a:off x="10515600" y="1444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62412</xdr:rowOff>
    </xdr:from>
    <xdr:to>
      <xdr:col>50</xdr:col>
      <xdr:colOff>165100</xdr:colOff>
      <xdr:row>84</xdr:row>
      <xdr:rowOff>164012</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9588500" y="1446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113212</xdr:rowOff>
    </xdr:from>
    <xdr:to>
      <xdr:col>55</xdr:col>
      <xdr:colOff>0</xdr:colOff>
      <xdr:row>84</xdr:row>
      <xdr:rowOff>113212</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a:off x="9639300" y="145150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64044</xdr:rowOff>
    </xdr:from>
    <xdr:to>
      <xdr:col>46</xdr:col>
      <xdr:colOff>38100</xdr:colOff>
      <xdr:row>84</xdr:row>
      <xdr:rowOff>165644</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8699500" y="1446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113212</xdr:rowOff>
    </xdr:from>
    <xdr:to>
      <xdr:col>50</xdr:col>
      <xdr:colOff>114300</xdr:colOff>
      <xdr:row>84</xdr:row>
      <xdr:rowOff>114844</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8750300" y="145150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108693</xdr:rowOff>
    </xdr:from>
    <xdr:ext cx="469744" cy="259045"/>
    <xdr:sp macro="" textlink="">
      <xdr:nvSpPr>
        <xdr:cNvPr id="324" name="n_1aveValue【公営住宅】&#10;一人当たり面積">
          <a:extLst>
            <a:ext uri="{FF2B5EF4-FFF2-40B4-BE49-F238E27FC236}">
              <a16:creationId xmlns:a16="http://schemas.microsoft.com/office/drawing/2014/main" id="{00000000-0008-0000-0E00-000044010000}"/>
            </a:ext>
          </a:extLst>
        </xdr:cNvPr>
        <xdr:cNvSpPr txBox="1"/>
      </xdr:nvSpPr>
      <xdr:spPr>
        <a:xfrm>
          <a:off x="9391727" y="1399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115225</xdr:rowOff>
    </xdr:from>
    <xdr:ext cx="469744" cy="259045"/>
    <xdr:sp macro="" textlink="">
      <xdr:nvSpPr>
        <xdr:cNvPr id="325" name="n_2aveValue【公営住宅】&#10;一人当たり面積">
          <a:extLst>
            <a:ext uri="{FF2B5EF4-FFF2-40B4-BE49-F238E27FC236}">
              <a16:creationId xmlns:a16="http://schemas.microsoft.com/office/drawing/2014/main" id="{00000000-0008-0000-0E00-000045010000}"/>
            </a:ext>
          </a:extLst>
        </xdr:cNvPr>
        <xdr:cNvSpPr txBox="1"/>
      </xdr:nvSpPr>
      <xdr:spPr>
        <a:xfrm>
          <a:off x="8515427" y="14002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139716</xdr:rowOff>
    </xdr:from>
    <xdr:ext cx="469744" cy="259045"/>
    <xdr:sp macro="" textlink="">
      <xdr:nvSpPr>
        <xdr:cNvPr id="326" name="n_3aveValue【公営住宅】&#10;一人当たり面積">
          <a:extLst>
            <a:ext uri="{FF2B5EF4-FFF2-40B4-BE49-F238E27FC236}">
              <a16:creationId xmlns:a16="http://schemas.microsoft.com/office/drawing/2014/main" id="{00000000-0008-0000-0E00-000046010000}"/>
            </a:ext>
          </a:extLst>
        </xdr:cNvPr>
        <xdr:cNvSpPr txBox="1"/>
      </xdr:nvSpPr>
      <xdr:spPr>
        <a:xfrm>
          <a:off x="7626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155139</xdr:rowOff>
    </xdr:from>
    <xdr:ext cx="469744" cy="259045"/>
    <xdr:sp macro="" textlink="">
      <xdr:nvSpPr>
        <xdr:cNvPr id="327" name="n_1mainValue【公営住宅】&#10;一人当たり面積">
          <a:extLst>
            <a:ext uri="{FF2B5EF4-FFF2-40B4-BE49-F238E27FC236}">
              <a16:creationId xmlns:a16="http://schemas.microsoft.com/office/drawing/2014/main" id="{00000000-0008-0000-0E00-000047010000}"/>
            </a:ext>
          </a:extLst>
        </xdr:cNvPr>
        <xdr:cNvSpPr txBox="1"/>
      </xdr:nvSpPr>
      <xdr:spPr>
        <a:xfrm>
          <a:off x="9391727" y="145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156771</xdr:rowOff>
    </xdr:from>
    <xdr:ext cx="469744" cy="259045"/>
    <xdr:sp macro="" textlink="">
      <xdr:nvSpPr>
        <xdr:cNvPr id="328" name="n_2mainValue【公営住宅】&#10;一人当たり面積">
          <a:extLst>
            <a:ext uri="{FF2B5EF4-FFF2-40B4-BE49-F238E27FC236}">
              <a16:creationId xmlns:a16="http://schemas.microsoft.com/office/drawing/2014/main" id="{00000000-0008-0000-0E00-000048010000}"/>
            </a:ext>
          </a:extLst>
        </xdr:cNvPr>
        <xdr:cNvSpPr txBox="1"/>
      </xdr:nvSpPr>
      <xdr:spPr>
        <a:xfrm>
          <a:off x="8515427" y="1455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E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4" name="直線コネクタ 353">
          <a:extLst>
            <a:ext uri="{FF2B5EF4-FFF2-40B4-BE49-F238E27FC236}">
              <a16:creationId xmlns:a16="http://schemas.microsoft.com/office/drawing/2014/main" id="{00000000-0008-0000-0E00-000062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356" name="直線コネクタ 355">
          <a:extLst>
            <a:ext uri="{FF2B5EF4-FFF2-40B4-BE49-F238E27FC236}">
              <a16:creationId xmlns:a16="http://schemas.microsoft.com/office/drawing/2014/main" id="{00000000-0008-0000-0E00-000064010000}"/>
            </a:ext>
          </a:extLst>
        </xdr:cNvPr>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358" name="直線コネクタ 357">
          <a:extLst>
            <a:ext uri="{FF2B5EF4-FFF2-40B4-BE49-F238E27FC236}">
              <a16:creationId xmlns:a16="http://schemas.microsoft.com/office/drawing/2014/main" id="{00000000-0008-0000-0E00-000066010000}"/>
            </a:ext>
          </a:extLst>
        </xdr:cNvPr>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360" name="直線コネクタ 359">
          <a:extLst>
            <a:ext uri="{FF2B5EF4-FFF2-40B4-BE49-F238E27FC236}">
              <a16:creationId xmlns:a16="http://schemas.microsoft.com/office/drawing/2014/main" id="{00000000-0008-0000-0E00-000068010000}"/>
            </a:ext>
          </a:extLst>
        </xdr:cNvPr>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361" name="テキスト ボックス 360">
          <a:extLst>
            <a:ext uri="{FF2B5EF4-FFF2-40B4-BE49-F238E27FC236}">
              <a16:creationId xmlns:a16="http://schemas.microsoft.com/office/drawing/2014/main" id="{00000000-0008-0000-0E00-000069010000}"/>
            </a:ext>
          </a:extLst>
        </xdr:cNvPr>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2" name="直線コネクタ 361">
          <a:extLst>
            <a:ext uri="{FF2B5EF4-FFF2-40B4-BE49-F238E27FC236}">
              <a16:creationId xmlns:a16="http://schemas.microsoft.com/office/drawing/2014/main" id="{00000000-0008-0000-0E00-00006A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3" name="テキスト ボックス 362">
          <a:extLst>
            <a:ext uri="{FF2B5EF4-FFF2-40B4-BE49-F238E27FC236}">
              <a16:creationId xmlns:a16="http://schemas.microsoft.com/office/drawing/2014/main" id="{00000000-0008-0000-0E00-00006B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364" name="直線コネクタ 363">
          <a:extLst>
            <a:ext uri="{FF2B5EF4-FFF2-40B4-BE49-F238E27FC236}">
              <a16:creationId xmlns:a16="http://schemas.microsoft.com/office/drawing/2014/main" id="{00000000-0008-0000-0E00-00006C010000}"/>
            </a:ext>
          </a:extLst>
        </xdr:cNvPr>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366" name="直線コネクタ 365">
          <a:extLst>
            <a:ext uri="{FF2B5EF4-FFF2-40B4-BE49-F238E27FC236}">
              <a16:creationId xmlns:a16="http://schemas.microsoft.com/office/drawing/2014/main" id="{00000000-0008-0000-0E00-00006E010000}"/>
            </a:ext>
          </a:extLst>
        </xdr:cNvPr>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368" name="直線コネクタ 367">
          <a:extLst>
            <a:ext uri="{FF2B5EF4-FFF2-40B4-BE49-F238E27FC236}">
              <a16:creationId xmlns:a16="http://schemas.microsoft.com/office/drawing/2014/main" id="{00000000-0008-0000-0E00-000070010000}"/>
            </a:ext>
          </a:extLst>
        </xdr:cNvPr>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0" name="直線コネクタ 369">
          <a:extLst>
            <a:ext uri="{FF2B5EF4-FFF2-40B4-BE49-F238E27FC236}">
              <a16:creationId xmlns:a16="http://schemas.microsoft.com/office/drawing/2014/main" id="{00000000-0008-0000-0E00-00007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72" name="【認定こども園・幼稚園・保育所】&#10;有形固定資産減価償却率グラフ枠">
          <a:extLst>
            <a:ext uri="{FF2B5EF4-FFF2-40B4-BE49-F238E27FC236}">
              <a16:creationId xmlns:a16="http://schemas.microsoft.com/office/drawing/2014/main" id="{00000000-0008-0000-0E00-00007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119063</xdr:rowOff>
    </xdr:from>
    <xdr:to>
      <xdr:col>85</xdr:col>
      <xdr:colOff>126364</xdr:colOff>
      <xdr:row>41</xdr:row>
      <xdr:rowOff>116205</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flipV="1">
          <a:off x="16318864" y="5776913"/>
          <a:ext cx="0" cy="1368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120032</xdr:rowOff>
    </xdr:from>
    <xdr:ext cx="405111" cy="259045"/>
    <xdr:sp macro="" textlink="">
      <xdr:nvSpPr>
        <xdr:cNvPr id="374" name="【認定こども園・幼稚園・保育所】&#10;有形固定資産減価償却率最小値テキスト">
          <a:extLst>
            <a:ext uri="{FF2B5EF4-FFF2-40B4-BE49-F238E27FC236}">
              <a16:creationId xmlns:a16="http://schemas.microsoft.com/office/drawing/2014/main" id="{00000000-0008-0000-0E00-000076010000}"/>
            </a:ext>
          </a:extLst>
        </xdr:cNvPr>
        <xdr:cNvSpPr txBox="1"/>
      </xdr:nvSpPr>
      <xdr:spPr>
        <a:xfrm>
          <a:off x="16357600" y="714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116205</xdr:rowOff>
    </xdr:from>
    <xdr:to>
      <xdr:col>86</xdr:col>
      <xdr:colOff>25400</xdr:colOff>
      <xdr:row>41</xdr:row>
      <xdr:rowOff>116205</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16230600" y="714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65740</xdr:rowOff>
    </xdr:from>
    <xdr:ext cx="405111" cy="259045"/>
    <xdr:sp macro="" textlink="">
      <xdr:nvSpPr>
        <xdr:cNvPr id="376" name="【認定こども園・幼稚園・保育所】&#10;有形固定資産減価償却率最大値テキスト">
          <a:extLst>
            <a:ext uri="{FF2B5EF4-FFF2-40B4-BE49-F238E27FC236}">
              <a16:creationId xmlns:a16="http://schemas.microsoft.com/office/drawing/2014/main" id="{00000000-0008-0000-0E00-000078010000}"/>
            </a:ext>
          </a:extLst>
        </xdr:cNvPr>
        <xdr:cNvSpPr txBox="1"/>
      </xdr:nvSpPr>
      <xdr:spPr>
        <a:xfrm>
          <a:off x="16357600" y="5552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119063</xdr:rowOff>
    </xdr:from>
    <xdr:to>
      <xdr:col>86</xdr:col>
      <xdr:colOff>25400</xdr:colOff>
      <xdr:row>33</xdr:row>
      <xdr:rowOff>119063</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6230600" y="577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58119</xdr:rowOff>
    </xdr:from>
    <xdr:ext cx="405111" cy="259045"/>
    <xdr:sp macro="" textlink="">
      <xdr:nvSpPr>
        <xdr:cNvPr id="378" name="【認定こども園・幼稚園・保育所】&#10;有形固定資産減価償却率平均値テキスト">
          <a:extLst>
            <a:ext uri="{FF2B5EF4-FFF2-40B4-BE49-F238E27FC236}">
              <a16:creationId xmlns:a16="http://schemas.microsoft.com/office/drawing/2014/main" id="{00000000-0008-0000-0E00-00007A010000}"/>
            </a:ext>
          </a:extLst>
        </xdr:cNvPr>
        <xdr:cNvSpPr txBox="1"/>
      </xdr:nvSpPr>
      <xdr:spPr>
        <a:xfrm>
          <a:off x="16357600" y="6401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79692</xdr:rowOff>
    </xdr:from>
    <xdr:to>
      <xdr:col>85</xdr:col>
      <xdr:colOff>177800</xdr:colOff>
      <xdr:row>38</xdr:row>
      <xdr:rowOff>9843</xdr:rowOff>
    </xdr:to>
    <xdr:sp macro="" textlink="">
      <xdr:nvSpPr>
        <xdr:cNvPr id="379" name="フローチャート: 判断 378">
          <a:extLst>
            <a:ext uri="{FF2B5EF4-FFF2-40B4-BE49-F238E27FC236}">
              <a16:creationId xmlns:a16="http://schemas.microsoft.com/office/drawing/2014/main" id="{00000000-0008-0000-0E00-00007B010000}"/>
            </a:ext>
          </a:extLst>
        </xdr:cNvPr>
        <xdr:cNvSpPr/>
      </xdr:nvSpPr>
      <xdr:spPr>
        <a:xfrm>
          <a:off x="16268700" y="64233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380" name="フローチャート: 判断 379">
          <a:extLst>
            <a:ext uri="{FF2B5EF4-FFF2-40B4-BE49-F238E27FC236}">
              <a16:creationId xmlns:a16="http://schemas.microsoft.com/office/drawing/2014/main" id="{00000000-0008-0000-0E00-00007C010000}"/>
            </a:ext>
          </a:extLst>
        </xdr:cNvPr>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119697</xdr:rowOff>
    </xdr:from>
    <xdr:to>
      <xdr:col>76</xdr:col>
      <xdr:colOff>165100</xdr:colOff>
      <xdr:row>38</xdr:row>
      <xdr:rowOff>49847</xdr:rowOff>
    </xdr:to>
    <xdr:sp macro="" textlink="">
      <xdr:nvSpPr>
        <xdr:cNvPr id="381" name="フローチャート: 判断 380">
          <a:extLst>
            <a:ext uri="{FF2B5EF4-FFF2-40B4-BE49-F238E27FC236}">
              <a16:creationId xmlns:a16="http://schemas.microsoft.com/office/drawing/2014/main" id="{00000000-0008-0000-0E00-00007D010000}"/>
            </a:ext>
          </a:extLst>
        </xdr:cNvPr>
        <xdr:cNvSpPr/>
      </xdr:nvSpPr>
      <xdr:spPr>
        <a:xfrm>
          <a:off x="14541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5397</xdr:rowOff>
    </xdr:from>
    <xdr:to>
      <xdr:col>72</xdr:col>
      <xdr:colOff>38100</xdr:colOff>
      <xdr:row>38</xdr:row>
      <xdr:rowOff>106997</xdr:rowOff>
    </xdr:to>
    <xdr:sp macro="" textlink="">
      <xdr:nvSpPr>
        <xdr:cNvPr id="382" name="フローチャート: 判断 381">
          <a:extLst>
            <a:ext uri="{FF2B5EF4-FFF2-40B4-BE49-F238E27FC236}">
              <a16:creationId xmlns:a16="http://schemas.microsoft.com/office/drawing/2014/main" id="{00000000-0008-0000-0E00-00007E010000}"/>
            </a:ext>
          </a:extLst>
        </xdr:cNvPr>
        <xdr:cNvSpPr/>
      </xdr:nvSpPr>
      <xdr:spPr>
        <a:xfrm>
          <a:off x="13652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00000000-0008-0000-0E00-000083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128270</xdr:rowOff>
    </xdr:from>
    <xdr:to>
      <xdr:col>85</xdr:col>
      <xdr:colOff>177800</xdr:colOff>
      <xdr:row>36</xdr:row>
      <xdr:rowOff>58420</xdr:rowOff>
    </xdr:to>
    <xdr:sp macro="" textlink="">
      <xdr:nvSpPr>
        <xdr:cNvPr id="388" name="楕円 387">
          <a:extLst>
            <a:ext uri="{FF2B5EF4-FFF2-40B4-BE49-F238E27FC236}">
              <a16:creationId xmlns:a16="http://schemas.microsoft.com/office/drawing/2014/main" id="{00000000-0008-0000-0E00-000084010000}"/>
            </a:ext>
          </a:extLst>
        </xdr:cNvPr>
        <xdr:cNvSpPr/>
      </xdr:nvSpPr>
      <xdr:spPr>
        <a:xfrm>
          <a:off x="16268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151147</xdr:rowOff>
    </xdr:from>
    <xdr:ext cx="405111" cy="259045"/>
    <xdr:sp macro="" textlink="">
      <xdr:nvSpPr>
        <xdr:cNvPr id="389" name="【認定こども園・幼稚園・保育所】&#10;有形固定資産減価償却率該当値テキスト">
          <a:extLst>
            <a:ext uri="{FF2B5EF4-FFF2-40B4-BE49-F238E27FC236}">
              <a16:creationId xmlns:a16="http://schemas.microsoft.com/office/drawing/2014/main" id="{00000000-0008-0000-0E00-000085010000}"/>
            </a:ext>
          </a:extLst>
        </xdr:cNvPr>
        <xdr:cNvSpPr txBox="1"/>
      </xdr:nvSpPr>
      <xdr:spPr>
        <a:xfrm>
          <a:off x="16357600" y="598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16828</xdr:rowOff>
    </xdr:from>
    <xdr:to>
      <xdr:col>81</xdr:col>
      <xdr:colOff>101600</xdr:colOff>
      <xdr:row>36</xdr:row>
      <xdr:rowOff>118428</xdr:rowOff>
    </xdr:to>
    <xdr:sp macro="" textlink="">
      <xdr:nvSpPr>
        <xdr:cNvPr id="390" name="楕円 389">
          <a:extLst>
            <a:ext uri="{FF2B5EF4-FFF2-40B4-BE49-F238E27FC236}">
              <a16:creationId xmlns:a16="http://schemas.microsoft.com/office/drawing/2014/main" id="{00000000-0008-0000-0E00-000086010000}"/>
            </a:ext>
          </a:extLst>
        </xdr:cNvPr>
        <xdr:cNvSpPr/>
      </xdr:nvSpPr>
      <xdr:spPr>
        <a:xfrm>
          <a:off x="15430500" y="618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7620</xdr:rowOff>
    </xdr:from>
    <xdr:to>
      <xdr:col>85</xdr:col>
      <xdr:colOff>127000</xdr:colOff>
      <xdr:row>36</xdr:row>
      <xdr:rowOff>67628</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flipV="1">
          <a:off x="15481300" y="6179820"/>
          <a:ext cx="838200" cy="60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71120</xdr:rowOff>
    </xdr:from>
    <xdr:to>
      <xdr:col>76</xdr:col>
      <xdr:colOff>165100</xdr:colOff>
      <xdr:row>37</xdr:row>
      <xdr:rowOff>1270</xdr:rowOff>
    </xdr:to>
    <xdr:sp macro="" textlink="">
      <xdr:nvSpPr>
        <xdr:cNvPr id="392" name="楕円 391">
          <a:extLst>
            <a:ext uri="{FF2B5EF4-FFF2-40B4-BE49-F238E27FC236}">
              <a16:creationId xmlns:a16="http://schemas.microsoft.com/office/drawing/2014/main" id="{00000000-0008-0000-0E00-000088010000}"/>
            </a:ext>
          </a:extLst>
        </xdr:cNvPr>
        <xdr:cNvSpPr/>
      </xdr:nvSpPr>
      <xdr:spPr>
        <a:xfrm>
          <a:off x="14541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67628</xdr:rowOff>
    </xdr:from>
    <xdr:to>
      <xdr:col>81</xdr:col>
      <xdr:colOff>50800</xdr:colOff>
      <xdr:row>36</xdr:row>
      <xdr:rowOff>121920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flipV="1">
          <a:off x="14592300" y="623982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78122</xdr:rowOff>
    </xdr:from>
    <xdr:ext cx="405111" cy="259045"/>
    <xdr:sp macro="" textlink="">
      <xdr:nvSpPr>
        <xdr:cNvPr id="394" name="n_1aveValue【認定こども園・幼稚園・保育所】&#10;有形固定資産減価償却率">
          <a:extLst>
            <a:ext uri="{FF2B5EF4-FFF2-40B4-BE49-F238E27FC236}">
              <a16:creationId xmlns:a16="http://schemas.microsoft.com/office/drawing/2014/main" id="{00000000-0008-0000-0E00-00008A010000}"/>
            </a:ext>
          </a:extLst>
        </xdr:cNvPr>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40974</xdr:rowOff>
    </xdr:from>
    <xdr:ext cx="405111" cy="259045"/>
    <xdr:sp macro="" textlink="">
      <xdr:nvSpPr>
        <xdr:cNvPr id="395" name="n_2aveValue【認定こども園・幼稚園・保育所】&#10;有形固定資産減価償却率">
          <a:extLst>
            <a:ext uri="{FF2B5EF4-FFF2-40B4-BE49-F238E27FC236}">
              <a16:creationId xmlns:a16="http://schemas.microsoft.com/office/drawing/2014/main" id="{00000000-0008-0000-0E00-00008B010000}"/>
            </a:ext>
          </a:extLst>
        </xdr:cNvPr>
        <xdr:cNvSpPr txBox="1"/>
      </xdr:nvSpPr>
      <xdr:spPr>
        <a:xfrm>
          <a:off x="14389744" y="6556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123524</xdr:rowOff>
    </xdr:from>
    <xdr:ext cx="405111" cy="259045"/>
    <xdr:sp macro="" textlink="">
      <xdr:nvSpPr>
        <xdr:cNvPr id="396" name="n_3aveValue【認定こども園・幼稚園・保育所】&#10;有形固定資産減価償却率">
          <a:extLst>
            <a:ext uri="{FF2B5EF4-FFF2-40B4-BE49-F238E27FC236}">
              <a16:creationId xmlns:a16="http://schemas.microsoft.com/office/drawing/2014/main" id="{00000000-0008-0000-0E00-00008C010000}"/>
            </a:ext>
          </a:extLst>
        </xdr:cNvPr>
        <xdr:cNvSpPr txBox="1"/>
      </xdr:nvSpPr>
      <xdr:spPr>
        <a:xfrm>
          <a:off x="13500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134955</xdr:rowOff>
    </xdr:from>
    <xdr:ext cx="405111" cy="259045"/>
    <xdr:sp macro="" textlink="">
      <xdr:nvSpPr>
        <xdr:cNvPr id="397" name="n_1mainValue【認定こども園・幼稚園・保育所】&#10;有形固定資産減価償却率">
          <a:extLst>
            <a:ext uri="{FF2B5EF4-FFF2-40B4-BE49-F238E27FC236}">
              <a16:creationId xmlns:a16="http://schemas.microsoft.com/office/drawing/2014/main" id="{00000000-0008-0000-0E00-00008D010000}"/>
            </a:ext>
          </a:extLst>
        </xdr:cNvPr>
        <xdr:cNvSpPr txBox="1"/>
      </xdr:nvSpPr>
      <xdr:spPr>
        <a:xfrm>
          <a:off x="15266044" y="5964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17797</xdr:rowOff>
    </xdr:from>
    <xdr:ext cx="405111" cy="259045"/>
    <xdr:sp macro="" textlink="">
      <xdr:nvSpPr>
        <xdr:cNvPr id="398" name="n_2mainValue【認定こども園・幼稚園・保育所】&#10;有形固定資産減価償却率">
          <a:extLst>
            <a:ext uri="{FF2B5EF4-FFF2-40B4-BE49-F238E27FC236}">
              <a16:creationId xmlns:a16="http://schemas.microsoft.com/office/drawing/2014/main" id="{00000000-0008-0000-0E00-00008E010000}"/>
            </a:ext>
          </a:extLst>
        </xdr:cNvPr>
        <xdr:cNvSpPr txBox="1"/>
      </xdr:nvSpPr>
      <xdr:spPr>
        <a:xfrm>
          <a:off x="14389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2" name="正方形/長方形 401">
          <a:extLst>
            <a:ext uri="{FF2B5EF4-FFF2-40B4-BE49-F238E27FC236}">
              <a16:creationId xmlns:a16="http://schemas.microsoft.com/office/drawing/2014/main" id="{00000000-0008-0000-0E00-000092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3" name="正方形/長方形 402">
          <a:extLst>
            <a:ext uri="{FF2B5EF4-FFF2-40B4-BE49-F238E27FC236}">
              <a16:creationId xmlns:a16="http://schemas.microsoft.com/office/drawing/2014/main" id="{00000000-0008-0000-0E00-000093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E00-000094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E00-000095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6" name="正方形/長方形 405">
          <a:extLst>
            <a:ext uri="{FF2B5EF4-FFF2-40B4-BE49-F238E27FC236}">
              <a16:creationId xmlns:a16="http://schemas.microsoft.com/office/drawing/2014/main" id="{00000000-0008-0000-0E00-000096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7" name="テキスト ボックス 406">
          <a:extLst>
            <a:ext uri="{FF2B5EF4-FFF2-40B4-BE49-F238E27FC236}">
              <a16:creationId xmlns:a16="http://schemas.microsoft.com/office/drawing/2014/main" id="{00000000-0008-0000-0E00-000097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9" name="【認定こども園・幼稚園・保育所】&#10;一人当たり面積グラフ枠">
          <a:extLst>
            <a:ext uri="{FF2B5EF4-FFF2-40B4-BE49-F238E27FC236}">
              <a16:creationId xmlns:a16="http://schemas.microsoft.com/office/drawing/2014/main" id="{00000000-0008-0000-0E00-0000A3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69342</xdr:rowOff>
    </xdr:from>
    <xdr:to>
      <xdr:col>116</xdr:col>
      <xdr:colOff>62864</xdr:colOff>
      <xdr:row>41</xdr:row>
      <xdr:rowOff>78486</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flipV="1">
          <a:off x="22160864" y="607009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82313</xdr:rowOff>
    </xdr:from>
    <xdr:ext cx="469744" cy="259045"/>
    <xdr:sp macro="" textlink="">
      <xdr:nvSpPr>
        <xdr:cNvPr id="421" name="【認定こども園・幼稚園・保育所】&#10;一人当たり面積最小値テキスト">
          <a:extLst>
            <a:ext uri="{FF2B5EF4-FFF2-40B4-BE49-F238E27FC236}">
              <a16:creationId xmlns:a16="http://schemas.microsoft.com/office/drawing/2014/main" id="{00000000-0008-0000-0E00-0000A5010000}"/>
            </a:ext>
          </a:extLst>
        </xdr:cNvPr>
        <xdr:cNvSpPr txBox="1"/>
      </xdr:nvSpPr>
      <xdr:spPr>
        <a:xfrm>
          <a:off x="22199600" y="711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78486</xdr:rowOff>
    </xdr:from>
    <xdr:to>
      <xdr:col>116</xdr:col>
      <xdr:colOff>152400</xdr:colOff>
      <xdr:row>41</xdr:row>
      <xdr:rowOff>78486</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22072600" y="710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16019</xdr:rowOff>
    </xdr:from>
    <xdr:ext cx="469744" cy="259045"/>
    <xdr:sp macro="" textlink="">
      <xdr:nvSpPr>
        <xdr:cNvPr id="423" name="【認定こども園・幼稚園・保育所】&#10;一人当たり面積最大値テキスト">
          <a:extLst>
            <a:ext uri="{FF2B5EF4-FFF2-40B4-BE49-F238E27FC236}">
              <a16:creationId xmlns:a16="http://schemas.microsoft.com/office/drawing/2014/main" id="{00000000-0008-0000-0E00-0000A7010000}"/>
            </a:ext>
          </a:extLst>
        </xdr:cNvPr>
        <xdr:cNvSpPr txBox="1"/>
      </xdr:nvSpPr>
      <xdr:spPr>
        <a:xfrm>
          <a:off x="22199600" y="584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69342</xdr:rowOff>
    </xdr:from>
    <xdr:to>
      <xdr:col>116</xdr:col>
      <xdr:colOff>152400</xdr:colOff>
      <xdr:row>35</xdr:row>
      <xdr:rowOff>69342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a:off x="22072600" y="607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109999</xdr:rowOff>
    </xdr:from>
    <xdr:ext cx="469744" cy="259045"/>
    <xdr:sp macro="" textlink="">
      <xdr:nvSpPr>
        <xdr:cNvPr id="425" name="【認定こども園・幼稚園・保育所】&#10;一人当たり面積平均値テキスト">
          <a:extLst>
            <a:ext uri="{FF2B5EF4-FFF2-40B4-BE49-F238E27FC236}">
              <a16:creationId xmlns:a16="http://schemas.microsoft.com/office/drawing/2014/main" id="{00000000-0008-0000-0E00-0000A9010000}"/>
            </a:ext>
          </a:extLst>
        </xdr:cNvPr>
        <xdr:cNvSpPr txBox="1"/>
      </xdr:nvSpPr>
      <xdr:spPr>
        <a:xfrm>
          <a:off x="22199600" y="662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87122</xdr:rowOff>
    </xdr:from>
    <xdr:to>
      <xdr:col>116</xdr:col>
      <xdr:colOff>114300</xdr:colOff>
      <xdr:row>40</xdr:row>
      <xdr:rowOff>17272</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22110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50546</xdr:rowOff>
    </xdr:from>
    <xdr:to>
      <xdr:col>112</xdr:col>
      <xdr:colOff>38100</xdr:colOff>
      <xdr:row>39</xdr:row>
      <xdr:rowOff>152146</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21272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55118</xdr:rowOff>
    </xdr:from>
    <xdr:to>
      <xdr:col>107</xdr:col>
      <xdr:colOff>101600</xdr:colOff>
      <xdr:row>39</xdr:row>
      <xdr:rowOff>156718</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20383500" y="67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27686</xdr:rowOff>
    </xdr:from>
    <xdr:to>
      <xdr:col>102</xdr:col>
      <xdr:colOff>165100</xdr:colOff>
      <xdr:row>39</xdr:row>
      <xdr:rowOff>129286</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94945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66548</xdr:rowOff>
    </xdr:from>
    <xdr:to>
      <xdr:col>116</xdr:col>
      <xdr:colOff>114300</xdr:colOff>
      <xdr:row>40</xdr:row>
      <xdr:rowOff>168148</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221107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44975</xdr:rowOff>
    </xdr:from>
    <xdr:ext cx="469744" cy="259045"/>
    <xdr:sp macro="" textlink="">
      <xdr:nvSpPr>
        <xdr:cNvPr id="436" name="【認定こども園・幼稚園・保育所】&#10;一人当たり面積該当値テキスト">
          <a:extLst>
            <a:ext uri="{FF2B5EF4-FFF2-40B4-BE49-F238E27FC236}">
              <a16:creationId xmlns:a16="http://schemas.microsoft.com/office/drawing/2014/main" id="{00000000-0008-0000-0E00-0000B4010000}"/>
            </a:ext>
          </a:extLst>
        </xdr:cNvPr>
        <xdr:cNvSpPr txBox="1"/>
      </xdr:nvSpPr>
      <xdr:spPr>
        <a:xfrm>
          <a:off x="22199600" y="690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66548</xdr:rowOff>
    </xdr:from>
    <xdr:to>
      <xdr:col>112</xdr:col>
      <xdr:colOff>38100</xdr:colOff>
      <xdr:row>40</xdr:row>
      <xdr:rowOff>168148</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21272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117348</xdr:rowOff>
    </xdr:from>
    <xdr:to>
      <xdr:col>116</xdr:col>
      <xdr:colOff>63500</xdr:colOff>
      <xdr:row>40</xdr:row>
      <xdr:rowOff>117348</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1323300" y="69753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66548</xdr:rowOff>
    </xdr:from>
    <xdr:to>
      <xdr:col>107</xdr:col>
      <xdr:colOff>101600</xdr:colOff>
      <xdr:row>40</xdr:row>
      <xdr:rowOff>168148</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20383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117348</xdr:rowOff>
    </xdr:from>
    <xdr:to>
      <xdr:col>111</xdr:col>
      <xdr:colOff>177800</xdr:colOff>
      <xdr:row>40</xdr:row>
      <xdr:rowOff>117348</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20434300" y="69753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168673</xdr:rowOff>
    </xdr:from>
    <xdr:ext cx="469744" cy="259045"/>
    <xdr:sp macro="" textlink="">
      <xdr:nvSpPr>
        <xdr:cNvPr id="441" name="n_1aveValue【認定こども園・幼稚園・保育所】&#10;一人当たり面積">
          <a:extLst>
            <a:ext uri="{FF2B5EF4-FFF2-40B4-BE49-F238E27FC236}">
              <a16:creationId xmlns:a16="http://schemas.microsoft.com/office/drawing/2014/main" id="{00000000-0008-0000-0E00-0000B9010000}"/>
            </a:ext>
          </a:extLst>
        </xdr:cNvPr>
        <xdr:cNvSpPr txBox="1"/>
      </xdr:nvSpPr>
      <xdr:spPr>
        <a:xfrm>
          <a:off x="210757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1795</xdr:rowOff>
    </xdr:from>
    <xdr:ext cx="469744" cy="259045"/>
    <xdr:sp macro="" textlink="">
      <xdr:nvSpPr>
        <xdr:cNvPr id="442" name="n_2aveValue【認定こども園・幼稚園・保育所】&#10;一人当たり面積">
          <a:extLst>
            <a:ext uri="{FF2B5EF4-FFF2-40B4-BE49-F238E27FC236}">
              <a16:creationId xmlns:a16="http://schemas.microsoft.com/office/drawing/2014/main" id="{00000000-0008-0000-0E00-0000BA010000}"/>
            </a:ext>
          </a:extLst>
        </xdr:cNvPr>
        <xdr:cNvSpPr txBox="1"/>
      </xdr:nvSpPr>
      <xdr:spPr>
        <a:xfrm>
          <a:off x="20199427" y="651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145813</xdr:rowOff>
    </xdr:from>
    <xdr:ext cx="469744" cy="259045"/>
    <xdr:sp macro="" textlink="">
      <xdr:nvSpPr>
        <xdr:cNvPr id="443" name="n_3aveValue【認定こども園・幼稚園・保育所】&#10;一人当たり面積">
          <a:extLst>
            <a:ext uri="{FF2B5EF4-FFF2-40B4-BE49-F238E27FC236}">
              <a16:creationId xmlns:a16="http://schemas.microsoft.com/office/drawing/2014/main" id="{00000000-0008-0000-0E00-0000BB010000}"/>
            </a:ext>
          </a:extLst>
        </xdr:cNvPr>
        <xdr:cNvSpPr txBox="1"/>
      </xdr:nvSpPr>
      <xdr:spPr>
        <a:xfrm>
          <a:off x="19310427"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159275</xdr:rowOff>
    </xdr:from>
    <xdr:ext cx="469744" cy="259045"/>
    <xdr:sp macro="" textlink="">
      <xdr:nvSpPr>
        <xdr:cNvPr id="444" name="n_1mainValue【認定こども園・幼稚園・保育所】&#10;一人当たり面積">
          <a:extLst>
            <a:ext uri="{FF2B5EF4-FFF2-40B4-BE49-F238E27FC236}">
              <a16:creationId xmlns:a16="http://schemas.microsoft.com/office/drawing/2014/main" id="{00000000-0008-0000-0E00-0000BC010000}"/>
            </a:ext>
          </a:extLst>
        </xdr:cNvPr>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159275</xdr:rowOff>
    </xdr:from>
    <xdr:ext cx="469744" cy="259045"/>
    <xdr:sp macro="" textlink="">
      <xdr:nvSpPr>
        <xdr:cNvPr id="445" name="n_2mainValue【認定こども園・幼稚園・保育所】&#10;一人当たり面積">
          <a:extLst>
            <a:ext uri="{FF2B5EF4-FFF2-40B4-BE49-F238E27FC236}">
              <a16:creationId xmlns:a16="http://schemas.microsoft.com/office/drawing/2014/main" id="{00000000-0008-0000-0E00-0000BD010000}"/>
            </a:ext>
          </a:extLst>
        </xdr:cNvPr>
        <xdr:cNvSpPr txBox="1"/>
      </xdr:nvSpPr>
      <xdr:spPr>
        <a:xfrm>
          <a:off x="201994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6" name="正方形/長方形 445">
          <a:extLst>
            <a:ext uri="{FF2B5EF4-FFF2-40B4-BE49-F238E27FC236}">
              <a16:creationId xmlns:a16="http://schemas.microsoft.com/office/drawing/2014/main" id="{00000000-0008-0000-0E00-0000B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7" name="正方形/長方形 446">
          <a:extLst>
            <a:ext uri="{FF2B5EF4-FFF2-40B4-BE49-F238E27FC236}">
              <a16:creationId xmlns:a16="http://schemas.microsoft.com/office/drawing/2014/main" id="{00000000-0008-0000-0E00-0000B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8" name="正方形/長方形 447">
          <a:extLst>
            <a:ext uri="{FF2B5EF4-FFF2-40B4-BE49-F238E27FC236}">
              <a16:creationId xmlns:a16="http://schemas.microsoft.com/office/drawing/2014/main" id="{00000000-0008-0000-0E00-0000C0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57" name="直線コネクタ 456">
          <a:extLst>
            <a:ext uri="{FF2B5EF4-FFF2-40B4-BE49-F238E27FC236}">
              <a16:creationId xmlns:a16="http://schemas.microsoft.com/office/drawing/2014/main" id="{00000000-0008-0000-0E00-0000C9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58" name="テキスト ボックス 457">
          <a:extLst>
            <a:ext uri="{FF2B5EF4-FFF2-40B4-BE49-F238E27FC236}">
              <a16:creationId xmlns:a16="http://schemas.microsoft.com/office/drawing/2014/main" id="{00000000-0008-0000-0E00-0000CA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9" name="【学校施設】&#10;有形固定資産減価償却率グラフ枠">
          <a:extLst>
            <a:ext uri="{FF2B5EF4-FFF2-40B4-BE49-F238E27FC236}">
              <a16:creationId xmlns:a16="http://schemas.microsoft.com/office/drawing/2014/main" id="{00000000-0008-0000-0E00-0000D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0</xdr:rowOff>
    </xdr:from>
    <xdr:to>
      <xdr:col>85</xdr:col>
      <xdr:colOff>126364</xdr:colOff>
      <xdr:row>63</xdr:row>
      <xdr:rowOff>167640</xdr:rowOff>
    </xdr:to>
    <xdr:cxnSp macro="">
      <xdr:nvCxnSpPr>
        <xdr:cNvPr id="470" name="直線コネクタ 469">
          <a:extLst>
            <a:ext uri="{FF2B5EF4-FFF2-40B4-BE49-F238E27FC236}">
              <a16:creationId xmlns:a16="http://schemas.microsoft.com/office/drawing/2014/main" id="{00000000-0008-0000-0E00-0000D6010000}"/>
            </a:ext>
          </a:extLst>
        </xdr:cNvPr>
        <xdr:cNvCxnSpPr/>
      </xdr:nvCxnSpPr>
      <xdr:spPr>
        <a:xfrm flipV="1">
          <a:off x="16318864" y="942975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17</xdr:rowOff>
    </xdr:from>
    <xdr:ext cx="405111" cy="259045"/>
    <xdr:sp macro="" textlink="">
      <xdr:nvSpPr>
        <xdr:cNvPr id="471" name="【学校施設】&#10;有形固定資産減価償却率最小値テキスト">
          <a:extLst>
            <a:ext uri="{FF2B5EF4-FFF2-40B4-BE49-F238E27FC236}">
              <a16:creationId xmlns:a16="http://schemas.microsoft.com/office/drawing/2014/main" id="{00000000-0008-0000-0E00-0000D7010000}"/>
            </a:ext>
          </a:extLst>
        </xdr:cNvPr>
        <xdr:cNvSpPr txBox="1"/>
      </xdr:nvSpPr>
      <xdr:spPr>
        <a:xfrm>
          <a:off x="16357600" y="1097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167640</xdr:rowOff>
    </xdr:from>
    <xdr:to>
      <xdr:col>86</xdr:col>
      <xdr:colOff>25400</xdr:colOff>
      <xdr:row>63</xdr:row>
      <xdr:rowOff>167640</xdr:rowOff>
    </xdr:to>
    <xdr:cxnSp macro="">
      <xdr:nvCxnSpPr>
        <xdr:cNvPr id="472" name="直線コネクタ 471">
          <a:extLst>
            <a:ext uri="{FF2B5EF4-FFF2-40B4-BE49-F238E27FC236}">
              <a16:creationId xmlns:a16="http://schemas.microsoft.com/office/drawing/2014/main" id="{00000000-0008-0000-0E00-0000D8010000}"/>
            </a:ext>
          </a:extLst>
        </xdr:cNvPr>
        <xdr:cNvCxnSpPr/>
      </xdr:nvCxnSpPr>
      <xdr:spPr>
        <a:xfrm>
          <a:off x="16230600" y="1096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118127</xdr:rowOff>
    </xdr:from>
    <xdr:ext cx="405111" cy="259045"/>
    <xdr:sp macro="" textlink="">
      <xdr:nvSpPr>
        <xdr:cNvPr id="473" name="【学校施設】&#10;有形固定資産減価償却率最大値テキスト">
          <a:extLst>
            <a:ext uri="{FF2B5EF4-FFF2-40B4-BE49-F238E27FC236}">
              <a16:creationId xmlns:a16="http://schemas.microsoft.com/office/drawing/2014/main" id="{00000000-0008-0000-0E00-0000D9010000}"/>
            </a:ext>
          </a:extLst>
        </xdr:cNvPr>
        <xdr:cNvSpPr txBox="1"/>
      </xdr:nvSpPr>
      <xdr:spPr>
        <a:xfrm>
          <a:off x="16357600" y="920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0</xdr:rowOff>
    </xdr:from>
    <xdr:to>
      <xdr:col>86</xdr:col>
      <xdr:colOff>25400</xdr:colOff>
      <xdr:row>55</xdr:row>
      <xdr:rowOff>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a:off x="16230600" y="942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475" name="【学校施設】&#10;有形固定資産減価償却率平均値テキスト">
          <a:extLst>
            <a:ext uri="{FF2B5EF4-FFF2-40B4-BE49-F238E27FC236}">
              <a16:creationId xmlns:a16="http://schemas.microsoft.com/office/drawing/2014/main" id="{00000000-0008-0000-0E00-0000DB010000}"/>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476" name="フローチャート: 判断 475">
          <a:extLst>
            <a:ext uri="{FF2B5EF4-FFF2-40B4-BE49-F238E27FC236}">
              <a16:creationId xmlns:a16="http://schemas.microsoft.com/office/drawing/2014/main" id="{00000000-0008-0000-0E00-0000DC01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77" name="フローチャート: 判断 476">
          <a:extLst>
            <a:ext uri="{FF2B5EF4-FFF2-40B4-BE49-F238E27FC236}">
              <a16:creationId xmlns:a16="http://schemas.microsoft.com/office/drawing/2014/main" id="{00000000-0008-0000-0E00-0000DD010000}"/>
            </a:ext>
          </a:extLst>
        </xdr:cNvPr>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78" name="フローチャート: 判断 477">
          <a:extLst>
            <a:ext uri="{FF2B5EF4-FFF2-40B4-BE49-F238E27FC236}">
              <a16:creationId xmlns:a16="http://schemas.microsoft.com/office/drawing/2014/main" id="{00000000-0008-0000-0E00-0000DE010000}"/>
            </a:ext>
          </a:extLst>
        </xdr:cNvPr>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9" name="フローチャート: 判断 478">
          <a:extLst>
            <a:ext uri="{FF2B5EF4-FFF2-40B4-BE49-F238E27FC236}">
              <a16:creationId xmlns:a16="http://schemas.microsoft.com/office/drawing/2014/main" id="{00000000-0008-0000-0E00-0000DF010000}"/>
            </a:ext>
          </a:extLst>
        </xdr:cNvPr>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80" name="テキスト ボックス 479">
          <a:extLst>
            <a:ext uri="{FF2B5EF4-FFF2-40B4-BE49-F238E27FC236}">
              <a16:creationId xmlns:a16="http://schemas.microsoft.com/office/drawing/2014/main" id="{00000000-0008-0000-0E00-0000E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1" name="テキスト ボックス 480">
          <a:extLst>
            <a:ext uri="{FF2B5EF4-FFF2-40B4-BE49-F238E27FC236}">
              <a16:creationId xmlns:a16="http://schemas.microsoft.com/office/drawing/2014/main" id="{00000000-0008-0000-0E00-0000E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2" name="テキスト ボックス 481">
          <a:extLst>
            <a:ext uri="{FF2B5EF4-FFF2-40B4-BE49-F238E27FC236}">
              <a16:creationId xmlns:a16="http://schemas.microsoft.com/office/drawing/2014/main" id="{00000000-0008-0000-0E00-0000E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3" name="テキスト ボックス 482">
          <a:extLst>
            <a:ext uri="{FF2B5EF4-FFF2-40B4-BE49-F238E27FC236}">
              <a16:creationId xmlns:a16="http://schemas.microsoft.com/office/drawing/2014/main" id="{00000000-0008-0000-0E00-0000E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101600</xdr:rowOff>
    </xdr:from>
    <xdr:to>
      <xdr:col>85</xdr:col>
      <xdr:colOff>177800</xdr:colOff>
      <xdr:row>59</xdr:row>
      <xdr:rowOff>31750</xdr:rowOff>
    </xdr:to>
    <xdr:sp macro="" textlink="">
      <xdr:nvSpPr>
        <xdr:cNvPr id="485" name="楕円 484">
          <a:extLst>
            <a:ext uri="{FF2B5EF4-FFF2-40B4-BE49-F238E27FC236}">
              <a16:creationId xmlns:a16="http://schemas.microsoft.com/office/drawing/2014/main" id="{00000000-0008-0000-0E00-0000E5010000}"/>
            </a:ext>
          </a:extLst>
        </xdr:cNvPr>
        <xdr:cNvSpPr/>
      </xdr:nvSpPr>
      <xdr:spPr>
        <a:xfrm>
          <a:off x="16268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124477</xdr:rowOff>
    </xdr:from>
    <xdr:ext cx="405111" cy="259045"/>
    <xdr:sp macro="" textlink="">
      <xdr:nvSpPr>
        <xdr:cNvPr id="486" name="【学校施設】&#10;有形固定資産減価償却率該当値テキスト">
          <a:extLst>
            <a:ext uri="{FF2B5EF4-FFF2-40B4-BE49-F238E27FC236}">
              <a16:creationId xmlns:a16="http://schemas.microsoft.com/office/drawing/2014/main" id="{00000000-0008-0000-0E00-0000E6010000}"/>
            </a:ext>
          </a:extLst>
        </xdr:cNvPr>
        <xdr:cNvSpPr txBox="1"/>
      </xdr:nvSpPr>
      <xdr:spPr>
        <a:xfrm>
          <a:off x="16357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116840</xdr:rowOff>
    </xdr:from>
    <xdr:to>
      <xdr:col>81</xdr:col>
      <xdr:colOff>101600</xdr:colOff>
      <xdr:row>59</xdr:row>
      <xdr:rowOff>46990</xdr:rowOff>
    </xdr:to>
    <xdr:sp macro="" textlink="">
      <xdr:nvSpPr>
        <xdr:cNvPr id="487" name="楕円 486">
          <a:extLst>
            <a:ext uri="{FF2B5EF4-FFF2-40B4-BE49-F238E27FC236}">
              <a16:creationId xmlns:a16="http://schemas.microsoft.com/office/drawing/2014/main" id="{00000000-0008-0000-0E00-0000E7010000}"/>
            </a:ext>
          </a:extLst>
        </xdr:cNvPr>
        <xdr:cNvSpPr/>
      </xdr:nvSpPr>
      <xdr:spPr>
        <a:xfrm>
          <a:off x="15430500" y="1006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152400</xdr:rowOff>
    </xdr:from>
    <xdr:to>
      <xdr:col>85</xdr:col>
      <xdr:colOff>127000</xdr:colOff>
      <xdr:row>58</xdr:row>
      <xdr:rowOff>167640</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flipV="1">
          <a:off x="15481300" y="100965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151130</xdr:rowOff>
    </xdr:from>
    <xdr:to>
      <xdr:col>76</xdr:col>
      <xdr:colOff>165100</xdr:colOff>
      <xdr:row>59</xdr:row>
      <xdr:rowOff>81280</xdr:rowOff>
    </xdr:to>
    <xdr:sp macro="" textlink="">
      <xdr:nvSpPr>
        <xdr:cNvPr id="489" name="楕円 488">
          <a:extLst>
            <a:ext uri="{FF2B5EF4-FFF2-40B4-BE49-F238E27FC236}">
              <a16:creationId xmlns:a16="http://schemas.microsoft.com/office/drawing/2014/main" id="{00000000-0008-0000-0E00-0000E9010000}"/>
            </a:ext>
          </a:extLst>
        </xdr:cNvPr>
        <xdr:cNvSpPr/>
      </xdr:nvSpPr>
      <xdr:spPr>
        <a:xfrm>
          <a:off x="145415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167640</xdr:rowOff>
    </xdr:from>
    <xdr:to>
      <xdr:col>81</xdr:col>
      <xdr:colOff>50800</xdr:colOff>
      <xdr:row>59</xdr:row>
      <xdr:rowOff>30480</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flipV="1">
          <a:off x="14592300" y="101117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102887</xdr:rowOff>
    </xdr:from>
    <xdr:ext cx="405111" cy="259045"/>
    <xdr:sp macro="" textlink="">
      <xdr:nvSpPr>
        <xdr:cNvPr id="491" name="n_1aveValue【学校施設】&#10;有形固定資産減価償却率">
          <a:extLst>
            <a:ext uri="{FF2B5EF4-FFF2-40B4-BE49-F238E27FC236}">
              <a16:creationId xmlns:a16="http://schemas.microsoft.com/office/drawing/2014/main" id="{00000000-0008-0000-0E00-0000EB010000}"/>
            </a:ext>
          </a:extLst>
        </xdr:cNvPr>
        <xdr:cNvSpPr txBox="1"/>
      </xdr:nvSpPr>
      <xdr:spPr>
        <a:xfrm>
          <a:off x="1526604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91457</xdr:rowOff>
    </xdr:from>
    <xdr:ext cx="405111" cy="259045"/>
    <xdr:sp macro="" textlink="">
      <xdr:nvSpPr>
        <xdr:cNvPr id="492" name="n_2aveValue【学校施設】&#10;有形固定資産減価償却率">
          <a:extLst>
            <a:ext uri="{FF2B5EF4-FFF2-40B4-BE49-F238E27FC236}">
              <a16:creationId xmlns:a16="http://schemas.microsoft.com/office/drawing/2014/main" id="{00000000-0008-0000-0E00-0000EC010000}"/>
            </a:ext>
          </a:extLst>
        </xdr:cNvPr>
        <xdr:cNvSpPr txBox="1"/>
      </xdr:nvSpPr>
      <xdr:spPr>
        <a:xfrm>
          <a:off x="14389744" y="1020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93" name="n_3aveValue【学校施設】&#10;有形固定資産減価償却率">
          <a:extLst>
            <a:ext uri="{FF2B5EF4-FFF2-40B4-BE49-F238E27FC236}">
              <a16:creationId xmlns:a16="http://schemas.microsoft.com/office/drawing/2014/main" id="{00000000-0008-0000-0E00-0000ED010000}"/>
            </a:ext>
          </a:extLst>
        </xdr:cNvPr>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63517</xdr:rowOff>
    </xdr:from>
    <xdr:ext cx="405111" cy="259045"/>
    <xdr:sp macro="" textlink="">
      <xdr:nvSpPr>
        <xdr:cNvPr id="494" name="n_1mainValue【学校施設】&#10;有形固定資産減価償却率">
          <a:extLst>
            <a:ext uri="{FF2B5EF4-FFF2-40B4-BE49-F238E27FC236}">
              <a16:creationId xmlns:a16="http://schemas.microsoft.com/office/drawing/2014/main" id="{00000000-0008-0000-0E00-0000EE010000}"/>
            </a:ext>
          </a:extLst>
        </xdr:cNvPr>
        <xdr:cNvSpPr txBox="1"/>
      </xdr:nvSpPr>
      <xdr:spPr>
        <a:xfrm>
          <a:off x="152660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97807</xdr:rowOff>
    </xdr:from>
    <xdr:ext cx="405111" cy="259045"/>
    <xdr:sp macro="" textlink="">
      <xdr:nvSpPr>
        <xdr:cNvPr id="495" name="n_2mainValue【学校施設】&#10;有形固定資産減価償却率">
          <a:extLst>
            <a:ext uri="{FF2B5EF4-FFF2-40B4-BE49-F238E27FC236}">
              <a16:creationId xmlns:a16="http://schemas.microsoft.com/office/drawing/2014/main" id="{00000000-0008-0000-0E00-0000EF010000}"/>
            </a:ext>
          </a:extLst>
        </xdr:cNvPr>
        <xdr:cNvSpPr txBox="1"/>
      </xdr:nvSpPr>
      <xdr:spPr>
        <a:xfrm>
          <a:off x="14389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8" name="正方形/長方形 497">
          <a:extLst>
            <a:ext uri="{FF2B5EF4-FFF2-40B4-BE49-F238E27FC236}">
              <a16:creationId xmlns:a16="http://schemas.microsoft.com/office/drawing/2014/main" id="{00000000-0008-0000-0E00-0000F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9" name="正方形/長方形 498">
          <a:extLst>
            <a:ext uri="{FF2B5EF4-FFF2-40B4-BE49-F238E27FC236}">
              <a16:creationId xmlns:a16="http://schemas.microsoft.com/office/drawing/2014/main" id="{00000000-0008-0000-0E00-0000F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00" name="正方形/長方形 499">
          <a:extLst>
            <a:ext uri="{FF2B5EF4-FFF2-40B4-BE49-F238E27FC236}">
              <a16:creationId xmlns:a16="http://schemas.microsoft.com/office/drawing/2014/main" id="{00000000-0008-0000-0E00-0000F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1" name="正方形/長方形 500">
          <a:extLst>
            <a:ext uri="{FF2B5EF4-FFF2-40B4-BE49-F238E27FC236}">
              <a16:creationId xmlns:a16="http://schemas.microsoft.com/office/drawing/2014/main" id="{00000000-0008-0000-0E00-0000F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2" name="正方形/長方形 501">
          <a:extLst>
            <a:ext uri="{FF2B5EF4-FFF2-40B4-BE49-F238E27FC236}">
              <a16:creationId xmlns:a16="http://schemas.microsoft.com/office/drawing/2014/main" id="{00000000-0008-0000-0E00-0000F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3" name="正方形/長方形 502">
          <a:extLst>
            <a:ext uri="{FF2B5EF4-FFF2-40B4-BE49-F238E27FC236}">
              <a16:creationId xmlns:a16="http://schemas.microsoft.com/office/drawing/2014/main" id="{00000000-0008-0000-0E00-0000F7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9" name="【学校施設】&#10;一人当たり面積グラフ枠">
          <a:extLst>
            <a:ext uri="{FF2B5EF4-FFF2-40B4-BE49-F238E27FC236}">
              <a16:creationId xmlns:a16="http://schemas.microsoft.com/office/drawing/2014/main" id="{00000000-0008-0000-0E00-00000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54610</xdr:rowOff>
    </xdr:from>
    <xdr:to>
      <xdr:col>116</xdr:col>
      <xdr:colOff>62864</xdr:colOff>
      <xdr:row>63</xdr:row>
      <xdr:rowOff>138430</xdr:rowOff>
    </xdr:to>
    <xdr:cxnSp macro="">
      <xdr:nvCxnSpPr>
        <xdr:cNvPr id="520" name="直線コネクタ 519">
          <a:extLst>
            <a:ext uri="{FF2B5EF4-FFF2-40B4-BE49-F238E27FC236}">
              <a16:creationId xmlns:a16="http://schemas.microsoft.com/office/drawing/2014/main" id="{00000000-0008-0000-0E00-000008020000}"/>
            </a:ext>
          </a:extLst>
        </xdr:cNvPr>
        <xdr:cNvCxnSpPr/>
      </xdr:nvCxnSpPr>
      <xdr:spPr>
        <a:xfrm flipV="1">
          <a:off x="22160864" y="948436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142257</xdr:rowOff>
    </xdr:from>
    <xdr:ext cx="469744" cy="259045"/>
    <xdr:sp macro="" textlink="">
      <xdr:nvSpPr>
        <xdr:cNvPr id="521" name="【学校施設】&#10;一人当たり面積最小値テキスト">
          <a:extLst>
            <a:ext uri="{FF2B5EF4-FFF2-40B4-BE49-F238E27FC236}">
              <a16:creationId xmlns:a16="http://schemas.microsoft.com/office/drawing/2014/main" id="{00000000-0008-0000-0E00-000009020000}"/>
            </a:ext>
          </a:extLst>
        </xdr:cNvPr>
        <xdr:cNvSpPr txBox="1"/>
      </xdr:nvSpPr>
      <xdr:spPr>
        <a:xfrm>
          <a:off x="22199600" y="1094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138430</xdr:rowOff>
    </xdr:from>
    <xdr:to>
      <xdr:col>116</xdr:col>
      <xdr:colOff>152400</xdr:colOff>
      <xdr:row>63</xdr:row>
      <xdr:rowOff>138430</xdr:rowOff>
    </xdr:to>
    <xdr:cxnSp macro="">
      <xdr:nvCxnSpPr>
        <xdr:cNvPr id="522" name="直線コネクタ 521">
          <a:extLst>
            <a:ext uri="{FF2B5EF4-FFF2-40B4-BE49-F238E27FC236}">
              <a16:creationId xmlns:a16="http://schemas.microsoft.com/office/drawing/2014/main" id="{00000000-0008-0000-0E00-00000A020000}"/>
            </a:ext>
          </a:extLst>
        </xdr:cNvPr>
        <xdr:cNvCxnSpPr/>
      </xdr:nvCxnSpPr>
      <xdr:spPr>
        <a:xfrm>
          <a:off x="22072600" y="1093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1287</xdr:rowOff>
    </xdr:from>
    <xdr:ext cx="469744" cy="259045"/>
    <xdr:sp macro="" textlink="">
      <xdr:nvSpPr>
        <xdr:cNvPr id="523" name="【学校施設】&#10;一人当たり面積最大値テキスト">
          <a:extLst>
            <a:ext uri="{FF2B5EF4-FFF2-40B4-BE49-F238E27FC236}">
              <a16:creationId xmlns:a16="http://schemas.microsoft.com/office/drawing/2014/main" id="{00000000-0008-0000-0E00-00000B020000}"/>
            </a:ext>
          </a:extLst>
        </xdr:cNvPr>
        <xdr:cNvSpPr txBox="1"/>
      </xdr:nvSpPr>
      <xdr:spPr>
        <a:xfrm>
          <a:off x="22199600" y="925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54610</xdr:rowOff>
    </xdr:from>
    <xdr:to>
      <xdr:col>116</xdr:col>
      <xdr:colOff>152400</xdr:colOff>
      <xdr:row>55</xdr:row>
      <xdr:rowOff>54610</xdr:rowOff>
    </xdr:to>
    <xdr:cxnSp macro="">
      <xdr:nvCxnSpPr>
        <xdr:cNvPr id="524" name="直線コネクタ 523">
          <a:extLst>
            <a:ext uri="{FF2B5EF4-FFF2-40B4-BE49-F238E27FC236}">
              <a16:creationId xmlns:a16="http://schemas.microsoft.com/office/drawing/2014/main" id="{00000000-0008-0000-0E00-00000C020000}"/>
            </a:ext>
          </a:extLst>
        </xdr:cNvPr>
        <xdr:cNvCxnSpPr/>
      </xdr:nvCxnSpPr>
      <xdr:spPr>
        <a:xfrm>
          <a:off x="22072600" y="9484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3827</xdr:rowOff>
    </xdr:from>
    <xdr:ext cx="469744" cy="259045"/>
    <xdr:sp macro="" textlink="">
      <xdr:nvSpPr>
        <xdr:cNvPr id="525" name="【学校施設】&#10;一人当たり面積平均値テキスト">
          <a:extLst>
            <a:ext uri="{FF2B5EF4-FFF2-40B4-BE49-F238E27FC236}">
              <a16:creationId xmlns:a16="http://schemas.microsoft.com/office/drawing/2014/main" id="{00000000-0008-0000-0E00-00000D020000}"/>
            </a:ext>
          </a:extLst>
        </xdr:cNvPr>
        <xdr:cNvSpPr txBox="1"/>
      </xdr:nvSpPr>
      <xdr:spPr>
        <a:xfrm>
          <a:off x="22199600" y="10462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25400</xdr:rowOff>
    </xdr:from>
    <xdr:to>
      <xdr:col>116</xdr:col>
      <xdr:colOff>114300</xdr:colOff>
      <xdr:row>61</xdr:row>
      <xdr:rowOff>127000</xdr:rowOff>
    </xdr:to>
    <xdr:sp macro="" textlink="">
      <xdr:nvSpPr>
        <xdr:cNvPr id="526" name="フローチャート: 判断 525">
          <a:extLst>
            <a:ext uri="{FF2B5EF4-FFF2-40B4-BE49-F238E27FC236}">
              <a16:creationId xmlns:a16="http://schemas.microsoft.com/office/drawing/2014/main" id="{00000000-0008-0000-0E00-00000E020000}"/>
            </a:ext>
          </a:extLst>
        </xdr:cNvPr>
        <xdr:cNvSpPr/>
      </xdr:nvSpPr>
      <xdr:spPr>
        <a:xfrm>
          <a:off x="22110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40640</xdr:rowOff>
    </xdr:from>
    <xdr:to>
      <xdr:col>112</xdr:col>
      <xdr:colOff>38100</xdr:colOff>
      <xdr:row>61</xdr:row>
      <xdr:rowOff>142240</xdr:rowOff>
    </xdr:to>
    <xdr:sp macro="" textlink="">
      <xdr:nvSpPr>
        <xdr:cNvPr id="527" name="フローチャート: 判断 526">
          <a:extLst>
            <a:ext uri="{FF2B5EF4-FFF2-40B4-BE49-F238E27FC236}">
              <a16:creationId xmlns:a16="http://schemas.microsoft.com/office/drawing/2014/main" id="{00000000-0008-0000-0E00-00000F020000}"/>
            </a:ext>
          </a:extLst>
        </xdr:cNvPr>
        <xdr:cNvSpPr/>
      </xdr:nvSpPr>
      <xdr:spPr>
        <a:xfrm>
          <a:off x="21272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67310</xdr:rowOff>
    </xdr:from>
    <xdr:to>
      <xdr:col>107</xdr:col>
      <xdr:colOff>101600</xdr:colOff>
      <xdr:row>61</xdr:row>
      <xdr:rowOff>168910</xdr:rowOff>
    </xdr:to>
    <xdr:sp macro="" textlink="">
      <xdr:nvSpPr>
        <xdr:cNvPr id="528" name="フローチャート: 判断 527">
          <a:extLst>
            <a:ext uri="{FF2B5EF4-FFF2-40B4-BE49-F238E27FC236}">
              <a16:creationId xmlns:a16="http://schemas.microsoft.com/office/drawing/2014/main" id="{00000000-0008-0000-0E00-000010020000}"/>
            </a:ext>
          </a:extLst>
        </xdr:cNvPr>
        <xdr:cNvSpPr/>
      </xdr:nvSpPr>
      <xdr:spPr>
        <a:xfrm>
          <a:off x="20383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59690</xdr:rowOff>
    </xdr:from>
    <xdr:to>
      <xdr:col>102</xdr:col>
      <xdr:colOff>165100</xdr:colOff>
      <xdr:row>61</xdr:row>
      <xdr:rowOff>161290</xdr:rowOff>
    </xdr:to>
    <xdr:sp macro="" textlink="">
      <xdr:nvSpPr>
        <xdr:cNvPr id="529" name="フローチャート: 判断 528">
          <a:extLst>
            <a:ext uri="{FF2B5EF4-FFF2-40B4-BE49-F238E27FC236}">
              <a16:creationId xmlns:a16="http://schemas.microsoft.com/office/drawing/2014/main" id="{00000000-0008-0000-0E00-000011020000}"/>
            </a:ext>
          </a:extLst>
        </xdr:cNvPr>
        <xdr:cNvSpPr/>
      </xdr:nvSpPr>
      <xdr:spPr>
        <a:xfrm>
          <a:off x="19494500" y="1051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E00-000013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E00-000014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3" name="テキスト ボックス 532">
          <a:extLst>
            <a:ext uri="{FF2B5EF4-FFF2-40B4-BE49-F238E27FC236}">
              <a16:creationId xmlns:a16="http://schemas.microsoft.com/office/drawing/2014/main" id="{00000000-0008-0000-0E00-000015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4" name="テキスト ボックス 533">
          <a:extLst>
            <a:ext uri="{FF2B5EF4-FFF2-40B4-BE49-F238E27FC236}">
              <a16:creationId xmlns:a16="http://schemas.microsoft.com/office/drawing/2014/main" id="{00000000-0008-0000-0E00-000016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16510</xdr:rowOff>
    </xdr:from>
    <xdr:to>
      <xdr:col>116</xdr:col>
      <xdr:colOff>114300</xdr:colOff>
      <xdr:row>60</xdr:row>
      <xdr:rowOff>118110</xdr:rowOff>
    </xdr:to>
    <xdr:sp macro="" textlink="">
      <xdr:nvSpPr>
        <xdr:cNvPr id="535" name="楕円 534">
          <a:extLst>
            <a:ext uri="{FF2B5EF4-FFF2-40B4-BE49-F238E27FC236}">
              <a16:creationId xmlns:a16="http://schemas.microsoft.com/office/drawing/2014/main" id="{00000000-0008-0000-0E00-000017020000}"/>
            </a:ext>
          </a:extLst>
        </xdr:cNvPr>
        <xdr:cNvSpPr/>
      </xdr:nvSpPr>
      <xdr:spPr>
        <a:xfrm>
          <a:off x="22110700" y="1030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39387</xdr:rowOff>
    </xdr:from>
    <xdr:ext cx="469744" cy="259045"/>
    <xdr:sp macro="" textlink="">
      <xdr:nvSpPr>
        <xdr:cNvPr id="536" name="【学校施設】&#10;一人当たり面積該当値テキスト">
          <a:extLst>
            <a:ext uri="{FF2B5EF4-FFF2-40B4-BE49-F238E27FC236}">
              <a16:creationId xmlns:a16="http://schemas.microsoft.com/office/drawing/2014/main" id="{00000000-0008-0000-0E00-000018020000}"/>
            </a:ext>
          </a:extLst>
        </xdr:cNvPr>
        <xdr:cNvSpPr txBox="1"/>
      </xdr:nvSpPr>
      <xdr:spPr>
        <a:xfrm>
          <a:off x="22199600" y="1015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11430</xdr:rowOff>
    </xdr:from>
    <xdr:to>
      <xdr:col>112</xdr:col>
      <xdr:colOff>38100</xdr:colOff>
      <xdr:row>60</xdr:row>
      <xdr:rowOff>113030</xdr:rowOff>
    </xdr:to>
    <xdr:sp macro="" textlink="">
      <xdr:nvSpPr>
        <xdr:cNvPr id="537" name="楕円 536">
          <a:extLst>
            <a:ext uri="{FF2B5EF4-FFF2-40B4-BE49-F238E27FC236}">
              <a16:creationId xmlns:a16="http://schemas.microsoft.com/office/drawing/2014/main" id="{00000000-0008-0000-0E00-000019020000}"/>
            </a:ext>
          </a:extLst>
        </xdr:cNvPr>
        <xdr:cNvSpPr/>
      </xdr:nvSpPr>
      <xdr:spPr>
        <a:xfrm>
          <a:off x="21272500" y="10298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62230</xdr:rowOff>
    </xdr:from>
    <xdr:to>
      <xdr:col>116</xdr:col>
      <xdr:colOff>63500</xdr:colOff>
      <xdr:row>60</xdr:row>
      <xdr:rowOff>67310</xdr:rowOff>
    </xdr:to>
    <xdr:cxnSp macro="">
      <xdr:nvCxnSpPr>
        <xdr:cNvPr id="538" name="直線コネクタ 537">
          <a:extLst>
            <a:ext uri="{FF2B5EF4-FFF2-40B4-BE49-F238E27FC236}">
              <a16:creationId xmlns:a16="http://schemas.microsoft.com/office/drawing/2014/main" id="{00000000-0008-0000-0E00-00001A020000}"/>
            </a:ext>
          </a:extLst>
        </xdr:cNvPr>
        <xdr:cNvCxnSpPr/>
      </xdr:nvCxnSpPr>
      <xdr:spPr>
        <a:xfrm>
          <a:off x="21323300" y="10349230"/>
          <a:ext cx="838200" cy="5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27940</xdr:rowOff>
    </xdr:from>
    <xdr:to>
      <xdr:col>107</xdr:col>
      <xdr:colOff>101600</xdr:colOff>
      <xdr:row>60</xdr:row>
      <xdr:rowOff>129540</xdr:rowOff>
    </xdr:to>
    <xdr:sp macro="" textlink="">
      <xdr:nvSpPr>
        <xdr:cNvPr id="539" name="楕円 538">
          <a:extLst>
            <a:ext uri="{FF2B5EF4-FFF2-40B4-BE49-F238E27FC236}">
              <a16:creationId xmlns:a16="http://schemas.microsoft.com/office/drawing/2014/main" id="{00000000-0008-0000-0E00-00001B020000}"/>
            </a:ext>
          </a:extLst>
        </xdr:cNvPr>
        <xdr:cNvSpPr/>
      </xdr:nvSpPr>
      <xdr:spPr>
        <a:xfrm>
          <a:off x="20383500" y="1031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62230</xdr:rowOff>
    </xdr:from>
    <xdr:to>
      <xdr:col>111</xdr:col>
      <xdr:colOff>177800</xdr:colOff>
      <xdr:row>60</xdr:row>
      <xdr:rowOff>78740</xdr:rowOff>
    </xdr:to>
    <xdr:cxnSp macro="">
      <xdr:nvCxnSpPr>
        <xdr:cNvPr id="540" name="直線コネクタ 539">
          <a:extLst>
            <a:ext uri="{FF2B5EF4-FFF2-40B4-BE49-F238E27FC236}">
              <a16:creationId xmlns:a16="http://schemas.microsoft.com/office/drawing/2014/main" id="{00000000-0008-0000-0E00-00001C020000}"/>
            </a:ext>
          </a:extLst>
        </xdr:cNvPr>
        <xdr:cNvCxnSpPr/>
      </xdr:nvCxnSpPr>
      <xdr:spPr>
        <a:xfrm flipV="1">
          <a:off x="20434300" y="10349230"/>
          <a:ext cx="889000" cy="1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133367</xdr:rowOff>
    </xdr:from>
    <xdr:ext cx="469744" cy="259045"/>
    <xdr:sp macro="" textlink="">
      <xdr:nvSpPr>
        <xdr:cNvPr id="541" name="n_1aveValue【学校施設】&#10;一人当たり面積">
          <a:extLst>
            <a:ext uri="{FF2B5EF4-FFF2-40B4-BE49-F238E27FC236}">
              <a16:creationId xmlns:a16="http://schemas.microsoft.com/office/drawing/2014/main" id="{00000000-0008-0000-0E00-00001D020000}"/>
            </a:ext>
          </a:extLst>
        </xdr:cNvPr>
        <xdr:cNvSpPr txBox="1"/>
      </xdr:nvSpPr>
      <xdr:spPr>
        <a:xfrm>
          <a:off x="21075727" y="1059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160037</xdr:rowOff>
    </xdr:from>
    <xdr:ext cx="469744" cy="259045"/>
    <xdr:sp macro="" textlink="">
      <xdr:nvSpPr>
        <xdr:cNvPr id="542" name="n_2aveValue【学校施設】&#10;一人当たり面積">
          <a:extLst>
            <a:ext uri="{FF2B5EF4-FFF2-40B4-BE49-F238E27FC236}">
              <a16:creationId xmlns:a16="http://schemas.microsoft.com/office/drawing/2014/main" id="{00000000-0008-0000-0E00-00001E020000}"/>
            </a:ext>
          </a:extLst>
        </xdr:cNvPr>
        <xdr:cNvSpPr txBox="1"/>
      </xdr:nvSpPr>
      <xdr:spPr>
        <a:xfrm>
          <a:off x="20199427" y="106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6367</xdr:rowOff>
    </xdr:from>
    <xdr:ext cx="469744" cy="259045"/>
    <xdr:sp macro="" textlink="">
      <xdr:nvSpPr>
        <xdr:cNvPr id="543" name="n_3aveValue【学校施設】&#10;一人当たり面積">
          <a:extLst>
            <a:ext uri="{FF2B5EF4-FFF2-40B4-BE49-F238E27FC236}">
              <a16:creationId xmlns:a16="http://schemas.microsoft.com/office/drawing/2014/main" id="{00000000-0008-0000-0E00-00001F020000}"/>
            </a:ext>
          </a:extLst>
        </xdr:cNvPr>
        <xdr:cNvSpPr txBox="1"/>
      </xdr:nvSpPr>
      <xdr:spPr>
        <a:xfrm>
          <a:off x="19310427" y="1029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129557</xdr:rowOff>
    </xdr:from>
    <xdr:ext cx="469744" cy="259045"/>
    <xdr:sp macro="" textlink="">
      <xdr:nvSpPr>
        <xdr:cNvPr id="544" name="n_1mainValue【学校施設】&#10;一人当たり面積">
          <a:extLst>
            <a:ext uri="{FF2B5EF4-FFF2-40B4-BE49-F238E27FC236}">
              <a16:creationId xmlns:a16="http://schemas.microsoft.com/office/drawing/2014/main" id="{00000000-0008-0000-0E00-000020020000}"/>
            </a:ext>
          </a:extLst>
        </xdr:cNvPr>
        <xdr:cNvSpPr txBox="1"/>
      </xdr:nvSpPr>
      <xdr:spPr>
        <a:xfrm>
          <a:off x="21075727" y="10073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146067</xdr:rowOff>
    </xdr:from>
    <xdr:ext cx="469744" cy="259045"/>
    <xdr:sp macro="" textlink="">
      <xdr:nvSpPr>
        <xdr:cNvPr id="545" name="n_2mainValue【学校施設】&#10;一人当たり面積">
          <a:extLst>
            <a:ext uri="{FF2B5EF4-FFF2-40B4-BE49-F238E27FC236}">
              <a16:creationId xmlns:a16="http://schemas.microsoft.com/office/drawing/2014/main" id="{00000000-0008-0000-0E00-000021020000}"/>
            </a:ext>
          </a:extLst>
        </xdr:cNvPr>
        <xdr:cNvSpPr txBox="1"/>
      </xdr:nvSpPr>
      <xdr:spPr>
        <a:xfrm>
          <a:off x="20199427" y="10090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54" name="テキスト ボックス 553">
          <a:extLst>
            <a:ext uri="{FF2B5EF4-FFF2-40B4-BE49-F238E27FC236}">
              <a16:creationId xmlns:a16="http://schemas.microsoft.com/office/drawing/2014/main" id="{00000000-0008-0000-0E00-00002A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58" name="テキスト ボックス 557">
          <a:extLst>
            <a:ext uri="{FF2B5EF4-FFF2-40B4-BE49-F238E27FC236}">
              <a16:creationId xmlns:a16="http://schemas.microsoft.com/office/drawing/2014/main" id="{00000000-0008-0000-0E00-00002E02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9" name="直線コネクタ 558">
          <a:extLst>
            <a:ext uri="{FF2B5EF4-FFF2-40B4-BE49-F238E27FC236}">
              <a16:creationId xmlns:a16="http://schemas.microsoft.com/office/drawing/2014/main" id="{00000000-0008-0000-0E00-00002F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60" name="テキスト ボックス 559">
          <a:extLst>
            <a:ext uri="{FF2B5EF4-FFF2-40B4-BE49-F238E27FC236}">
              <a16:creationId xmlns:a16="http://schemas.microsoft.com/office/drawing/2014/main" id="{00000000-0008-0000-0E00-000030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67" name="直線コネクタ 566">
          <a:extLst>
            <a:ext uri="{FF2B5EF4-FFF2-40B4-BE49-F238E27FC236}">
              <a16:creationId xmlns:a16="http://schemas.microsoft.com/office/drawing/2014/main" id="{00000000-0008-0000-0E00-000037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68" name="テキスト ボックス 567">
          <a:extLst>
            <a:ext uri="{FF2B5EF4-FFF2-40B4-BE49-F238E27FC236}">
              <a16:creationId xmlns:a16="http://schemas.microsoft.com/office/drawing/2014/main" id="{00000000-0008-0000-0E00-000038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9" name="【児童館】&#10;有形固定資産減価償却率グラフ枠">
          <a:extLst>
            <a:ext uri="{FF2B5EF4-FFF2-40B4-BE49-F238E27FC236}">
              <a16:creationId xmlns:a16="http://schemas.microsoft.com/office/drawing/2014/main" id="{00000000-0008-0000-0E00-00003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137161</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16318864" y="13335000"/>
          <a:ext cx="0" cy="154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140988</xdr:rowOff>
    </xdr:from>
    <xdr:ext cx="405111" cy="259045"/>
    <xdr:sp macro="" textlink="">
      <xdr:nvSpPr>
        <xdr:cNvPr id="571" name="【児童館】&#10;有形固定資産減価償却率最小値テキスト">
          <a:extLst>
            <a:ext uri="{FF2B5EF4-FFF2-40B4-BE49-F238E27FC236}">
              <a16:creationId xmlns:a16="http://schemas.microsoft.com/office/drawing/2014/main" id="{00000000-0008-0000-0E00-00003B020000}"/>
            </a:ext>
          </a:extLst>
        </xdr:cNvPr>
        <xdr:cNvSpPr txBox="1"/>
      </xdr:nvSpPr>
      <xdr:spPr>
        <a:xfrm>
          <a:off x="16357600" y="1488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137161</xdr:rowOff>
    </xdr:from>
    <xdr:to>
      <xdr:col>86</xdr:col>
      <xdr:colOff>25400</xdr:colOff>
      <xdr:row>86</xdr:row>
      <xdr:rowOff>137161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a:off x="16230600" y="1488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73" name="【児童館】&#10;有形固定資産減価償却率最大値テキスト">
          <a:extLst>
            <a:ext uri="{FF2B5EF4-FFF2-40B4-BE49-F238E27FC236}">
              <a16:creationId xmlns:a16="http://schemas.microsoft.com/office/drawing/2014/main" id="{00000000-0008-0000-0E00-00003D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74" name="直線コネクタ 573">
          <a:extLst>
            <a:ext uri="{FF2B5EF4-FFF2-40B4-BE49-F238E27FC236}">
              <a16:creationId xmlns:a16="http://schemas.microsoft.com/office/drawing/2014/main" id="{00000000-0008-0000-0E00-00003E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66691</xdr:rowOff>
    </xdr:from>
    <xdr:ext cx="405111" cy="259045"/>
    <xdr:sp macro="" textlink="">
      <xdr:nvSpPr>
        <xdr:cNvPr id="575" name="【児童館】&#10;有形固定資産減価償却率平均値テキスト">
          <a:extLst>
            <a:ext uri="{FF2B5EF4-FFF2-40B4-BE49-F238E27FC236}">
              <a16:creationId xmlns:a16="http://schemas.microsoft.com/office/drawing/2014/main" id="{00000000-0008-0000-0E00-00003F020000}"/>
            </a:ext>
          </a:extLst>
        </xdr:cNvPr>
        <xdr:cNvSpPr txBox="1"/>
      </xdr:nvSpPr>
      <xdr:spPr>
        <a:xfrm>
          <a:off x="16357600" y="141255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88264</xdr:rowOff>
    </xdr:from>
    <xdr:to>
      <xdr:col>85</xdr:col>
      <xdr:colOff>177800</xdr:colOff>
      <xdr:row>83</xdr:row>
      <xdr:rowOff>18414</xdr:rowOff>
    </xdr:to>
    <xdr:sp macro="" textlink="">
      <xdr:nvSpPr>
        <xdr:cNvPr id="576" name="フローチャート: 判断 575">
          <a:extLst>
            <a:ext uri="{FF2B5EF4-FFF2-40B4-BE49-F238E27FC236}">
              <a16:creationId xmlns:a16="http://schemas.microsoft.com/office/drawing/2014/main" id="{00000000-0008-0000-0E00-000040020000}"/>
            </a:ext>
          </a:extLst>
        </xdr:cNvPr>
        <xdr:cNvSpPr/>
      </xdr:nvSpPr>
      <xdr:spPr>
        <a:xfrm>
          <a:off x="162687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77" name="フローチャート: 判断 576">
          <a:extLst>
            <a:ext uri="{FF2B5EF4-FFF2-40B4-BE49-F238E27FC236}">
              <a16:creationId xmlns:a16="http://schemas.microsoft.com/office/drawing/2014/main" id="{00000000-0008-0000-0E00-000041020000}"/>
            </a:ext>
          </a:extLst>
        </xdr:cNvPr>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78" name="フローチャート: 判断 577">
          <a:extLst>
            <a:ext uri="{FF2B5EF4-FFF2-40B4-BE49-F238E27FC236}">
              <a16:creationId xmlns:a16="http://schemas.microsoft.com/office/drawing/2014/main" id="{00000000-0008-0000-0E00-000042020000}"/>
            </a:ext>
          </a:extLst>
        </xdr:cNvPr>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82" name="テキスト ボックス 581">
          <a:extLst>
            <a:ext uri="{FF2B5EF4-FFF2-40B4-BE49-F238E27FC236}">
              <a16:creationId xmlns:a16="http://schemas.microsoft.com/office/drawing/2014/main" id="{00000000-0008-0000-0E00-000046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27305</xdr:rowOff>
    </xdr:from>
    <xdr:to>
      <xdr:col>85</xdr:col>
      <xdr:colOff>177800</xdr:colOff>
      <xdr:row>81</xdr:row>
      <xdr:rowOff>128905</xdr:rowOff>
    </xdr:to>
    <xdr:sp macro="" textlink="">
      <xdr:nvSpPr>
        <xdr:cNvPr id="585" name="楕円 584">
          <a:extLst>
            <a:ext uri="{FF2B5EF4-FFF2-40B4-BE49-F238E27FC236}">
              <a16:creationId xmlns:a16="http://schemas.microsoft.com/office/drawing/2014/main" id="{00000000-0008-0000-0E00-000049020000}"/>
            </a:ext>
          </a:extLst>
        </xdr:cNvPr>
        <xdr:cNvSpPr/>
      </xdr:nvSpPr>
      <xdr:spPr>
        <a:xfrm>
          <a:off x="16268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50182</xdr:rowOff>
    </xdr:from>
    <xdr:ext cx="405111" cy="259045"/>
    <xdr:sp macro="" textlink="">
      <xdr:nvSpPr>
        <xdr:cNvPr id="586" name="【児童館】&#10;有形固定資産減価償却率該当値テキスト">
          <a:extLst>
            <a:ext uri="{FF2B5EF4-FFF2-40B4-BE49-F238E27FC236}">
              <a16:creationId xmlns:a16="http://schemas.microsoft.com/office/drawing/2014/main" id="{00000000-0008-0000-0E00-00004A020000}"/>
            </a:ext>
          </a:extLst>
        </xdr:cNvPr>
        <xdr:cNvSpPr txBox="1"/>
      </xdr:nvSpPr>
      <xdr:spPr>
        <a:xfrm>
          <a:off x="16357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69214</xdr:rowOff>
    </xdr:from>
    <xdr:to>
      <xdr:col>81</xdr:col>
      <xdr:colOff>101600</xdr:colOff>
      <xdr:row>81</xdr:row>
      <xdr:rowOff>170814</xdr:rowOff>
    </xdr:to>
    <xdr:sp macro="" textlink="">
      <xdr:nvSpPr>
        <xdr:cNvPr id="587" name="楕円 586">
          <a:extLst>
            <a:ext uri="{FF2B5EF4-FFF2-40B4-BE49-F238E27FC236}">
              <a16:creationId xmlns:a16="http://schemas.microsoft.com/office/drawing/2014/main" id="{00000000-0008-0000-0E00-00004B020000}"/>
            </a:ext>
          </a:extLst>
        </xdr:cNvPr>
        <xdr:cNvSpPr/>
      </xdr:nvSpPr>
      <xdr:spPr>
        <a:xfrm>
          <a:off x="15430500" y="13956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78105</xdr:rowOff>
    </xdr:from>
    <xdr:to>
      <xdr:col>85</xdr:col>
      <xdr:colOff>127000</xdr:colOff>
      <xdr:row>81</xdr:row>
      <xdr:rowOff>120014</xdr:rowOff>
    </xdr:to>
    <xdr:cxnSp macro="">
      <xdr:nvCxnSpPr>
        <xdr:cNvPr id="588" name="直線コネクタ 587">
          <a:extLst>
            <a:ext uri="{FF2B5EF4-FFF2-40B4-BE49-F238E27FC236}">
              <a16:creationId xmlns:a16="http://schemas.microsoft.com/office/drawing/2014/main" id="{00000000-0008-0000-0E00-00004C020000}"/>
            </a:ext>
          </a:extLst>
        </xdr:cNvPr>
        <xdr:cNvCxnSpPr/>
      </xdr:nvCxnSpPr>
      <xdr:spPr>
        <a:xfrm flipV="1">
          <a:off x="15481300" y="13965555"/>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111125</xdr:rowOff>
    </xdr:from>
    <xdr:to>
      <xdr:col>76</xdr:col>
      <xdr:colOff>165100</xdr:colOff>
      <xdr:row>82</xdr:row>
      <xdr:rowOff>41275</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14541500" y="1399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120014</xdr:rowOff>
    </xdr:from>
    <xdr:to>
      <xdr:col>81</xdr:col>
      <xdr:colOff>50800</xdr:colOff>
      <xdr:row>81</xdr:row>
      <xdr:rowOff>161925</xdr:rowOff>
    </xdr:to>
    <xdr:cxnSp macro="">
      <xdr:nvCxnSpPr>
        <xdr:cNvPr id="590" name="直線コネクタ 589">
          <a:extLst>
            <a:ext uri="{FF2B5EF4-FFF2-40B4-BE49-F238E27FC236}">
              <a16:creationId xmlns:a16="http://schemas.microsoft.com/office/drawing/2014/main" id="{00000000-0008-0000-0E00-00004E020000}"/>
            </a:ext>
          </a:extLst>
        </xdr:cNvPr>
        <xdr:cNvCxnSpPr/>
      </xdr:nvCxnSpPr>
      <xdr:spPr>
        <a:xfrm flipV="1">
          <a:off x="14592300" y="140074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91" name="n_1aveValue【児童館】&#10;有形固定資産減価償却率">
          <a:extLst>
            <a:ext uri="{FF2B5EF4-FFF2-40B4-BE49-F238E27FC236}">
              <a16:creationId xmlns:a16="http://schemas.microsoft.com/office/drawing/2014/main" id="{00000000-0008-0000-0E00-00004F020000}"/>
            </a:ext>
          </a:extLst>
        </xdr:cNvPr>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592" name="n_2aveValue【児童館】&#10;有形固定資産減価償却率">
          <a:extLst>
            <a:ext uri="{FF2B5EF4-FFF2-40B4-BE49-F238E27FC236}">
              <a16:creationId xmlns:a16="http://schemas.microsoft.com/office/drawing/2014/main" id="{00000000-0008-0000-0E00-000050020000}"/>
            </a:ext>
          </a:extLst>
        </xdr:cNvPr>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93" name="n_3aveValue【児童館】&#10;有形固定資産減価償却率">
          <a:extLst>
            <a:ext uri="{FF2B5EF4-FFF2-40B4-BE49-F238E27FC236}">
              <a16:creationId xmlns:a16="http://schemas.microsoft.com/office/drawing/2014/main" id="{00000000-0008-0000-0E00-000051020000}"/>
            </a:ext>
          </a:extLst>
        </xdr:cNvPr>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15891</xdr:rowOff>
    </xdr:from>
    <xdr:ext cx="405111" cy="259045"/>
    <xdr:sp macro="" textlink="">
      <xdr:nvSpPr>
        <xdr:cNvPr id="594" name="n_1mainValue【児童館】&#10;有形固定資産減価償却率">
          <a:extLst>
            <a:ext uri="{FF2B5EF4-FFF2-40B4-BE49-F238E27FC236}">
              <a16:creationId xmlns:a16="http://schemas.microsoft.com/office/drawing/2014/main" id="{00000000-0008-0000-0E00-000052020000}"/>
            </a:ext>
          </a:extLst>
        </xdr:cNvPr>
        <xdr:cNvSpPr txBox="1"/>
      </xdr:nvSpPr>
      <xdr:spPr>
        <a:xfrm>
          <a:off x="152660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57802</xdr:rowOff>
    </xdr:from>
    <xdr:ext cx="405111" cy="259045"/>
    <xdr:sp macro="" textlink="">
      <xdr:nvSpPr>
        <xdr:cNvPr id="595" name="n_2mainValue【児童館】&#10;有形固定資産減価償却率">
          <a:extLst>
            <a:ext uri="{FF2B5EF4-FFF2-40B4-BE49-F238E27FC236}">
              <a16:creationId xmlns:a16="http://schemas.microsoft.com/office/drawing/2014/main" id="{00000000-0008-0000-0E00-000053020000}"/>
            </a:ext>
          </a:extLst>
        </xdr:cNvPr>
        <xdr:cNvSpPr txBox="1"/>
      </xdr:nvSpPr>
      <xdr:spPr>
        <a:xfrm>
          <a:off x="143897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8" name="正方形/長方形 597">
          <a:extLst>
            <a:ext uri="{FF2B5EF4-FFF2-40B4-BE49-F238E27FC236}">
              <a16:creationId xmlns:a16="http://schemas.microsoft.com/office/drawing/2014/main" id="{00000000-0008-0000-0E00-000056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9" name="正方形/長方形 598">
          <a:extLst>
            <a:ext uri="{FF2B5EF4-FFF2-40B4-BE49-F238E27FC236}">
              <a16:creationId xmlns:a16="http://schemas.microsoft.com/office/drawing/2014/main" id="{00000000-0008-0000-0E00-000057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00" name="正方形/長方形 599">
          <a:extLst>
            <a:ext uri="{FF2B5EF4-FFF2-40B4-BE49-F238E27FC236}">
              <a16:creationId xmlns:a16="http://schemas.microsoft.com/office/drawing/2014/main" id="{00000000-0008-0000-0E00-000058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01" name="正方形/長方形 600">
          <a:extLst>
            <a:ext uri="{FF2B5EF4-FFF2-40B4-BE49-F238E27FC236}">
              <a16:creationId xmlns:a16="http://schemas.microsoft.com/office/drawing/2014/main" id="{00000000-0008-0000-0E00-000059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02" name="正方形/長方形 601">
          <a:extLst>
            <a:ext uri="{FF2B5EF4-FFF2-40B4-BE49-F238E27FC236}">
              <a16:creationId xmlns:a16="http://schemas.microsoft.com/office/drawing/2014/main" id="{00000000-0008-0000-0E00-00005A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03" name="正方形/長方形 602">
          <a:extLst>
            <a:ext uri="{FF2B5EF4-FFF2-40B4-BE49-F238E27FC236}">
              <a16:creationId xmlns:a16="http://schemas.microsoft.com/office/drawing/2014/main" id="{00000000-0008-0000-0E00-00005B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06" name="直線コネクタ 605">
          <a:extLst>
            <a:ext uri="{FF2B5EF4-FFF2-40B4-BE49-F238E27FC236}">
              <a16:creationId xmlns:a16="http://schemas.microsoft.com/office/drawing/2014/main" id="{00000000-0008-0000-0E00-00005E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07" name="テキスト ボックス 606">
          <a:extLst>
            <a:ext uri="{FF2B5EF4-FFF2-40B4-BE49-F238E27FC236}">
              <a16:creationId xmlns:a16="http://schemas.microsoft.com/office/drawing/2014/main" id="{00000000-0008-0000-0E00-00005F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9" name="テキスト ボックス 608">
          <a:extLst>
            <a:ext uri="{FF2B5EF4-FFF2-40B4-BE49-F238E27FC236}">
              <a16:creationId xmlns:a16="http://schemas.microsoft.com/office/drawing/2014/main" id="{00000000-0008-0000-0E00-000061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11" name="テキスト ボックス 610">
          <a:extLst>
            <a:ext uri="{FF2B5EF4-FFF2-40B4-BE49-F238E27FC236}">
              <a16:creationId xmlns:a16="http://schemas.microsoft.com/office/drawing/2014/main" id="{00000000-0008-0000-0E00-000063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13" name="テキスト ボックス 612">
          <a:extLst>
            <a:ext uri="{FF2B5EF4-FFF2-40B4-BE49-F238E27FC236}">
              <a16:creationId xmlns:a16="http://schemas.microsoft.com/office/drawing/2014/main" id="{00000000-0008-0000-0E00-000065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8" name="【児童館】&#10;一人当たり面積グラフ枠">
          <a:extLst>
            <a:ext uri="{FF2B5EF4-FFF2-40B4-BE49-F238E27FC236}">
              <a16:creationId xmlns:a16="http://schemas.microsoft.com/office/drawing/2014/main" id="{00000000-0008-0000-0E00-00006A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0</xdr:rowOff>
    </xdr:from>
    <xdr:to>
      <xdr:col>116</xdr:col>
      <xdr:colOff>62864</xdr:colOff>
      <xdr:row>86</xdr:row>
      <xdr:rowOff>76200</xdr:rowOff>
    </xdr:to>
    <xdr:cxnSp macro="">
      <xdr:nvCxnSpPr>
        <xdr:cNvPr id="619" name="直線コネクタ 618">
          <a:extLst>
            <a:ext uri="{FF2B5EF4-FFF2-40B4-BE49-F238E27FC236}">
              <a16:creationId xmlns:a16="http://schemas.microsoft.com/office/drawing/2014/main" id="{00000000-0008-0000-0E00-00006B020000}"/>
            </a:ext>
          </a:extLst>
        </xdr:cNvPr>
        <xdr:cNvCxnSpPr/>
      </xdr:nvCxnSpPr>
      <xdr:spPr>
        <a:xfrm flipV="1">
          <a:off x="22160864"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20" name="【児童館】&#10;一人当たり面積最小値テキスト">
          <a:extLst>
            <a:ext uri="{FF2B5EF4-FFF2-40B4-BE49-F238E27FC236}">
              <a16:creationId xmlns:a16="http://schemas.microsoft.com/office/drawing/2014/main" id="{00000000-0008-0000-0E00-00006C020000}"/>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21" name="直線コネクタ 620">
          <a:extLst>
            <a:ext uri="{FF2B5EF4-FFF2-40B4-BE49-F238E27FC236}">
              <a16:creationId xmlns:a16="http://schemas.microsoft.com/office/drawing/2014/main" id="{00000000-0008-0000-0E00-00006D020000}"/>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118127</xdr:rowOff>
    </xdr:from>
    <xdr:ext cx="469744" cy="259045"/>
    <xdr:sp macro="" textlink="">
      <xdr:nvSpPr>
        <xdr:cNvPr id="622" name="【児童館】&#10;一人当たり面積最大値テキスト">
          <a:extLst>
            <a:ext uri="{FF2B5EF4-FFF2-40B4-BE49-F238E27FC236}">
              <a16:creationId xmlns:a16="http://schemas.microsoft.com/office/drawing/2014/main" id="{00000000-0008-0000-0E00-00006E020000}"/>
            </a:ext>
          </a:extLst>
        </xdr:cNvPr>
        <xdr:cNvSpPr txBox="1"/>
      </xdr:nvSpPr>
      <xdr:spPr>
        <a:xfrm>
          <a:off x="22199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0</xdr:rowOff>
    </xdr:from>
    <xdr:to>
      <xdr:col>116</xdr:col>
      <xdr:colOff>152400</xdr:colOff>
      <xdr:row>78</xdr:row>
      <xdr:rowOff>0</xdr:rowOff>
    </xdr:to>
    <xdr:cxnSp macro="">
      <xdr:nvCxnSpPr>
        <xdr:cNvPr id="623" name="直線コネクタ 622">
          <a:extLst>
            <a:ext uri="{FF2B5EF4-FFF2-40B4-BE49-F238E27FC236}">
              <a16:creationId xmlns:a16="http://schemas.microsoft.com/office/drawing/2014/main" id="{00000000-0008-0000-0E00-00006F020000}"/>
            </a:ext>
          </a:extLst>
        </xdr:cNvPr>
        <xdr:cNvCxnSpPr/>
      </xdr:nvCxnSpPr>
      <xdr:spPr>
        <a:xfrm>
          <a:off x="22072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624" name="【児童館】&#10;一人当たり面積平均値テキスト">
          <a:extLst>
            <a:ext uri="{FF2B5EF4-FFF2-40B4-BE49-F238E27FC236}">
              <a16:creationId xmlns:a16="http://schemas.microsoft.com/office/drawing/2014/main" id="{00000000-0008-0000-0E00-000070020000}"/>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625" name="フローチャート: 判断 624">
          <a:extLst>
            <a:ext uri="{FF2B5EF4-FFF2-40B4-BE49-F238E27FC236}">
              <a16:creationId xmlns:a16="http://schemas.microsoft.com/office/drawing/2014/main" id="{00000000-0008-0000-0E00-000071020000}"/>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xdr:rowOff>
    </xdr:from>
    <xdr:to>
      <xdr:col>112</xdr:col>
      <xdr:colOff>38100</xdr:colOff>
      <xdr:row>83</xdr:row>
      <xdr:rowOff>107950</xdr:rowOff>
    </xdr:to>
    <xdr:sp macro="" textlink="">
      <xdr:nvSpPr>
        <xdr:cNvPr id="626" name="フローチャート: 判断 625">
          <a:extLst>
            <a:ext uri="{FF2B5EF4-FFF2-40B4-BE49-F238E27FC236}">
              <a16:creationId xmlns:a16="http://schemas.microsoft.com/office/drawing/2014/main" id="{00000000-0008-0000-0E00-000072020000}"/>
            </a:ext>
          </a:extLst>
        </xdr:cNvPr>
        <xdr:cNvSpPr/>
      </xdr:nvSpPr>
      <xdr:spPr>
        <a:xfrm>
          <a:off x="212725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627" name="フローチャート: 判断 626">
          <a:extLst>
            <a:ext uri="{FF2B5EF4-FFF2-40B4-BE49-F238E27FC236}">
              <a16:creationId xmlns:a16="http://schemas.microsoft.com/office/drawing/2014/main" id="{00000000-0008-0000-0E00-000073020000}"/>
            </a:ext>
          </a:extLst>
        </xdr:cNvPr>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139700</xdr:rowOff>
    </xdr:from>
    <xdr:to>
      <xdr:col>102</xdr:col>
      <xdr:colOff>165100</xdr:colOff>
      <xdr:row>83</xdr:row>
      <xdr:rowOff>69850</xdr:rowOff>
    </xdr:to>
    <xdr:sp macro="" textlink="">
      <xdr:nvSpPr>
        <xdr:cNvPr id="628" name="フローチャート: 判断 627">
          <a:extLst>
            <a:ext uri="{FF2B5EF4-FFF2-40B4-BE49-F238E27FC236}">
              <a16:creationId xmlns:a16="http://schemas.microsoft.com/office/drawing/2014/main" id="{00000000-0008-0000-0E00-000074020000}"/>
            </a:ext>
          </a:extLst>
        </xdr:cNvPr>
        <xdr:cNvSpPr/>
      </xdr:nvSpPr>
      <xdr:spPr>
        <a:xfrm>
          <a:off x="19494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0" name="テキスト ボックス 629">
          <a:extLst>
            <a:ext uri="{FF2B5EF4-FFF2-40B4-BE49-F238E27FC236}">
              <a16:creationId xmlns:a16="http://schemas.microsoft.com/office/drawing/2014/main" id="{00000000-0008-0000-0E00-000076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2" name="テキスト ボックス 631">
          <a:extLst>
            <a:ext uri="{FF2B5EF4-FFF2-40B4-BE49-F238E27FC236}">
              <a16:creationId xmlns:a16="http://schemas.microsoft.com/office/drawing/2014/main" id="{00000000-0008-0000-0E00-000078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34" name="楕円 633">
          <a:extLst>
            <a:ext uri="{FF2B5EF4-FFF2-40B4-BE49-F238E27FC236}">
              <a16:creationId xmlns:a16="http://schemas.microsoft.com/office/drawing/2014/main" id="{00000000-0008-0000-0E00-00007A020000}"/>
            </a:ext>
          </a:extLst>
        </xdr:cNvPr>
        <xdr:cNvSpPr/>
      </xdr:nvSpPr>
      <xdr:spPr>
        <a:xfrm>
          <a:off x="221107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156227</xdr:rowOff>
    </xdr:from>
    <xdr:ext cx="469744" cy="259045"/>
    <xdr:sp macro="" textlink="">
      <xdr:nvSpPr>
        <xdr:cNvPr id="635" name="【児童館】&#10;一人当たり面積該当値テキスト">
          <a:extLst>
            <a:ext uri="{FF2B5EF4-FFF2-40B4-BE49-F238E27FC236}">
              <a16:creationId xmlns:a16="http://schemas.microsoft.com/office/drawing/2014/main" id="{00000000-0008-0000-0E00-00007B020000}"/>
            </a:ext>
          </a:extLst>
        </xdr:cNvPr>
        <xdr:cNvSpPr txBox="1"/>
      </xdr:nvSpPr>
      <xdr:spPr>
        <a:xfrm>
          <a:off x="22199600" y="1421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6350</xdr:rowOff>
    </xdr:from>
    <xdr:to>
      <xdr:col>112</xdr:col>
      <xdr:colOff>38100</xdr:colOff>
      <xdr:row>83</xdr:row>
      <xdr:rowOff>107950</xdr:rowOff>
    </xdr:to>
    <xdr:sp macro="" textlink="">
      <xdr:nvSpPr>
        <xdr:cNvPr id="636" name="楕円 635">
          <a:extLst>
            <a:ext uri="{FF2B5EF4-FFF2-40B4-BE49-F238E27FC236}">
              <a16:creationId xmlns:a16="http://schemas.microsoft.com/office/drawing/2014/main" id="{00000000-0008-0000-0E00-00007C020000}"/>
            </a:ext>
          </a:extLst>
        </xdr:cNvPr>
        <xdr:cNvSpPr/>
      </xdr:nvSpPr>
      <xdr:spPr>
        <a:xfrm>
          <a:off x="21272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57150</xdr:rowOff>
    </xdr:from>
    <xdr:to>
      <xdr:col>116</xdr:col>
      <xdr:colOff>63500</xdr:colOff>
      <xdr:row>83</xdr:row>
      <xdr:rowOff>57150</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21323300" y="1428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6350</xdr:rowOff>
    </xdr:from>
    <xdr:to>
      <xdr:col>107</xdr:col>
      <xdr:colOff>101600</xdr:colOff>
      <xdr:row>83</xdr:row>
      <xdr:rowOff>107950</xdr:rowOff>
    </xdr:to>
    <xdr:sp macro="" textlink="">
      <xdr:nvSpPr>
        <xdr:cNvPr id="638" name="楕円 637">
          <a:extLst>
            <a:ext uri="{FF2B5EF4-FFF2-40B4-BE49-F238E27FC236}">
              <a16:creationId xmlns:a16="http://schemas.microsoft.com/office/drawing/2014/main" id="{00000000-0008-0000-0E00-00007E020000}"/>
            </a:ext>
          </a:extLst>
        </xdr:cNvPr>
        <xdr:cNvSpPr/>
      </xdr:nvSpPr>
      <xdr:spPr>
        <a:xfrm>
          <a:off x="20383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57150</xdr:rowOff>
    </xdr:from>
    <xdr:to>
      <xdr:col>111</xdr:col>
      <xdr:colOff>177800</xdr:colOff>
      <xdr:row>83</xdr:row>
      <xdr:rowOff>57150</xdr:rowOff>
    </xdr:to>
    <xdr:cxnSp macro="">
      <xdr:nvCxnSpPr>
        <xdr:cNvPr id="639" name="直線コネクタ 638">
          <a:extLst>
            <a:ext uri="{FF2B5EF4-FFF2-40B4-BE49-F238E27FC236}">
              <a16:creationId xmlns:a16="http://schemas.microsoft.com/office/drawing/2014/main" id="{00000000-0008-0000-0E00-00007F020000}"/>
            </a:ext>
          </a:extLst>
        </xdr:cNvPr>
        <xdr:cNvCxnSpPr/>
      </xdr:nvCxnSpPr>
      <xdr:spPr>
        <a:xfrm>
          <a:off x="20434300" y="1428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99077</xdr:rowOff>
    </xdr:from>
    <xdr:ext cx="469744" cy="259045"/>
    <xdr:sp macro="" textlink="">
      <xdr:nvSpPr>
        <xdr:cNvPr id="640" name="n_1aveValue【児童館】&#10;一人当たり面積">
          <a:extLst>
            <a:ext uri="{FF2B5EF4-FFF2-40B4-BE49-F238E27FC236}">
              <a16:creationId xmlns:a16="http://schemas.microsoft.com/office/drawing/2014/main" id="{00000000-0008-0000-0E00-000080020000}"/>
            </a:ext>
          </a:extLst>
        </xdr:cNvPr>
        <xdr:cNvSpPr txBox="1"/>
      </xdr:nvSpPr>
      <xdr:spPr>
        <a:xfrm>
          <a:off x="21075727" y="1432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137177</xdr:rowOff>
    </xdr:from>
    <xdr:ext cx="469744" cy="259045"/>
    <xdr:sp macro="" textlink="">
      <xdr:nvSpPr>
        <xdr:cNvPr id="641" name="n_2aveValue【児童館】&#10;一人当たり面積">
          <a:extLst>
            <a:ext uri="{FF2B5EF4-FFF2-40B4-BE49-F238E27FC236}">
              <a16:creationId xmlns:a16="http://schemas.microsoft.com/office/drawing/2014/main" id="{00000000-0008-0000-0E00-000081020000}"/>
            </a:ext>
          </a:extLst>
        </xdr:cNvPr>
        <xdr:cNvSpPr txBox="1"/>
      </xdr:nvSpPr>
      <xdr:spPr>
        <a:xfrm>
          <a:off x="201994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86377</xdr:rowOff>
    </xdr:from>
    <xdr:ext cx="469744" cy="259045"/>
    <xdr:sp macro="" textlink="">
      <xdr:nvSpPr>
        <xdr:cNvPr id="642" name="n_3aveValue【児童館】&#10;一人当たり面積">
          <a:extLst>
            <a:ext uri="{FF2B5EF4-FFF2-40B4-BE49-F238E27FC236}">
              <a16:creationId xmlns:a16="http://schemas.microsoft.com/office/drawing/2014/main" id="{00000000-0008-0000-0E00-000082020000}"/>
            </a:ext>
          </a:extLst>
        </xdr:cNvPr>
        <xdr:cNvSpPr txBox="1"/>
      </xdr:nvSpPr>
      <xdr:spPr>
        <a:xfrm>
          <a:off x="19310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124477</xdr:rowOff>
    </xdr:from>
    <xdr:ext cx="469744" cy="259045"/>
    <xdr:sp macro="" textlink="">
      <xdr:nvSpPr>
        <xdr:cNvPr id="643" name="n_1mainValue【児童館】&#10;一人当たり面積">
          <a:extLst>
            <a:ext uri="{FF2B5EF4-FFF2-40B4-BE49-F238E27FC236}">
              <a16:creationId xmlns:a16="http://schemas.microsoft.com/office/drawing/2014/main" id="{00000000-0008-0000-0E00-000083020000}"/>
            </a:ext>
          </a:extLst>
        </xdr:cNvPr>
        <xdr:cNvSpPr txBox="1"/>
      </xdr:nvSpPr>
      <xdr:spPr>
        <a:xfrm>
          <a:off x="210757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124477</xdr:rowOff>
    </xdr:from>
    <xdr:ext cx="469744" cy="259045"/>
    <xdr:sp macro="" textlink="">
      <xdr:nvSpPr>
        <xdr:cNvPr id="644" name="n_2mainValue【児童館】&#10;一人当たり面積">
          <a:extLst>
            <a:ext uri="{FF2B5EF4-FFF2-40B4-BE49-F238E27FC236}">
              <a16:creationId xmlns:a16="http://schemas.microsoft.com/office/drawing/2014/main" id="{00000000-0008-0000-0E00-000084020000}"/>
            </a:ext>
          </a:extLst>
        </xdr:cNvPr>
        <xdr:cNvSpPr txBox="1"/>
      </xdr:nvSpPr>
      <xdr:spPr>
        <a:xfrm>
          <a:off x="201994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0000000-0008-0000-0E00-00008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00000000-0008-0000-0E00-00008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00000000-0008-0000-0E00-00009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65" name="テキスト ボックス 664">
          <a:extLst>
            <a:ext uri="{FF2B5EF4-FFF2-40B4-BE49-F238E27FC236}">
              <a16:creationId xmlns:a16="http://schemas.microsoft.com/office/drawing/2014/main" id="{00000000-0008-0000-0E00-000099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E00-00009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00000000-0008-0000-0E00-00009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41911</xdr:rowOff>
    </xdr:to>
    <xdr:cxnSp macro="">
      <xdr:nvCxnSpPr>
        <xdr:cNvPr id="669" name="直線コネクタ 668">
          <a:extLst>
            <a:ext uri="{FF2B5EF4-FFF2-40B4-BE49-F238E27FC236}">
              <a16:creationId xmlns:a16="http://schemas.microsoft.com/office/drawing/2014/main" id="{00000000-0008-0000-0E00-00009D020000}"/>
            </a:ext>
          </a:extLst>
        </xdr:cNvPr>
        <xdr:cNvCxnSpPr/>
      </xdr:nvCxnSpPr>
      <xdr:spPr>
        <a:xfrm flipV="1">
          <a:off x="16318864" y="17335500"/>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45738</xdr:rowOff>
    </xdr:from>
    <xdr:ext cx="405111" cy="259045"/>
    <xdr:sp macro="" textlink="">
      <xdr:nvSpPr>
        <xdr:cNvPr id="670" name="【公民館】&#10;有形固定資産減価償却率最小値テキスト">
          <a:extLst>
            <a:ext uri="{FF2B5EF4-FFF2-40B4-BE49-F238E27FC236}">
              <a16:creationId xmlns:a16="http://schemas.microsoft.com/office/drawing/2014/main" id="{00000000-0008-0000-0E00-00009E020000}"/>
            </a:ext>
          </a:extLst>
        </xdr:cNvPr>
        <xdr:cNvSpPr txBox="1"/>
      </xdr:nvSpPr>
      <xdr:spPr>
        <a:xfrm>
          <a:off x="163576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41911</xdr:rowOff>
    </xdr:from>
    <xdr:to>
      <xdr:col>86</xdr:col>
      <xdr:colOff>25400</xdr:colOff>
      <xdr:row>108</xdr:row>
      <xdr:rowOff>41911</xdr:rowOff>
    </xdr:to>
    <xdr:cxnSp macro="">
      <xdr:nvCxnSpPr>
        <xdr:cNvPr id="671" name="直線コネクタ 670">
          <a:extLst>
            <a:ext uri="{FF2B5EF4-FFF2-40B4-BE49-F238E27FC236}">
              <a16:creationId xmlns:a16="http://schemas.microsoft.com/office/drawing/2014/main" id="{00000000-0008-0000-0E00-00009F020000}"/>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672" name="【公民館】&#10;有形固定資産減価償却率最大値テキスト">
          <a:extLst>
            <a:ext uri="{FF2B5EF4-FFF2-40B4-BE49-F238E27FC236}">
              <a16:creationId xmlns:a16="http://schemas.microsoft.com/office/drawing/2014/main" id="{00000000-0008-0000-0E00-0000A0020000}"/>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673" name="直線コネクタ 672">
          <a:extLst>
            <a:ext uri="{FF2B5EF4-FFF2-40B4-BE49-F238E27FC236}">
              <a16:creationId xmlns:a16="http://schemas.microsoft.com/office/drawing/2014/main" id="{00000000-0008-0000-0E00-0000A1020000}"/>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3827</xdr:rowOff>
    </xdr:from>
    <xdr:ext cx="405111" cy="259045"/>
    <xdr:sp macro="" textlink="">
      <xdr:nvSpPr>
        <xdr:cNvPr id="674" name="【公民館】&#10;有形固定資産減価償却率平均値テキスト">
          <a:extLst>
            <a:ext uri="{FF2B5EF4-FFF2-40B4-BE49-F238E27FC236}">
              <a16:creationId xmlns:a16="http://schemas.microsoft.com/office/drawing/2014/main" id="{00000000-0008-0000-0E00-0000A2020000}"/>
            </a:ext>
          </a:extLst>
        </xdr:cNvPr>
        <xdr:cNvSpPr txBox="1"/>
      </xdr:nvSpPr>
      <xdr:spPr>
        <a:xfrm>
          <a:off x="16357600" y="1800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25400</xdr:rowOff>
    </xdr:from>
    <xdr:to>
      <xdr:col>85</xdr:col>
      <xdr:colOff>177800</xdr:colOff>
      <xdr:row>105</xdr:row>
      <xdr:rowOff>127000</xdr:rowOff>
    </xdr:to>
    <xdr:sp macro="" textlink="">
      <xdr:nvSpPr>
        <xdr:cNvPr id="675" name="フローチャート: 判断 674">
          <a:extLst>
            <a:ext uri="{FF2B5EF4-FFF2-40B4-BE49-F238E27FC236}">
              <a16:creationId xmlns:a16="http://schemas.microsoft.com/office/drawing/2014/main" id="{00000000-0008-0000-0E00-0000A3020000}"/>
            </a:ext>
          </a:extLst>
        </xdr:cNvPr>
        <xdr:cNvSpPr/>
      </xdr:nvSpPr>
      <xdr:spPr>
        <a:xfrm>
          <a:off x="16268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52070</xdr:rowOff>
    </xdr:from>
    <xdr:to>
      <xdr:col>81</xdr:col>
      <xdr:colOff>101600</xdr:colOff>
      <xdr:row>105</xdr:row>
      <xdr:rowOff>153670</xdr:rowOff>
    </xdr:to>
    <xdr:sp macro="" textlink="">
      <xdr:nvSpPr>
        <xdr:cNvPr id="676" name="フローチャート: 判断 675">
          <a:extLst>
            <a:ext uri="{FF2B5EF4-FFF2-40B4-BE49-F238E27FC236}">
              <a16:creationId xmlns:a16="http://schemas.microsoft.com/office/drawing/2014/main" id="{00000000-0008-0000-0E00-0000A4020000}"/>
            </a:ext>
          </a:extLst>
        </xdr:cNvPr>
        <xdr:cNvSpPr/>
      </xdr:nvSpPr>
      <xdr:spPr>
        <a:xfrm>
          <a:off x="15430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63500</xdr:rowOff>
    </xdr:from>
    <xdr:to>
      <xdr:col>76</xdr:col>
      <xdr:colOff>165100</xdr:colOff>
      <xdr:row>105</xdr:row>
      <xdr:rowOff>165100</xdr:rowOff>
    </xdr:to>
    <xdr:sp macro="" textlink="">
      <xdr:nvSpPr>
        <xdr:cNvPr id="677" name="フローチャート: 判断 676">
          <a:extLst>
            <a:ext uri="{FF2B5EF4-FFF2-40B4-BE49-F238E27FC236}">
              <a16:creationId xmlns:a16="http://schemas.microsoft.com/office/drawing/2014/main" id="{00000000-0008-0000-0E00-0000A5020000}"/>
            </a:ext>
          </a:extLst>
        </xdr:cNvPr>
        <xdr:cNvSpPr/>
      </xdr:nvSpPr>
      <xdr:spPr>
        <a:xfrm>
          <a:off x="145415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113030</xdr:rowOff>
    </xdr:from>
    <xdr:to>
      <xdr:col>72</xdr:col>
      <xdr:colOff>38100</xdr:colOff>
      <xdr:row>106</xdr:row>
      <xdr:rowOff>43180</xdr:rowOff>
    </xdr:to>
    <xdr:sp macro="" textlink="">
      <xdr:nvSpPr>
        <xdr:cNvPr id="678" name="フローチャート: 判断 677">
          <a:extLst>
            <a:ext uri="{FF2B5EF4-FFF2-40B4-BE49-F238E27FC236}">
              <a16:creationId xmlns:a16="http://schemas.microsoft.com/office/drawing/2014/main" id="{00000000-0008-0000-0E00-0000A6020000}"/>
            </a:ext>
          </a:extLst>
        </xdr:cNvPr>
        <xdr:cNvSpPr/>
      </xdr:nvSpPr>
      <xdr:spPr>
        <a:xfrm>
          <a:off x="1365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E00-0000A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E00-0000A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57786</xdr:rowOff>
    </xdr:from>
    <xdr:to>
      <xdr:col>85</xdr:col>
      <xdr:colOff>177800</xdr:colOff>
      <xdr:row>103</xdr:row>
      <xdr:rowOff>159386</xdr:rowOff>
    </xdr:to>
    <xdr:sp macro="" textlink="">
      <xdr:nvSpPr>
        <xdr:cNvPr id="684" name="楕円 683">
          <a:extLst>
            <a:ext uri="{FF2B5EF4-FFF2-40B4-BE49-F238E27FC236}">
              <a16:creationId xmlns:a16="http://schemas.microsoft.com/office/drawing/2014/main" id="{00000000-0008-0000-0E00-0000AC020000}"/>
            </a:ext>
          </a:extLst>
        </xdr:cNvPr>
        <xdr:cNvSpPr/>
      </xdr:nvSpPr>
      <xdr:spPr>
        <a:xfrm>
          <a:off x="16268700" y="1771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80663</xdr:rowOff>
    </xdr:from>
    <xdr:ext cx="405111" cy="259045"/>
    <xdr:sp macro="" textlink="">
      <xdr:nvSpPr>
        <xdr:cNvPr id="685" name="【公民館】&#10;有形固定資産減価償却率該当値テキスト">
          <a:extLst>
            <a:ext uri="{FF2B5EF4-FFF2-40B4-BE49-F238E27FC236}">
              <a16:creationId xmlns:a16="http://schemas.microsoft.com/office/drawing/2014/main" id="{00000000-0008-0000-0E00-0000AD020000}"/>
            </a:ext>
          </a:extLst>
        </xdr:cNvPr>
        <xdr:cNvSpPr txBox="1"/>
      </xdr:nvSpPr>
      <xdr:spPr>
        <a:xfrm>
          <a:off x="16357600"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88264</xdr:rowOff>
    </xdr:from>
    <xdr:to>
      <xdr:col>81</xdr:col>
      <xdr:colOff>101600</xdr:colOff>
      <xdr:row>104</xdr:row>
      <xdr:rowOff>18414</xdr:rowOff>
    </xdr:to>
    <xdr:sp macro="" textlink="">
      <xdr:nvSpPr>
        <xdr:cNvPr id="686" name="楕円 685">
          <a:extLst>
            <a:ext uri="{FF2B5EF4-FFF2-40B4-BE49-F238E27FC236}">
              <a16:creationId xmlns:a16="http://schemas.microsoft.com/office/drawing/2014/main" id="{00000000-0008-0000-0E00-0000AE020000}"/>
            </a:ext>
          </a:extLst>
        </xdr:cNvPr>
        <xdr:cNvSpPr/>
      </xdr:nvSpPr>
      <xdr:spPr>
        <a:xfrm>
          <a:off x="15430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108586</xdr:rowOff>
    </xdr:from>
    <xdr:to>
      <xdr:col>85</xdr:col>
      <xdr:colOff>127000</xdr:colOff>
      <xdr:row>103</xdr:row>
      <xdr:rowOff>139064</xdr:rowOff>
    </xdr:to>
    <xdr:cxnSp macro="">
      <xdr:nvCxnSpPr>
        <xdr:cNvPr id="687" name="直線コネクタ 686">
          <a:extLst>
            <a:ext uri="{FF2B5EF4-FFF2-40B4-BE49-F238E27FC236}">
              <a16:creationId xmlns:a16="http://schemas.microsoft.com/office/drawing/2014/main" id="{00000000-0008-0000-0E00-0000AF020000}"/>
            </a:ext>
          </a:extLst>
        </xdr:cNvPr>
        <xdr:cNvCxnSpPr/>
      </xdr:nvCxnSpPr>
      <xdr:spPr>
        <a:xfrm flipV="1">
          <a:off x="15481300" y="17767936"/>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116839</xdr:rowOff>
    </xdr:from>
    <xdr:to>
      <xdr:col>76</xdr:col>
      <xdr:colOff>165100</xdr:colOff>
      <xdr:row>104</xdr:row>
      <xdr:rowOff>46989</xdr:rowOff>
    </xdr:to>
    <xdr:sp macro="" textlink="">
      <xdr:nvSpPr>
        <xdr:cNvPr id="688" name="楕円 687">
          <a:extLst>
            <a:ext uri="{FF2B5EF4-FFF2-40B4-BE49-F238E27FC236}">
              <a16:creationId xmlns:a16="http://schemas.microsoft.com/office/drawing/2014/main" id="{00000000-0008-0000-0E00-0000B0020000}"/>
            </a:ext>
          </a:extLst>
        </xdr:cNvPr>
        <xdr:cNvSpPr/>
      </xdr:nvSpPr>
      <xdr:spPr>
        <a:xfrm>
          <a:off x="14541500" y="1777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139064</xdr:rowOff>
    </xdr:from>
    <xdr:to>
      <xdr:col>81</xdr:col>
      <xdr:colOff>50800</xdr:colOff>
      <xdr:row>103</xdr:row>
      <xdr:rowOff>167639</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flipV="1">
          <a:off x="14592300" y="17798414"/>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144797</xdr:rowOff>
    </xdr:from>
    <xdr:ext cx="405111" cy="259045"/>
    <xdr:sp macro="" textlink="">
      <xdr:nvSpPr>
        <xdr:cNvPr id="690" name="n_1aveValue【公民館】&#10;有形固定資産減価償却率">
          <a:extLst>
            <a:ext uri="{FF2B5EF4-FFF2-40B4-BE49-F238E27FC236}">
              <a16:creationId xmlns:a16="http://schemas.microsoft.com/office/drawing/2014/main" id="{00000000-0008-0000-0E00-0000B2020000}"/>
            </a:ext>
          </a:extLst>
        </xdr:cNvPr>
        <xdr:cNvSpPr txBox="1"/>
      </xdr:nvSpPr>
      <xdr:spPr>
        <a:xfrm>
          <a:off x="15266044" y="1814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156227</xdr:rowOff>
    </xdr:from>
    <xdr:ext cx="405111" cy="259045"/>
    <xdr:sp macro="" textlink="">
      <xdr:nvSpPr>
        <xdr:cNvPr id="691" name="n_2aveValue【公民館】&#10;有形固定資産減価償却率">
          <a:extLst>
            <a:ext uri="{FF2B5EF4-FFF2-40B4-BE49-F238E27FC236}">
              <a16:creationId xmlns:a16="http://schemas.microsoft.com/office/drawing/2014/main" id="{00000000-0008-0000-0E00-0000B3020000}"/>
            </a:ext>
          </a:extLst>
        </xdr:cNvPr>
        <xdr:cNvSpPr txBox="1"/>
      </xdr:nvSpPr>
      <xdr:spPr>
        <a:xfrm>
          <a:off x="14389744" y="1815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59707</xdr:rowOff>
    </xdr:from>
    <xdr:ext cx="405111" cy="259045"/>
    <xdr:sp macro="" textlink="">
      <xdr:nvSpPr>
        <xdr:cNvPr id="692" name="n_3aveValue【公民館】&#10;有形固定資産減価償却率">
          <a:extLst>
            <a:ext uri="{FF2B5EF4-FFF2-40B4-BE49-F238E27FC236}">
              <a16:creationId xmlns:a16="http://schemas.microsoft.com/office/drawing/2014/main" id="{00000000-0008-0000-0E00-0000B4020000}"/>
            </a:ext>
          </a:extLst>
        </xdr:cNvPr>
        <xdr:cNvSpPr txBox="1"/>
      </xdr:nvSpPr>
      <xdr:spPr>
        <a:xfrm>
          <a:off x="13500744" y="1789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34941</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63516</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5" name="正方形/長方形 694">
          <a:extLst>
            <a:ext uri="{FF2B5EF4-FFF2-40B4-BE49-F238E27FC236}">
              <a16:creationId xmlns:a16="http://schemas.microsoft.com/office/drawing/2014/main" id="{00000000-0008-0000-0E00-0000B7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6" name="正方形/長方形 695">
          <a:extLst>
            <a:ext uri="{FF2B5EF4-FFF2-40B4-BE49-F238E27FC236}">
              <a16:creationId xmlns:a16="http://schemas.microsoft.com/office/drawing/2014/main" id="{00000000-0008-0000-0E00-0000B8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3" name="テキスト ボックス 702">
          <a:extLst>
            <a:ext uri="{FF2B5EF4-FFF2-40B4-BE49-F238E27FC236}">
              <a16:creationId xmlns:a16="http://schemas.microsoft.com/office/drawing/2014/main" id="{00000000-0008-0000-0E00-0000BF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5" name="直線コネクタ 704">
          <a:extLst>
            <a:ext uri="{FF2B5EF4-FFF2-40B4-BE49-F238E27FC236}">
              <a16:creationId xmlns:a16="http://schemas.microsoft.com/office/drawing/2014/main" id="{00000000-0008-0000-0E00-0000C1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a:extLst>
            <a:ext uri="{FF2B5EF4-FFF2-40B4-BE49-F238E27FC236}">
              <a16:creationId xmlns:a16="http://schemas.microsoft.com/office/drawing/2014/main" id="{00000000-0008-0000-0E00-0000CD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137161</xdr:rowOff>
    </xdr:from>
    <xdr:to>
      <xdr:col>116</xdr:col>
      <xdr:colOff>62864</xdr:colOff>
      <xdr:row>108</xdr:row>
      <xdr:rowOff>91439</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22160864" y="17282161"/>
          <a:ext cx="0" cy="1325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95266</xdr:rowOff>
    </xdr:from>
    <xdr:ext cx="469744" cy="259045"/>
    <xdr:sp macro="" textlink="">
      <xdr:nvSpPr>
        <xdr:cNvPr id="719" name="【公民館】&#10;一人当たり面積最小値テキスト">
          <a:extLst>
            <a:ext uri="{FF2B5EF4-FFF2-40B4-BE49-F238E27FC236}">
              <a16:creationId xmlns:a16="http://schemas.microsoft.com/office/drawing/2014/main" id="{00000000-0008-0000-0E00-0000CF020000}"/>
            </a:ext>
          </a:extLst>
        </xdr:cNvPr>
        <xdr:cNvSpPr txBox="1"/>
      </xdr:nvSpPr>
      <xdr:spPr>
        <a:xfrm>
          <a:off x="22199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91439</xdr:rowOff>
    </xdr:from>
    <xdr:to>
      <xdr:col>116</xdr:col>
      <xdr:colOff>152400</xdr:colOff>
      <xdr:row>108</xdr:row>
      <xdr:rowOff>91439</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83838</xdr:rowOff>
    </xdr:from>
    <xdr:ext cx="469744" cy="259045"/>
    <xdr:sp macro="" textlink="">
      <xdr:nvSpPr>
        <xdr:cNvPr id="721" name="【公民館】&#10;一人当たり面積最大値テキスト">
          <a:extLst>
            <a:ext uri="{FF2B5EF4-FFF2-40B4-BE49-F238E27FC236}">
              <a16:creationId xmlns:a16="http://schemas.microsoft.com/office/drawing/2014/main" id="{00000000-0008-0000-0E00-0000D1020000}"/>
            </a:ext>
          </a:extLst>
        </xdr:cNvPr>
        <xdr:cNvSpPr txBox="1"/>
      </xdr:nvSpPr>
      <xdr:spPr>
        <a:xfrm>
          <a:off x="221996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137161</xdr:rowOff>
    </xdr:from>
    <xdr:to>
      <xdr:col>116</xdr:col>
      <xdr:colOff>152400</xdr:colOff>
      <xdr:row>100</xdr:row>
      <xdr:rowOff>137161</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148607</xdr:rowOff>
    </xdr:from>
    <xdr:ext cx="469744" cy="259045"/>
    <xdr:sp macro="" textlink="">
      <xdr:nvSpPr>
        <xdr:cNvPr id="723" name="【公民館】&#10;一人当たり面積平均値テキスト">
          <a:extLst>
            <a:ext uri="{FF2B5EF4-FFF2-40B4-BE49-F238E27FC236}">
              <a16:creationId xmlns:a16="http://schemas.microsoft.com/office/drawing/2014/main" id="{00000000-0008-0000-0E00-0000D3020000}"/>
            </a:ext>
          </a:extLst>
        </xdr:cNvPr>
        <xdr:cNvSpPr txBox="1"/>
      </xdr:nvSpPr>
      <xdr:spPr>
        <a:xfrm>
          <a:off x="22199600" y="17979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170180</xdr:rowOff>
    </xdr:from>
    <xdr:to>
      <xdr:col>116</xdr:col>
      <xdr:colOff>114300</xdr:colOff>
      <xdr:row>105</xdr:row>
      <xdr:rowOff>100330</xdr:rowOff>
    </xdr:to>
    <xdr:sp macro="" textlink="">
      <xdr:nvSpPr>
        <xdr:cNvPr id="724" name="フローチャート: 判断 723">
          <a:extLst>
            <a:ext uri="{FF2B5EF4-FFF2-40B4-BE49-F238E27FC236}">
              <a16:creationId xmlns:a16="http://schemas.microsoft.com/office/drawing/2014/main" id="{00000000-0008-0000-0E00-0000D4020000}"/>
            </a:ext>
          </a:extLst>
        </xdr:cNvPr>
        <xdr:cNvSpPr/>
      </xdr:nvSpPr>
      <xdr:spPr>
        <a:xfrm>
          <a:off x="221107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25" name="フローチャート: 判断 724">
          <a:extLst>
            <a:ext uri="{FF2B5EF4-FFF2-40B4-BE49-F238E27FC236}">
              <a16:creationId xmlns:a16="http://schemas.microsoft.com/office/drawing/2014/main" id="{00000000-0008-0000-0E00-0000D5020000}"/>
            </a:ext>
          </a:extLst>
        </xdr:cNvPr>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8" name="テキスト ボックス 727">
          <a:extLst>
            <a:ext uri="{FF2B5EF4-FFF2-40B4-BE49-F238E27FC236}">
              <a16:creationId xmlns:a16="http://schemas.microsoft.com/office/drawing/2014/main" id="{00000000-0008-0000-0E00-0000D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00000000-0008-0000-0E00-0000D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00000000-0008-0000-0E00-0000D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139700</xdr:rowOff>
    </xdr:from>
    <xdr:to>
      <xdr:col>116</xdr:col>
      <xdr:colOff>114300</xdr:colOff>
      <xdr:row>105</xdr:row>
      <xdr:rowOff>69850</xdr:rowOff>
    </xdr:to>
    <xdr:sp macro="" textlink="">
      <xdr:nvSpPr>
        <xdr:cNvPr id="733" name="楕円 732">
          <a:extLst>
            <a:ext uri="{FF2B5EF4-FFF2-40B4-BE49-F238E27FC236}">
              <a16:creationId xmlns:a16="http://schemas.microsoft.com/office/drawing/2014/main" id="{00000000-0008-0000-0E00-0000DD020000}"/>
            </a:ext>
          </a:extLst>
        </xdr:cNvPr>
        <xdr:cNvSpPr/>
      </xdr:nvSpPr>
      <xdr:spPr>
        <a:xfrm>
          <a:off x="221107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162577</xdr:rowOff>
    </xdr:from>
    <xdr:ext cx="469744" cy="259045"/>
    <xdr:sp macro="" textlink="">
      <xdr:nvSpPr>
        <xdr:cNvPr id="734" name="【公民館】&#10;一人当たり面積該当値テキスト">
          <a:extLst>
            <a:ext uri="{FF2B5EF4-FFF2-40B4-BE49-F238E27FC236}">
              <a16:creationId xmlns:a16="http://schemas.microsoft.com/office/drawing/2014/main" id="{00000000-0008-0000-0E00-0000DE020000}"/>
            </a:ext>
          </a:extLst>
        </xdr:cNvPr>
        <xdr:cNvSpPr txBox="1"/>
      </xdr:nvSpPr>
      <xdr:spPr>
        <a:xfrm>
          <a:off x="22199600"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147320</xdr:rowOff>
    </xdr:from>
    <xdr:to>
      <xdr:col>112</xdr:col>
      <xdr:colOff>38100</xdr:colOff>
      <xdr:row>105</xdr:row>
      <xdr:rowOff>77470</xdr:rowOff>
    </xdr:to>
    <xdr:sp macro="" textlink="">
      <xdr:nvSpPr>
        <xdr:cNvPr id="735" name="楕円 734">
          <a:extLst>
            <a:ext uri="{FF2B5EF4-FFF2-40B4-BE49-F238E27FC236}">
              <a16:creationId xmlns:a16="http://schemas.microsoft.com/office/drawing/2014/main" id="{00000000-0008-0000-0E00-0000DF020000}"/>
            </a:ext>
          </a:extLst>
        </xdr:cNvPr>
        <xdr:cNvSpPr/>
      </xdr:nvSpPr>
      <xdr:spPr>
        <a:xfrm>
          <a:off x="21272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19050</xdr:rowOff>
    </xdr:from>
    <xdr:to>
      <xdr:col>116</xdr:col>
      <xdr:colOff>63500</xdr:colOff>
      <xdr:row>105</xdr:row>
      <xdr:rowOff>26670</xdr:rowOff>
    </xdr:to>
    <xdr:cxnSp macro="">
      <xdr:nvCxnSpPr>
        <xdr:cNvPr id="736" name="直線コネクタ 735">
          <a:extLst>
            <a:ext uri="{FF2B5EF4-FFF2-40B4-BE49-F238E27FC236}">
              <a16:creationId xmlns:a16="http://schemas.microsoft.com/office/drawing/2014/main" id="{00000000-0008-0000-0E00-0000E0020000}"/>
            </a:ext>
          </a:extLst>
        </xdr:cNvPr>
        <xdr:cNvCxnSpPr/>
      </xdr:nvCxnSpPr>
      <xdr:spPr>
        <a:xfrm flipV="1">
          <a:off x="21323300" y="18021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37" name="楕円 736">
          <a:extLst>
            <a:ext uri="{FF2B5EF4-FFF2-40B4-BE49-F238E27FC236}">
              <a16:creationId xmlns:a16="http://schemas.microsoft.com/office/drawing/2014/main" id="{00000000-0008-0000-0E00-0000E1020000}"/>
            </a:ext>
          </a:extLst>
        </xdr:cNvPr>
        <xdr:cNvSpPr/>
      </xdr:nvSpPr>
      <xdr:spPr>
        <a:xfrm>
          <a:off x="20383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26670</xdr:rowOff>
    </xdr:from>
    <xdr:to>
      <xdr:col>111</xdr:col>
      <xdr:colOff>177800</xdr:colOff>
      <xdr:row>105</xdr:row>
      <xdr:rowOff>26670</xdr:rowOff>
    </xdr:to>
    <xdr:cxnSp macro="">
      <xdr:nvCxnSpPr>
        <xdr:cNvPr id="738" name="直線コネクタ 737">
          <a:extLst>
            <a:ext uri="{FF2B5EF4-FFF2-40B4-BE49-F238E27FC236}">
              <a16:creationId xmlns:a16="http://schemas.microsoft.com/office/drawing/2014/main" id="{00000000-0008-0000-0E00-0000E2020000}"/>
            </a:ext>
          </a:extLst>
        </xdr:cNvPr>
        <xdr:cNvCxnSpPr/>
      </xdr:nvCxnSpPr>
      <xdr:spPr>
        <a:xfrm>
          <a:off x="20434300" y="18028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91457</xdr:rowOff>
    </xdr:from>
    <xdr:ext cx="469744" cy="259045"/>
    <xdr:sp macro="" textlink="">
      <xdr:nvSpPr>
        <xdr:cNvPr id="739" name="n_1aveValue【公民館】&#10;一人当たり面積">
          <a:extLst>
            <a:ext uri="{FF2B5EF4-FFF2-40B4-BE49-F238E27FC236}">
              <a16:creationId xmlns:a16="http://schemas.microsoft.com/office/drawing/2014/main" id="{00000000-0008-0000-0E00-0000E3020000}"/>
            </a:ext>
          </a:extLst>
        </xdr:cNvPr>
        <xdr:cNvSpPr txBox="1"/>
      </xdr:nvSpPr>
      <xdr:spPr>
        <a:xfrm>
          <a:off x="21075727" y="1809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106697</xdr:rowOff>
    </xdr:from>
    <xdr:ext cx="469744" cy="259045"/>
    <xdr:sp macro="" textlink="">
      <xdr:nvSpPr>
        <xdr:cNvPr id="740" name="n_2aveValue【公民館】&#10;一人当たり面積">
          <a:extLst>
            <a:ext uri="{FF2B5EF4-FFF2-40B4-BE49-F238E27FC236}">
              <a16:creationId xmlns:a16="http://schemas.microsoft.com/office/drawing/2014/main" id="{00000000-0008-0000-0E00-0000E4020000}"/>
            </a:ext>
          </a:extLst>
        </xdr:cNvPr>
        <xdr:cNvSpPr txBox="1"/>
      </xdr:nvSpPr>
      <xdr:spPr>
        <a:xfrm>
          <a:off x="20199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41" name="n_3aveValue【公民館】&#10;一人当たり面積">
          <a:extLst>
            <a:ext uri="{FF2B5EF4-FFF2-40B4-BE49-F238E27FC236}">
              <a16:creationId xmlns:a16="http://schemas.microsoft.com/office/drawing/2014/main" id="{00000000-0008-0000-0E00-0000E5020000}"/>
            </a:ext>
          </a:extLst>
        </xdr:cNvPr>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93997</xdr:rowOff>
    </xdr:from>
    <xdr:ext cx="469744" cy="259045"/>
    <xdr:sp macro="" textlink="">
      <xdr:nvSpPr>
        <xdr:cNvPr id="742" name="n_1mainValue【公民館】&#10;一人当たり面積">
          <a:extLst>
            <a:ext uri="{FF2B5EF4-FFF2-40B4-BE49-F238E27FC236}">
              <a16:creationId xmlns:a16="http://schemas.microsoft.com/office/drawing/2014/main" id="{00000000-0008-0000-0E00-0000E6020000}"/>
            </a:ext>
          </a:extLst>
        </xdr:cNvPr>
        <xdr:cNvSpPr txBox="1"/>
      </xdr:nvSpPr>
      <xdr:spPr>
        <a:xfrm>
          <a:off x="210757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743" name="n_2mainValue【公民館】&#10;一人当たり面積">
          <a:extLst>
            <a:ext uri="{FF2B5EF4-FFF2-40B4-BE49-F238E27FC236}">
              <a16:creationId xmlns:a16="http://schemas.microsoft.com/office/drawing/2014/main" id="{00000000-0008-0000-0E00-0000E7020000}"/>
            </a:ext>
          </a:extLst>
        </xdr:cNvPr>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6" name="テキスト ボックス 745">
          <a:extLst>
            <a:ext uri="{FF2B5EF4-FFF2-40B4-BE49-F238E27FC236}">
              <a16:creationId xmlns:a16="http://schemas.microsoft.com/office/drawing/2014/main" id="{00000000-0008-0000-0E00-0000EA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それぞれの施設において、維持補修のほか随時長寿命化のための改修工事等を実施しているが、依然として耐用年数を経過した資産が多いことがわかる。</a:t>
          </a:r>
        </a:p>
        <a:p>
          <a:r>
            <a:rPr kumimoji="1" lang="ja-JP" altLang="en-US" sz="1300">
              <a:latin typeface="ＭＳ Ｐゴシック" panose="020B0600070205080204" pitchFamily="50" charset="-128"/>
              <a:ea typeface="ＭＳ Ｐゴシック" panose="020B0600070205080204" pitchFamily="50" charset="-128"/>
            </a:rPr>
            <a:t>今後、公共施設の再編方針や個別施設計画を策定するが、その中で施設のあり方や統廃合を含んだ老朽化対策を検討していく必要がある。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197,731
194,408
159.82
69,897,221
64,949,607
4,763,718
39,914,105
35,344,019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F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F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F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F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F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F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F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F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F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F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F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F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F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a:extLst>
            <a:ext uri="{FF2B5EF4-FFF2-40B4-BE49-F238E27FC236}">
              <a16:creationId xmlns:a16="http://schemas.microsoft.com/office/drawing/2014/main" id="{00000000-0008-0000-0F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95250</xdr:rowOff>
    </xdr:from>
    <xdr:to>
      <xdr:col>24</xdr:col>
      <xdr:colOff>62865</xdr:colOff>
      <xdr:row>41</xdr:row>
      <xdr:rowOff>100965</xdr:rowOff>
    </xdr:to>
    <xdr:cxnSp macro="">
      <xdr:nvCxnSpPr>
        <xdr:cNvPr id="56" name="直線コネクタ 55">
          <a:extLst>
            <a:ext uri="{FF2B5EF4-FFF2-40B4-BE49-F238E27FC236}">
              <a16:creationId xmlns:a16="http://schemas.microsoft.com/office/drawing/2014/main" id="{00000000-0008-0000-0F00-000038000000}"/>
            </a:ext>
          </a:extLst>
        </xdr:cNvPr>
        <xdr:cNvCxnSpPr/>
      </xdr:nvCxnSpPr>
      <xdr:spPr>
        <a:xfrm flipV="1">
          <a:off x="4634865" y="592455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104792</xdr:rowOff>
    </xdr:from>
    <xdr:ext cx="405111" cy="259045"/>
    <xdr:sp macro="" textlink="">
      <xdr:nvSpPr>
        <xdr:cNvPr id="57" name="【図書館】&#10;有形固定資産減価償却率最小値テキスト">
          <a:extLst>
            <a:ext uri="{FF2B5EF4-FFF2-40B4-BE49-F238E27FC236}">
              <a16:creationId xmlns:a16="http://schemas.microsoft.com/office/drawing/2014/main" id="{00000000-0008-0000-0F00-000039000000}"/>
            </a:ext>
          </a:extLst>
        </xdr:cNvPr>
        <xdr:cNvSpPr txBox="1"/>
      </xdr:nvSpPr>
      <xdr:spPr>
        <a:xfrm>
          <a:off x="4673600" y="713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100965</xdr:rowOff>
    </xdr:from>
    <xdr:to>
      <xdr:col>24</xdr:col>
      <xdr:colOff>152400</xdr:colOff>
      <xdr:row>41</xdr:row>
      <xdr:rowOff>100965</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4546600" y="7130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41927</xdr:rowOff>
    </xdr:from>
    <xdr:ext cx="405111" cy="259045"/>
    <xdr:sp macro="" textlink="">
      <xdr:nvSpPr>
        <xdr:cNvPr id="59" name="【図書館】&#10;有形固定資産減価償却率最大値テキスト">
          <a:extLst>
            <a:ext uri="{FF2B5EF4-FFF2-40B4-BE49-F238E27FC236}">
              <a16:creationId xmlns:a16="http://schemas.microsoft.com/office/drawing/2014/main" id="{00000000-0008-0000-0F00-00003B000000}"/>
            </a:ext>
          </a:extLst>
        </xdr:cNvPr>
        <xdr:cNvSpPr txBox="1"/>
      </xdr:nvSpPr>
      <xdr:spPr>
        <a:xfrm>
          <a:off x="4673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95250</xdr:rowOff>
    </xdr:from>
    <xdr:to>
      <xdr:col>24</xdr:col>
      <xdr:colOff>152400</xdr:colOff>
      <xdr:row>34</xdr:row>
      <xdr:rowOff>95250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4546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156862</xdr:rowOff>
    </xdr:from>
    <xdr:ext cx="405111" cy="259045"/>
    <xdr:sp macro="" textlink="">
      <xdr:nvSpPr>
        <xdr:cNvPr id="61" name="【図書館】&#10;有形固定資産減価償却率平均値テキスト">
          <a:extLst>
            <a:ext uri="{FF2B5EF4-FFF2-40B4-BE49-F238E27FC236}">
              <a16:creationId xmlns:a16="http://schemas.microsoft.com/office/drawing/2014/main" id="{00000000-0008-0000-0F00-00003D000000}"/>
            </a:ext>
          </a:extLst>
        </xdr:cNvPr>
        <xdr:cNvSpPr txBox="1"/>
      </xdr:nvSpPr>
      <xdr:spPr>
        <a:xfrm>
          <a:off x="4673600" y="6500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133985</xdr:rowOff>
    </xdr:from>
    <xdr:to>
      <xdr:col>24</xdr:col>
      <xdr:colOff>114300</xdr:colOff>
      <xdr:row>39</xdr:row>
      <xdr:rowOff>64135</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4584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48260</xdr:rowOff>
    </xdr:from>
    <xdr:to>
      <xdr:col>20</xdr:col>
      <xdr:colOff>38100</xdr:colOff>
      <xdr:row>39</xdr:row>
      <xdr:rowOff>149860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3746500" y="673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84455</xdr:rowOff>
    </xdr:from>
    <xdr:to>
      <xdr:col>15</xdr:col>
      <xdr:colOff>101600</xdr:colOff>
      <xdr:row>40</xdr:row>
      <xdr:rowOff>14605</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2857500" y="677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61595</xdr:rowOff>
    </xdr:from>
    <xdr:to>
      <xdr:col>10</xdr:col>
      <xdr:colOff>165100</xdr:colOff>
      <xdr:row>39</xdr:row>
      <xdr:rowOff>163195</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1968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151130</xdr:rowOff>
    </xdr:from>
    <xdr:to>
      <xdr:col>24</xdr:col>
      <xdr:colOff>114300</xdr:colOff>
      <xdr:row>39</xdr:row>
      <xdr:rowOff>81280</xdr:rowOff>
    </xdr:to>
    <xdr:sp macro="" textlink="">
      <xdr:nvSpPr>
        <xdr:cNvPr id="71" name="楕円 70">
          <a:extLst>
            <a:ext uri="{FF2B5EF4-FFF2-40B4-BE49-F238E27FC236}">
              <a16:creationId xmlns:a16="http://schemas.microsoft.com/office/drawing/2014/main" id="{00000000-0008-0000-0F00-000047000000}"/>
            </a:ext>
          </a:extLst>
        </xdr:cNvPr>
        <xdr:cNvSpPr/>
      </xdr:nvSpPr>
      <xdr:spPr>
        <a:xfrm>
          <a:off x="45847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129557</xdr:rowOff>
    </xdr:from>
    <xdr:ext cx="405111" cy="259045"/>
    <xdr:sp macro="" textlink="">
      <xdr:nvSpPr>
        <xdr:cNvPr id="72" name="【図書館】&#10;有形固定資産減価償却率該当値テキスト">
          <a:extLst>
            <a:ext uri="{FF2B5EF4-FFF2-40B4-BE49-F238E27FC236}">
              <a16:creationId xmlns:a16="http://schemas.microsoft.com/office/drawing/2014/main" id="{00000000-0008-0000-0F00-000048000000}"/>
            </a:ext>
          </a:extLst>
        </xdr:cNvPr>
        <xdr:cNvSpPr txBox="1"/>
      </xdr:nvSpPr>
      <xdr:spPr>
        <a:xfrm>
          <a:off x="4673600"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33020</xdr:rowOff>
    </xdr:from>
    <xdr:to>
      <xdr:col>20</xdr:col>
      <xdr:colOff>38100</xdr:colOff>
      <xdr:row>39</xdr:row>
      <xdr:rowOff>134620</xdr:rowOff>
    </xdr:to>
    <xdr:sp macro="" textlink="">
      <xdr:nvSpPr>
        <xdr:cNvPr id="73" name="楕円 72">
          <a:extLst>
            <a:ext uri="{FF2B5EF4-FFF2-40B4-BE49-F238E27FC236}">
              <a16:creationId xmlns:a16="http://schemas.microsoft.com/office/drawing/2014/main" id="{00000000-0008-0000-0F00-000049000000}"/>
            </a:ext>
          </a:extLst>
        </xdr:cNvPr>
        <xdr:cNvSpPr/>
      </xdr:nvSpPr>
      <xdr:spPr>
        <a:xfrm>
          <a:off x="3746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83820</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3797300" y="671703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135890</xdr:rowOff>
    </xdr:from>
    <xdr:to>
      <xdr:col>15</xdr:col>
      <xdr:colOff>101600</xdr:colOff>
      <xdr:row>38</xdr:row>
      <xdr:rowOff>66040</xdr:rowOff>
    </xdr:to>
    <xdr:sp macro="" textlink="">
      <xdr:nvSpPr>
        <xdr:cNvPr id="75" name="楕円 74">
          <a:extLst>
            <a:ext uri="{FF2B5EF4-FFF2-40B4-BE49-F238E27FC236}">
              <a16:creationId xmlns:a16="http://schemas.microsoft.com/office/drawing/2014/main" id="{00000000-0008-0000-0F00-00004B000000}"/>
            </a:ext>
          </a:extLst>
        </xdr:cNvPr>
        <xdr:cNvSpPr/>
      </xdr:nvSpPr>
      <xdr:spPr>
        <a:xfrm>
          <a:off x="2857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15240</xdr:rowOff>
    </xdr:from>
    <xdr:to>
      <xdr:col>19</xdr:col>
      <xdr:colOff>177800</xdr:colOff>
      <xdr:row>39</xdr:row>
      <xdr:rowOff>83820</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2908300" y="6530340"/>
          <a:ext cx="889000" cy="24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140987</xdr:rowOff>
    </xdr:from>
    <xdr:ext cx="405111" cy="259045"/>
    <xdr:sp macro="" textlink="">
      <xdr:nvSpPr>
        <xdr:cNvPr id="77" name="n_1aveValue【図書館】&#10;有形固定資産減価償却率">
          <a:extLst>
            <a:ext uri="{FF2B5EF4-FFF2-40B4-BE49-F238E27FC236}">
              <a16:creationId xmlns:a16="http://schemas.microsoft.com/office/drawing/2014/main" id="{00000000-0008-0000-0F00-00004D000000}"/>
            </a:ext>
          </a:extLst>
        </xdr:cNvPr>
        <xdr:cNvSpPr txBox="1"/>
      </xdr:nvSpPr>
      <xdr:spPr>
        <a:xfrm>
          <a:off x="3582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5732</xdr:rowOff>
    </xdr:from>
    <xdr:ext cx="405111" cy="259045"/>
    <xdr:sp macro="" textlink="">
      <xdr:nvSpPr>
        <xdr:cNvPr id="78" name="n_2aveValue【図書館】&#10;有形固定資産減価償却率">
          <a:extLst>
            <a:ext uri="{FF2B5EF4-FFF2-40B4-BE49-F238E27FC236}">
              <a16:creationId xmlns:a16="http://schemas.microsoft.com/office/drawing/2014/main" id="{00000000-0008-0000-0F00-00004E000000}"/>
            </a:ext>
          </a:extLst>
        </xdr:cNvPr>
        <xdr:cNvSpPr txBox="1"/>
      </xdr:nvSpPr>
      <xdr:spPr>
        <a:xfrm>
          <a:off x="2705744" y="6863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8272</xdr:rowOff>
    </xdr:from>
    <xdr:ext cx="405111" cy="259045"/>
    <xdr:sp macro="" textlink="">
      <xdr:nvSpPr>
        <xdr:cNvPr id="79" name="n_3aveValue【図書館】&#10;有形固定資産減価償却率">
          <a:extLst>
            <a:ext uri="{FF2B5EF4-FFF2-40B4-BE49-F238E27FC236}">
              <a16:creationId xmlns:a16="http://schemas.microsoft.com/office/drawing/2014/main" id="{00000000-0008-0000-0F00-00004F000000}"/>
            </a:ext>
          </a:extLst>
        </xdr:cNvPr>
        <xdr:cNvSpPr txBox="1"/>
      </xdr:nvSpPr>
      <xdr:spPr>
        <a:xfrm>
          <a:off x="1816744"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151147</xdr:rowOff>
    </xdr:from>
    <xdr:ext cx="405111" cy="259045"/>
    <xdr:sp macro="" textlink="">
      <xdr:nvSpPr>
        <xdr:cNvPr id="80" name="n_1main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49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82567</xdr:rowOff>
    </xdr:from>
    <xdr:ext cx="405111" cy="259045"/>
    <xdr:sp macro="" textlink="">
      <xdr:nvSpPr>
        <xdr:cNvPr id="81" name="n_2main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0" name="テキスト ボックス 89">
          <a:extLst>
            <a:ext uri="{FF2B5EF4-FFF2-40B4-BE49-F238E27FC236}">
              <a16:creationId xmlns:a16="http://schemas.microsoft.com/office/drawing/2014/main" id="{00000000-0008-0000-0F00-00005A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a:extLst>
            <a:ext uri="{FF2B5EF4-FFF2-40B4-BE49-F238E27FC236}">
              <a16:creationId xmlns:a16="http://schemas.microsoft.com/office/drawing/2014/main" id="{00000000-0008-0000-0F00-00005D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5" name="テキスト ボックス 94">
          <a:extLst>
            <a:ext uri="{FF2B5EF4-FFF2-40B4-BE49-F238E27FC236}">
              <a16:creationId xmlns:a16="http://schemas.microsoft.com/office/drawing/2014/main" id="{00000000-0008-0000-0F00-00005F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a:extLst>
            <a:ext uri="{FF2B5EF4-FFF2-40B4-BE49-F238E27FC236}">
              <a16:creationId xmlns:a16="http://schemas.microsoft.com/office/drawing/2014/main" id="{00000000-0008-0000-0F00-000066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87630</xdr:rowOff>
    </xdr:from>
    <xdr:to>
      <xdr:col>54</xdr:col>
      <xdr:colOff>189865</xdr:colOff>
      <xdr:row>40</xdr:row>
      <xdr:rowOff>99060</xdr:rowOff>
    </xdr:to>
    <xdr:cxnSp macro="">
      <xdr:nvCxnSpPr>
        <xdr:cNvPr id="103" name="直線コネクタ 102">
          <a:extLst>
            <a:ext uri="{FF2B5EF4-FFF2-40B4-BE49-F238E27FC236}">
              <a16:creationId xmlns:a16="http://schemas.microsoft.com/office/drawing/2014/main" id="{00000000-0008-0000-0F00-000067000000}"/>
            </a:ext>
          </a:extLst>
        </xdr:cNvPr>
        <xdr:cNvCxnSpPr/>
      </xdr:nvCxnSpPr>
      <xdr:spPr>
        <a:xfrm flipV="1">
          <a:off x="10476865" y="574548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102887</xdr:rowOff>
    </xdr:from>
    <xdr:ext cx="469744" cy="259045"/>
    <xdr:sp macro="" textlink="">
      <xdr:nvSpPr>
        <xdr:cNvPr id="104" name="【図書館】&#10;一人当たり面積最小値テキスト">
          <a:extLst>
            <a:ext uri="{FF2B5EF4-FFF2-40B4-BE49-F238E27FC236}">
              <a16:creationId xmlns:a16="http://schemas.microsoft.com/office/drawing/2014/main" id="{00000000-0008-0000-0F00-000068000000}"/>
            </a:ext>
          </a:extLst>
        </xdr:cNvPr>
        <xdr:cNvSpPr txBox="1"/>
      </xdr:nvSpPr>
      <xdr:spPr>
        <a:xfrm>
          <a:off x="105156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99060</xdr:rowOff>
    </xdr:from>
    <xdr:to>
      <xdr:col>55</xdr:col>
      <xdr:colOff>88900</xdr:colOff>
      <xdr:row>40</xdr:row>
      <xdr:rowOff>99060</xdr:rowOff>
    </xdr:to>
    <xdr:cxnSp macro="">
      <xdr:nvCxnSpPr>
        <xdr:cNvPr id="105" name="直線コネクタ 104">
          <a:extLst>
            <a:ext uri="{FF2B5EF4-FFF2-40B4-BE49-F238E27FC236}">
              <a16:creationId xmlns:a16="http://schemas.microsoft.com/office/drawing/2014/main" id="{00000000-0008-0000-0F00-000069000000}"/>
            </a:ext>
          </a:extLst>
        </xdr:cNvPr>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34307</xdr:rowOff>
    </xdr:from>
    <xdr:ext cx="469744" cy="259045"/>
    <xdr:sp macro="" textlink="">
      <xdr:nvSpPr>
        <xdr:cNvPr id="106" name="【図書館】&#10;一人当たり面積最大値テキスト">
          <a:extLst>
            <a:ext uri="{FF2B5EF4-FFF2-40B4-BE49-F238E27FC236}">
              <a16:creationId xmlns:a16="http://schemas.microsoft.com/office/drawing/2014/main" id="{00000000-0008-0000-0F00-00006A000000}"/>
            </a:ext>
          </a:extLst>
        </xdr:cNvPr>
        <xdr:cNvSpPr txBox="1"/>
      </xdr:nvSpPr>
      <xdr:spPr>
        <a:xfrm>
          <a:off x="105156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87630</xdr:rowOff>
    </xdr:from>
    <xdr:to>
      <xdr:col>55</xdr:col>
      <xdr:colOff>88900</xdr:colOff>
      <xdr:row>33</xdr:row>
      <xdr:rowOff>87630</xdr:rowOff>
    </xdr:to>
    <xdr:cxnSp macro="">
      <xdr:nvCxnSpPr>
        <xdr:cNvPr id="107" name="直線コネクタ 106">
          <a:extLst>
            <a:ext uri="{FF2B5EF4-FFF2-40B4-BE49-F238E27FC236}">
              <a16:creationId xmlns:a16="http://schemas.microsoft.com/office/drawing/2014/main" id="{00000000-0008-0000-0F00-00006B000000}"/>
            </a:ext>
          </a:extLst>
        </xdr:cNvPr>
        <xdr:cNvCxnSpPr/>
      </xdr:nvCxnSpPr>
      <xdr:spPr>
        <a:xfrm>
          <a:off x="10388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106697</xdr:rowOff>
    </xdr:from>
    <xdr:ext cx="469744" cy="259045"/>
    <xdr:sp macro="" textlink="">
      <xdr:nvSpPr>
        <xdr:cNvPr id="108" name="【図書館】&#10;一人当たり面積平均値テキスト">
          <a:extLst>
            <a:ext uri="{FF2B5EF4-FFF2-40B4-BE49-F238E27FC236}">
              <a16:creationId xmlns:a16="http://schemas.microsoft.com/office/drawing/2014/main" id="{00000000-0008-0000-0F00-00006C000000}"/>
            </a:ext>
          </a:extLst>
        </xdr:cNvPr>
        <xdr:cNvSpPr txBox="1"/>
      </xdr:nvSpPr>
      <xdr:spPr>
        <a:xfrm>
          <a:off x="10515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128270</xdr:rowOff>
    </xdr:from>
    <xdr:to>
      <xdr:col>55</xdr:col>
      <xdr:colOff>50800</xdr:colOff>
      <xdr:row>38</xdr:row>
      <xdr:rowOff>58420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10426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128270</xdr:rowOff>
    </xdr:from>
    <xdr:to>
      <xdr:col>50</xdr:col>
      <xdr:colOff>165100</xdr:colOff>
      <xdr:row>38</xdr:row>
      <xdr:rowOff>58420</xdr:rowOff>
    </xdr:to>
    <xdr:sp macro="" textlink="">
      <xdr:nvSpPr>
        <xdr:cNvPr id="110" name="フローチャート: 判断 109">
          <a:extLst>
            <a:ext uri="{FF2B5EF4-FFF2-40B4-BE49-F238E27FC236}">
              <a16:creationId xmlns:a16="http://schemas.microsoft.com/office/drawing/2014/main" id="{00000000-0008-0000-0F00-00006E000000}"/>
            </a:ext>
          </a:extLst>
        </xdr:cNvPr>
        <xdr:cNvSpPr/>
      </xdr:nvSpPr>
      <xdr:spPr>
        <a:xfrm>
          <a:off x="9588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151130</xdr:rowOff>
    </xdr:from>
    <xdr:to>
      <xdr:col>46</xdr:col>
      <xdr:colOff>38100</xdr:colOff>
      <xdr:row>38</xdr:row>
      <xdr:rowOff>81280</xdr:rowOff>
    </xdr:to>
    <xdr:sp macro="" textlink="">
      <xdr:nvSpPr>
        <xdr:cNvPr id="111" name="フローチャート: 判断 110">
          <a:extLst>
            <a:ext uri="{FF2B5EF4-FFF2-40B4-BE49-F238E27FC236}">
              <a16:creationId xmlns:a16="http://schemas.microsoft.com/office/drawing/2014/main" id="{00000000-0008-0000-0F00-00006F000000}"/>
            </a:ext>
          </a:extLst>
        </xdr:cNvPr>
        <xdr:cNvSpPr/>
      </xdr:nvSpPr>
      <xdr:spPr>
        <a:xfrm>
          <a:off x="8699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25400</xdr:rowOff>
    </xdr:from>
    <xdr:to>
      <xdr:col>41</xdr:col>
      <xdr:colOff>101600</xdr:colOff>
      <xdr:row>38</xdr:row>
      <xdr:rowOff>127000</xdr:rowOff>
    </xdr:to>
    <xdr:sp macro="" textlink="">
      <xdr:nvSpPr>
        <xdr:cNvPr id="112" name="フローチャート: 判断 111">
          <a:extLst>
            <a:ext uri="{FF2B5EF4-FFF2-40B4-BE49-F238E27FC236}">
              <a16:creationId xmlns:a16="http://schemas.microsoft.com/office/drawing/2014/main" id="{00000000-0008-0000-0F00-000070000000}"/>
            </a:ext>
          </a:extLst>
        </xdr:cNvPr>
        <xdr:cNvSpPr/>
      </xdr:nvSpPr>
      <xdr:spPr>
        <a:xfrm>
          <a:off x="781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18" name="楕円 117">
          <a:extLst>
            <a:ext uri="{FF2B5EF4-FFF2-40B4-BE49-F238E27FC236}">
              <a16:creationId xmlns:a16="http://schemas.microsoft.com/office/drawing/2014/main" id="{00000000-0008-0000-0F00-000076000000}"/>
            </a:ext>
          </a:extLst>
        </xdr:cNvPr>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19" name="【図書館】&#10;一人当たり面積該当値テキスト">
          <a:extLst>
            <a:ext uri="{FF2B5EF4-FFF2-40B4-BE49-F238E27FC236}">
              <a16:creationId xmlns:a16="http://schemas.microsoft.com/office/drawing/2014/main" id="{00000000-0008-0000-0F00-000077000000}"/>
            </a:ext>
          </a:extLst>
        </xdr:cNvPr>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25400</xdr:rowOff>
    </xdr:from>
    <xdr:to>
      <xdr:col>50</xdr:col>
      <xdr:colOff>165100</xdr:colOff>
      <xdr:row>36</xdr:row>
      <xdr:rowOff>127000</xdr:rowOff>
    </xdr:to>
    <xdr:sp macro="" textlink="">
      <xdr:nvSpPr>
        <xdr:cNvPr id="120" name="楕円 119">
          <a:extLst>
            <a:ext uri="{FF2B5EF4-FFF2-40B4-BE49-F238E27FC236}">
              <a16:creationId xmlns:a16="http://schemas.microsoft.com/office/drawing/2014/main" id="{00000000-0008-0000-0F00-000078000000}"/>
            </a:ext>
          </a:extLst>
        </xdr:cNvPr>
        <xdr:cNvSpPr/>
      </xdr:nvSpPr>
      <xdr:spPr>
        <a:xfrm>
          <a:off x="9588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76200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9639300" y="6248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48260</xdr:rowOff>
    </xdr:from>
    <xdr:to>
      <xdr:col>46</xdr:col>
      <xdr:colOff>38100</xdr:colOff>
      <xdr:row>36</xdr:row>
      <xdr:rowOff>149860</xdr:rowOff>
    </xdr:to>
    <xdr:sp macro="" textlink="">
      <xdr:nvSpPr>
        <xdr:cNvPr id="122" name="楕円 121">
          <a:extLst>
            <a:ext uri="{FF2B5EF4-FFF2-40B4-BE49-F238E27FC236}">
              <a16:creationId xmlns:a16="http://schemas.microsoft.com/office/drawing/2014/main" id="{00000000-0008-0000-0F00-00007A000000}"/>
            </a:ext>
          </a:extLst>
        </xdr:cNvPr>
        <xdr:cNvSpPr/>
      </xdr:nvSpPr>
      <xdr:spPr>
        <a:xfrm>
          <a:off x="8699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76200</xdr:rowOff>
    </xdr:from>
    <xdr:to>
      <xdr:col>50</xdr:col>
      <xdr:colOff>114300</xdr:colOff>
      <xdr:row>36</xdr:row>
      <xdr:rowOff>99060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flipV="1">
          <a:off x="8750300" y="62484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49547</xdr:rowOff>
    </xdr:from>
    <xdr:ext cx="469744" cy="259045"/>
    <xdr:sp macro="" textlink="">
      <xdr:nvSpPr>
        <xdr:cNvPr id="124" name="n_1aveValue【図書館】&#10;一人当たり面積">
          <a:extLst>
            <a:ext uri="{FF2B5EF4-FFF2-40B4-BE49-F238E27FC236}">
              <a16:creationId xmlns:a16="http://schemas.microsoft.com/office/drawing/2014/main" id="{00000000-0008-0000-0F00-00007C000000}"/>
            </a:ext>
          </a:extLst>
        </xdr:cNvPr>
        <xdr:cNvSpPr txBox="1"/>
      </xdr:nvSpPr>
      <xdr:spPr>
        <a:xfrm>
          <a:off x="93917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72407</xdr:rowOff>
    </xdr:from>
    <xdr:ext cx="469744" cy="259045"/>
    <xdr:sp macro="" textlink="">
      <xdr:nvSpPr>
        <xdr:cNvPr id="125" name="n_2aveValue【図書館】&#10;一人当たり面積">
          <a:extLst>
            <a:ext uri="{FF2B5EF4-FFF2-40B4-BE49-F238E27FC236}">
              <a16:creationId xmlns:a16="http://schemas.microsoft.com/office/drawing/2014/main" id="{00000000-0008-0000-0F00-00007D000000}"/>
            </a:ext>
          </a:extLst>
        </xdr:cNvPr>
        <xdr:cNvSpPr txBox="1"/>
      </xdr:nvSpPr>
      <xdr:spPr>
        <a:xfrm>
          <a:off x="8515427" y="658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143527</xdr:rowOff>
    </xdr:from>
    <xdr:ext cx="469744" cy="259045"/>
    <xdr:sp macro="" textlink="">
      <xdr:nvSpPr>
        <xdr:cNvPr id="126" name="n_3aveValue【図書館】&#10;一人当たり面積">
          <a:extLst>
            <a:ext uri="{FF2B5EF4-FFF2-40B4-BE49-F238E27FC236}">
              <a16:creationId xmlns:a16="http://schemas.microsoft.com/office/drawing/2014/main" id="{00000000-0008-0000-0F00-00007E000000}"/>
            </a:ext>
          </a:extLst>
        </xdr:cNvPr>
        <xdr:cNvSpPr txBox="1"/>
      </xdr:nvSpPr>
      <xdr:spPr>
        <a:xfrm>
          <a:off x="7626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143527</xdr:rowOff>
    </xdr:from>
    <xdr:ext cx="469744" cy="259045"/>
    <xdr:sp macro="" textlink="">
      <xdr:nvSpPr>
        <xdr:cNvPr id="127" name="n_1mainValue【図書館】&#10;一人当たり面積">
          <a:extLst>
            <a:ext uri="{FF2B5EF4-FFF2-40B4-BE49-F238E27FC236}">
              <a16:creationId xmlns:a16="http://schemas.microsoft.com/office/drawing/2014/main" id="{00000000-0008-0000-0F00-00007F000000}"/>
            </a:ext>
          </a:extLst>
        </xdr:cNvPr>
        <xdr:cNvSpPr txBox="1"/>
      </xdr:nvSpPr>
      <xdr:spPr>
        <a:xfrm>
          <a:off x="93917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166387</xdr:rowOff>
    </xdr:from>
    <xdr:ext cx="469744" cy="259045"/>
    <xdr:sp macro="" textlink="">
      <xdr:nvSpPr>
        <xdr:cNvPr id="128" name="n_2mainValue【図書館】&#10;一人当たり面積">
          <a:extLst>
            <a:ext uri="{FF2B5EF4-FFF2-40B4-BE49-F238E27FC236}">
              <a16:creationId xmlns:a16="http://schemas.microsoft.com/office/drawing/2014/main" id="{00000000-0008-0000-0F00-000080000000}"/>
            </a:ext>
          </a:extLst>
        </xdr:cNvPr>
        <xdr:cNvSpPr txBox="1"/>
      </xdr:nvSpPr>
      <xdr:spPr>
        <a:xfrm>
          <a:off x="8515427" y="599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a:extLst>
            <a:ext uri="{FF2B5EF4-FFF2-40B4-BE49-F238E27FC236}">
              <a16:creationId xmlns:a16="http://schemas.microsoft.com/office/drawing/2014/main" id="{00000000-0008-0000-0F00-00008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a:extLst>
            <a:ext uri="{FF2B5EF4-FFF2-40B4-BE49-F238E27FC236}">
              <a16:creationId xmlns:a16="http://schemas.microsoft.com/office/drawing/2014/main" id="{00000000-0008-0000-0F00-00008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a:extLst>
            <a:ext uri="{FF2B5EF4-FFF2-40B4-BE49-F238E27FC236}">
              <a16:creationId xmlns:a16="http://schemas.microsoft.com/office/drawing/2014/main" id="{00000000-0008-0000-0F00-00008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0" name="直線コネクタ 139">
          <a:extLst>
            <a:ext uri="{FF2B5EF4-FFF2-40B4-BE49-F238E27FC236}">
              <a16:creationId xmlns:a16="http://schemas.microsoft.com/office/drawing/2014/main" id="{00000000-0008-0000-0F00-00008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a:extLst>
            <a:ext uri="{FF2B5EF4-FFF2-40B4-BE49-F238E27FC236}">
              <a16:creationId xmlns:a16="http://schemas.microsoft.com/office/drawing/2014/main" id="{00000000-0008-0000-0F00-00008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a:extLst>
            <a:ext uri="{FF2B5EF4-FFF2-40B4-BE49-F238E27FC236}">
              <a16:creationId xmlns:a16="http://schemas.microsoft.com/office/drawing/2014/main" id="{00000000-0008-0000-0F00-00008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a:extLst>
            <a:ext uri="{FF2B5EF4-FFF2-40B4-BE49-F238E27FC236}">
              <a16:creationId xmlns:a16="http://schemas.microsoft.com/office/drawing/2014/main" id="{00000000-0008-0000-0F00-00009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a:extLst>
            <a:ext uri="{FF2B5EF4-FFF2-40B4-BE49-F238E27FC236}">
              <a16:creationId xmlns:a16="http://schemas.microsoft.com/office/drawing/2014/main" id="{00000000-0008-0000-0F00-000097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a:extLst>
            <a:ext uri="{FF2B5EF4-FFF2-40B4-BE49-F238E27FC236}">
              <a16:creationId xmlns:a16="http://schemas.microsoft.com/office/drawing/2014/main" id="{00000000-0008-0000-0F00-00009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165735</xdr:rowOff>
    </xdr:from>
    <xdr:to>
      <xdr:col>24</xdr:col>
      <xdr:colOff>62865</xdr:colOff>
      <xdr:row>64</xdr:row>
      <xdr:rowOff>66675</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4634865" y="976693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70502</xdr:rowOff>
    </xdr:from>
    <xdr:ext cx="405111" cy="259045"/>
    <xdr:sp macro="" textlink="">
      <xdr:nvSpPr>
        <xdr:cNvPr id="154" name="【体育館・プール】&#10;有形固定資産減価償却率最小値テキスト">
          <a:extLst>
            <a:ext uri="{FF2B5EF4-FFF2-40B4-BE49-F238E27FC236}">
              <a16:creationId xmlns:a16="http://schemas.microsoft.com/office/drawing/2014/main" id="{00000000-0008-0000-0F00-00009A000000}"/>
            </a:ext>
          </a:extLst>
        </xdr:cNvPr>
        <xdr:cNvSpPr txBox="1"/>
      </xdr:nvSpPr>
      <xdr:spPr>
        <a:xfrm>
          <a:off x="4673600" y="11043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66675</xdr:rowOff>
    </xdr:from>
    <xdr:to>
      <xdr:col>24</xdr:col>
      <xdr:colOff>152400</xdr:colOff>
      <xdr:row>64</xdr:row>
      <xdr:rowOff>66675</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4546600" y="11039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112412</xdr:rowOff>
    </xdr:from>
    <xdr:ext cx="405111" cy="259045"/>
    <xdr:sp macro="" textlink="">
      <xdr:nvSpPr>
        <xdr:cNvPr id="156" name="【体育館・プール】&#10;有形固定資産減価償却率最大値テキスト">
          <a:extLst>
            <a:ext uri="{FF2B5EF4-FFF2-40B4-BE49-F238E27FC236}">
              <a16:creationId xmlns:a16="http://schemas.microsoft.com/office/drawing/2014/main" id="{00000000-0008-0000-0F00-00009C000000}"/>
            </a:ext>
          </a:extLst>
        </xdr:cNvPr>
        <xdr:cNvSpPr txBox="1"/>
      </xdr:nvSpPr>
      <xdr:spPr>
        <a:xfrm>
          <a:off x="4673600" y="9542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165735</xdr:rowOff>
    </xdr:from>
    <xdr:to>
      <xdr:col>24</xdr:col>
      <xdr:colOff>152400</xdr:colOff>
      <xdr:row>56</xdr:row>
      <xdr:rowOff>165735</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4546600" y="9766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89552</xdr:rowOff>
    </xdr:from>
    <xdr:ext cx="405111" cy="259045"/>
    <xdr:sp macro="" textlink="">
      <xdr:nvSpPr>
        <xdr:cNvPr id="158" name="【体育館・プール】&#10;有形固定資産減価償却率平均値テキスト">
          <a:extLst>
            <a:ext uri="{FF2B5EF4-FFF2-40B4-BE49-F238E27FC236}">
              <a16:creationId xmlns:a16="http://schemas.microsoft.com/office/drawing/2014/main" id="{00000000-0008-0000-0F00-00009E000000}"/>
            </a:ext>
          </a:extLst>
        </xdr:cNvPr>
        <xdr:cNvSpPr txBox="1"/>
      </xdr:nvSpPr>
      <xdr:spPr>
        <a:xfrm>
          <a:off x="4673600" y="10376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111125</xdr:rowOff>
    </xdr:from>
    <xdr:to>
      <xdr:col>24</xdr:col>
      <xdr:colOff>114300</xdr:colOff>
      <xdr:row>61</xdr:row>
      <xdr:rowOff>41275</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45847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105410</xdr:rowOff>
    </xdr:from>
    <xdr:to>
      <xdr:col>20</xdr:col>
      <xdr:colOff>38100</xdr:colOff>
      <xdr:row>61</xdr:row>
      <xdr:rowOff>35560</xdr:rowOff>
    </xdr:to>
    <xdr:sp macro="" textlink="">
      <xdr:nvSpPr>
        <xdr:cNvPr id="160" name="フローチャート: 判断 159">
          <a:extLst>
            <a:ext uri="{FF2B5EF4-FFF2-40B4-BE49-F238E27FC236}">
              <a16:creationId xmlns:a16="http://schemas.microsoft.com/office/drawing/2014/main" id="{00000000-0008-0000-0F00-0000A0000000}"/>
            </a:ext>
          </a:extLst>
        </xdr:cNvPr>
        <xdr:cNvSpPr/>
      </xdr:nvSpPr>
      <xdr:spPr>
        <a:xfrm>
          <a:off x="37465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113030</xdr:rowOff>
    </xdr:from>
    <xdr:to>
      <xdr:col>15</xdr:col>
      <xdr:colOff>101600</xdr:colOff>
      <xdr:row>61</xdr:row>
      <xdr:rowOff>43180</xdr:rowOff>
    </xdr:to>
    <xdr:sp macro="" textlink="">
      <xdr:nvSpPr>
        <xdr:cNvPr id="161" name="フローチャート: 判断 160">
          <a:extLst>
            <a:ext uri="{FF2B5EF4-FFF2-40B4-BE49-F238E27FC236}">
              <a16:creationId xmlns:a16="http://schemas.microsoft.com/office/drawing/2014/main" id="{00000000-0008-0000-0F00-0000A1000000}"/>
            </a:ext>
          </a:extLst>
        </xdr:cNvPr>
        <xdr:cNvSpPr/>
      </xdr:nvSpPr>
      <xdr:spPr>
        <a:xfrm>
          <a:off x="2857500" y="1040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149225</xdr:rowOff>
    </xdr:from>
    <xdr:to>
      <xdr:col>10</xdr:col>
      <xdr:colOff>165100</xdr:colOff>
      <xdr:row>61</xdr:row>
      <xdr:rowOff>79375</xdr:rowOff>
    </xdr:to>
    <xdr:sp macro="" textlink="">
      <xdr:nvSpPr>
        <xdr:cNvPr id="162" name="フローチャート: 判断 161">
          <a:extLst>
            <a:ext uri="{FF2B5EF4-FFF2-40B4-BE49-F238E27FC236}">
              <a16:creationId xmlns:a16="http://schemas.microsoft.com/office/drawing/2014/main" id="{00000000-0008-0000-0F00-0000A2000000}"/>
            </a:ext>
          </a:extLst>
        </xdr:cNvPr>
        <xdr:cNvSpPr/>
      </xdr:nvSpPr>
      <xdr:spPr>
        <a:xfrm>
          <a:off x="1968500" y="1043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a:extLst>
            <a:ext uri="{FF2B5EF4-FFF2-40B4-BE49-F238E27FC236}">
              <a16:creationId xmlns:a16="http://schemas.microsoft.com/office/drawing/2014/main" id="{00000000-0008-0000-0F00-0000A5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a:extLst>
            <a:ext uri="{FF2B5EF4-FFF2-40B4-BE49-F238E27FC236}">
              <a16:creationId xmlns:a16="http://schemas.microsoft.com/office/drawing/2014/main" id="{00000000-0008-0000-0F00-0000A6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109220</xdr:rowOff>
    </xdr:from>
    <xdr:to>
      <xdr:col>24</xdr:col>
      <xdr:colOff>114300</xdr:colOff>
      <xdr:row>59</xdr:row>
      <xdr:rowOff>39370</xdr:rowOff>
    </xdr:to>
    <xdr:sp macro="" textlink="">
      <xdr:nvSpPr>
        <xdr:cNvPr id="168" name="楕円 167">
          <a:extLst>
            <a:ext uri="{FF2B5EF4-FFF2-40B4-BE49-F238E27FC236}">
              <a16:creationId xmlns:a16="http://schemas.microsoft.com/office/drawing/2014/main" id="{00000000-0008-0000-0F00-0000A8000000}"/>
            </a:ext>
          </a:extLst>
        </xdr:cNvPr>
        <xdr:cNvSpPr/>
      </xdr:nvSpPr>
      <xdr:spPr>
        <a:xfrm>
          <a:off x="4584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132097</xdr:rowOff>
    </xdr:from>
    <xdr:ext cx="405111" cy="259045"/>
    <xdr:sp macro="" textlink="">
      <xdr:nvSpPr>
        <xdr:cNvPr id="169" name="【体育館・プール】&#10;有形固定資産減価償却率該当値テキスト">
          <a:extLst>
            <a:ext uri="{FF2B5EF4-FFF2-40B4-BE49-F238E27FC236}">
              <a16:creationId xmlns:a16="http://schemas.microsoft.com/office/drawing/2014/main" id="{00000000-0008-0000-0F00-0000A9000000}"/>
            </a:ext>
          </a:extLst>
        </xdr:cNvPr>
        <xdr:cNvSpPr txBox="1"/>
      </xdr:nvSpPr>
      <xdr:spPr>
        <a:xfrm>
          <a:off x="46736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70" name="楕円 169">
          <a:extLst>
            <a:ext uri="{FF2B5EF4-FFF2-40B4-BE49-F238E27FC236}">
              <a16:creationId xmlns:a16="http://schemas.microsoft.com/office/drawing/2014/main" id="{00000000-0008-0000-0F00-0000AA000000}"/>
            </a:ext>
          </a:extLst>
        </xdr:cNvPr>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160020</xdr:rowOff>
    </xdr:from>
    <xdr:to>
      <xdr:col>24</xdr:col>
      <xdr:colOff>63500</xdr:colOff>
      <xdr:row>59</xdr:row>
      <xdr:rowOff>26670</xdr:rowOff>
    </xdr:to>
    <xdr:cxnSp macro="">
      <xdr:nvCxnSpPr>
        <xdr:cNvPr id="171" name="直線コネクタ 170">
          <a:extLst>
            <a:ext uri="{FF2B5EF4-FFF2-40B4-BE49-F238E27FC236}">
              <a16:creationId xmlns:a16="http://schemas.microsoft.com/office/drawing/2014/main" id="{00000000-0008-0000-0F00-0000AB000000}"/>
            </a:ext>
          </a:extLst>
        </xdr:cNvPr>
        <xdr:cNvCxnSpPr/>
      </xdr:nvCxnSpPr>
      <xdr:spPr>
        <a:xfrm flipV="1">
          <a:off x="3797300" y="10104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8255</xdr:rowOff>
    </xdr:from>
    <xdr:to>
      <xdr:col>15</xdr:col>
      <xdr:colOff>101600</xdr:colOff>
      <xdr:row>59</xdr:row>
      <xdr:rowOff>109855</xdr:rowOff>
    </xdr:to>
    <xdr:sp macro="" textlink="">
      <xdr:nvSpPr>
        <xdr:cNvPr id="172" name="楕円 171">
          <a:extLst>
            <a:ext uri="{FF2B5EF4-FFF2-40B4-BE49-F238E27FC236}">
              <a16:creationId xmlns:a16="http://schemas.microsoft.com/office/drawing/2014/main" id="{00000000-0008-0000-0F00-0000AC000000}"/>
            </a:ext>
          </a:extLst>
        </xdr:cNvPr>
        <xdr:cNvSpPr/>
      </xdr:nvSpPr>
      <xdr:spPr>
        <a:xfrm>
          <a:off x="28575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26670</xdr:rowOff>
    </xdr:from>
    <xdr:to>
      <xdr:col>19</xdr:col>
      <xdr:colOff>177800</xdr:colOff>
      <xdr:row>59</xdr:row>
      <xdr:rowOff>59055</xdr:rowOff>
    </xdr:to>
    <xdr:cxnSp macro="">
      <xdr:nvCxnSpPr>
        <xdr:cNvPr id="173" name="直線コネクタ 172">
          <a:extLst>
            <a:ext uri="{FF2B5EF4-FFF2-40B4-BE49-F238E27FC236}">
              <a16:creationId xmlns:a16="http://schemas.microsoft.com/office/drawing/2014/main" id="{00000000-0008-0000-0F00-0000AD000000}"/>
            </a:ext>
          </a:extLst>
        </xdr:cNvPr>
        <xdr:cNvCxnSpPr/>
      </xdr:nvCxnSpPr>
      <xdr:spPr>
        <a:xfrm flipV="1">
          <a:off x="2908300" y="10142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26687</xdr:rowOff>
    </xdr:from>
    <xdr:ext cx="405111" cy="259045"/>
    <xdr:sp macro="" textlink="">
      <xdr:nvSpPr>
        <xdr:cNvPr id="174" name="n_1ave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44" y="1048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34307</xdr:rowOff>
    </xdr:from>
    <xdr:ext cx="405111" cy="259045"/>
    <xdr:sp macro="" textlink="">
      <xdr:nvSpPr>
        <xdr:cNvPr id="175" name="n_2ave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44" y="1049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95902</xdr:rowOff>
    </xdr:from>
    <xdr:ext cx="405111" cy="259045"/>
    <xdr:sp macro="" textlink="">
      <xdr:nvSpPr>
        <xdr:cNvPr id="176" name="n_3aveValue【体育館・プール】&#10;有形固定資産減価償却率">
          <a:extLst>
            <a:ext uri="{FF2B5EF4-FFF2-40B4-BE49-F238E27FC236}">
              <a16:creationId xmlns:a16="http://schemas.microsoft.com/office/drawing/2014/main" id="{00000000-0008-0000-0F00-0000B0000000}"/>
            </a:ext>
          </a:extLst>
        </xdr:cNvPr>
        <xdr:cNvSpPr txBox="1"/>
      </xdr:nvSpPr>
      <xdr:spPr>
        <a:xfrm>
          <a:off x="1816744" y="1021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177" name="n_1mainValue【体育館・プール】&#10;有形固定資産減価償却率">
          <a:extLst>
            <a:ext uri="{FF2B5EF4-FFF2-40B4-BE49-F238E27FC236}">
              <a16:creationId xmlns:a16="http://schemas.microsoft.com/office/drawing/2014/main" id="{00000000-0008-0000-0F00-0000B1000000}"/>
            </a:ext>
          </a:extLst>
        </xdr:cNvPr>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126382</xdr:rowOff>
    </xdr:from>
    <xdr:ext cx="405111" cy="259045"/>
    <xdr:sp macro="" textlink="">
      <xdr:nvSpPr>
        <xdr:cNvPr id="178" name="n_2mainValue【体育館・プール】&#10;有形固定資産減価償却率">
          <a:extLst>
            <a:ext uri="{FF2B5EF4-FFF2-40B4-BE49-F238E27FC236}">
              <a16:creationId xmlns:a16="http://schemas.microsoft.com/office/drawing/2014/main" id="{00000000-0008-0000-0F00-0000B2000000}"/>
            </a:ext>
          </a:extLst>
        </xdr:cNvPr>
        <xdr:cNvSpPr txBox="1"/>
      </xdr:nvSpPr>
      <xdr:spPr>
        <a:xfrm>
          <a:off x="2705744" y="989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a:extLst>
            <a:ext uri="{FF2B5EF4-FFF2-40B4-BE49-F238E27FC236}">
              <a16:creationId xmlns:a16="http://schemas.microsoft.com/office/drawing/2014/main" id="{00000000-0008-0000-0F00-0000B8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a:extLst>
            <a:ext uri="{FF2B5EF4-FFF2-40B4-BE49-F238E27FC236}">
              <a16:creationId xmlns:a16="http://schemas.microsoft.com/office/drawing/2014/main" id="{00000000-0008-0000-0F00-0000B9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a:extLst>
            <a:ext uri="{FF2B5EF4-FFF2-40B4-BE49-F238E27FC236}">
              <a16:creationId xmlns:a16="http://schemas.microsoft.com/office/drawing/2014/main" id="{00000000-0008-0000-0F00-0000BA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1" name="直線コネクタ 190">
          <a:extLst>
            <a:ext uri="{FF2B5EF4-FFF2-40B4-BE49-F238E27FC236}">
              <a16:creationId xmlns:a16="http://schemas.microsoft.com/office/drawing/2014/main" id="{00000000-0008-0000-0F00-0000BF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3" name="直線コネクタ 192">
          <a:extLst>
            <a:ext uri="{FF2B5EF4-FFF2-40B4-BE49-F238E27FC236}">
              <a16:creationId xmlns:a16="http://schemas.microsoft.com/office/drawing/2014/main" id="{00000000-0008-0000-0F00-0000C1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94" name="テキスト ボックス 193">
          <a:extLst>
            <a:ext uri="{FF2B5EF4-FFF2-40B4-BE49-F238E27FC236}">
              <a16:creationId xmlns:a16="http://schemas.microsoft.com/office/drawing/2014/main" id="{00000000-0008-0000-0F00-0000C2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5" name="直線コネクタ 194">
          <a:extLst>
            <a:ext uri="{FF2B5EF4-FFF2-40B4-BE49-F238E27FC236}">
              <a16:creationId xmlns:a16="http://schemas.microsoft.com/office/drawing/2014/main" id="{00000000-0008-0000-0F00-0000C3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体育館・プール】&#10;一人当たり面積グラフ枠">
          <a:extLst>
            <a:ext uri="{FF2B5EF4-FFF2-40B4-BE49-F238E27FC236}">
              <a16:creationId xmlns:a16="http://schemas.microsoft.com/office/drawing/2014/main" id="{00000000-0008-0000-0F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151856</xdr:rowOff>
    </xdr:from>
    <xdr:to>
      <xdr:col>54</xdr:col>
      <xdr:colOff>189865</xdr:colOff>
      <xdr:row>64</xdr:row>
      <xdr:rowOff>111034</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flipV="1">
          <a:off x="10476865" y="9581606"/>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114861</xdr:rowOff>
    </xdr:from>
    <xdr:ext cx="469744" cy="259045"/>
    <xdr:sp macro="" textlink="">
      <xdr:nvSpPr>
        <xdr:cNvPr id="205" name="【体育館・プール】&#10;一人当たり面積最小値テキスト">
          <a:extLst>
            <a:ext uri="{FF2B5EF4-FFF2-40B4-BE49-F238E27FC236}">
              <a16:creationId xmlns:a16="http://schemas.microsoft.com/office/drawing/2014/main" id="{00000000-0008-0000-0F00-0000CD000000}"/>
            </a:ext>
          </a:extLst>
        </xdr:cNvPr>
        <xdr:cNvSpPr txBox="1"/>
      </xdr:nvSpPr>
      <xdr:spPr>
        <a:xfrm>
          <a:off x="10515600" y="1108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10388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98533</xdr:rowOff>
    </xdr:from>
    <xdr:ext cx="469744" cy="259045"/>
    <xdr:sp macro="" textlink="">
      <xdr:nvSpPr>
        <xdr:cNvPr id="207" name="【体育館・プール】&#10;一人当たり面積最大値テキスト">
          <a:extLst>
            <a:ext uri="{FF2B5EF4-FFF2-40B4-BE49-F238E27FC236}">
              <a16:creationId xmlns:a16="http://schemas.microsoft.com/office/drawing/2014/main" id="{00000000-0008-0000-0F00-0000CF000000}"/>
            </a:ext>
          </a:extLst>
        </xdr:cNvPr>
        <xdr:cNvSpPr txBox="1"/>
      </xdr:nvSpPr>
      <xdr:spPr>
        <a:xfrm>
          <a:off x="10515600" y="935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151856</xdr:rowOff>
    </xdr:from>
    <xdr:to>
      <xdr:col>55</xdr:col>
      <xdr:colOff>88900</xdr:colOff>
      <xdr:row>55</xdr:row>
      <xdr:rowOff>151856</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10388600" y="958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37392</xdr:rowOff>
    </xdr:from>
    <xdr:ext cx="469744" cy="259045"/>
    <xdr:sp macro="" textlink="">
      <xdr:nvSpPr>
        <xdr:cNvPr id="209" name="【体育館・プール】&#10;一人当たり面積平均値テキスト">
          <a:extLst>
            <a:ext uri="{FF2B5EF4-FFF2-40B4-BE49-F238E27FC236}">
              <a16:creationId xmlns:a16="http://schemas.microsoft.com/office/drawing/2014/main" id="{00000000-0008-0000-0F00-0000D1000000}"/>
            </a:ext>
          </a:extLst>
        </xdr:cNvPr>
        <xdr:cNvSpPr txBox="1"/>
      </xdr:nvSpPr>
      <xdr:spPr>
        <a:xfrm>
          <a:off x="10515600" y="1049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14515</xdr:rowOff>
    </xdr:from>
    <xdr:to>
      <xdr:col>55</xdr:col>
      <xdr:colOff>50800</xdr:colOff>
      <xdr:row>62</xdr:row>
      <xdr:rowOff>116115</xdr:rowOff>
    </xdr:to>
    <xdr:sp macro="" textlink="">
      <xdr:nvSpPr>
        <xdr:cNvPr id="210" name="フローチャート: 判断 209">
          <a:extLst>
            <a:ext uri="{FF2B5EF4-FFF2-40B4-BE49-F238E27FC236}">
              <a16:creationId xmlns:a16="http://schemas.microsoft.com/office/drawing/2014/main" id="{00000000-0008-0000-0F00-0000D2000000}"/>
            </a:ext>
          </a:extLst>
        </xdr:cNvPr>
        <xdr:cNvSpPr/>
      </xdr:nvSpPr>
      <xdr:spPr>
        <a:xfrm>
          <a:off x="104267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14515</xdr:rowOff>
    </xdr:from>
    <xdr:to>
      <xdr:col>50</xdr:col>
      <xdr:colOff>165100</xdr:colOff>
      <xdr:row>62</xdr:row>
      <xdr:rowOff>116115</xdr:rowOff>
    </xdr:to>
    <xdr:sp macro="" textlink="">
      <xdr:nvSpPr>
        <xdr:cNvPr id="211" name="フローチャート: 判断 210">
          <a:extLst>
            <a:ext uri="{FF2B5EF4-FFF2-40B4-BE49-F238E27FC236}">
              <a16:creationId xmlns:a16="http://schemas.microsoft.com/office/drawing/2014/main" id="{00000000-0008-0000-0F00-0000D3000000}"/>
            </a:ext>
          </a:extLst>
        </xdr:cNvPr>
        <xdr:cNvSpPr/>
      </xdr:nvSpPr>
      <xdr:spPr>
        <a:xfrm>
          <a:off x="9588500" y="1064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34109</xdr:rowOff>
    </xdr:from>
    <xdr:to>
      <xdr:col>46</xdr:col>
      <xdr:colOff>38100</xdr:colOff>
      <xdr:row>62</xdr:row>
      <xdr:rowOff>135709</xdr:rowOff>
    </xdr:to>
    <xdr:sp macro="" textlink="">
      <xdr:nvSpPr>
        <xdr:cNvPr id="212" name="フローチャート: 判断 211">
          <a:extLst>
            <a:ext uri="{FF2B5EF4-FFF2-40B4-BE49-F238E27FC236}">
              <a16:creationId xmlns:a16="http://schemas.microsoft.com/office/drawing/2014/main" id="{00000000-0008-0000-0F00-0000D4000000}"/>
            </a:ext>
          </a:extLst>
        </xdr:cNvPr>
        <xdr:cNvSpPr/>
      </xdr:nvSpPr>
      <xdr:spPr>
        <a:xfrm>
          <a:off x="8699500" y="106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169635</xdr:rowOff>
    </xdr:from>
    <xdr:to>
      <xdr:col>41</xdr:col>
      <xdr:colOff>101600</xdr:colOff>
      <xdr:row>62</xdr:row>
      <xdr:rowOff>99785</xdr:rowOff>
    </xdr:to>
    <xdr:sp macro="" textlink="">
      <xdr:nvSpPr>
        <xdr:cNvPr id="213" name="フローチャート: 判断 212">
          <a:extLst>
            <a:ext uri="{FF2B5EF4-FFF2-40B4-BE49-F238E27FC236}">
              <a16:creationId xmlns:a16="http://schemas.microsoft.com/office/drawing/2014/main" id="{00000000-0008-0000-0F00-0000D5000000}"/>
            </a:ext>
          </a:extLst>
        </xdr:cNvPr>
        <xdr:cNvSpPr/>
      </xdr:nvSpPr>
      <xdr:spPr>
        <a:xfrm>
          <a:off x="78105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F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F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F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F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F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19" name="楕円 218">
          <a:extLst>
            <a:ext uri="{FF2B5EF4-FFF2-40B4-BE49-F238E27FC236}">
              <a16:creationId xmlns:a16="http://schemas.microsoft.com/office/drawing/2014/main" id="{00000000-0008-0000-0F00-0000DB000000}"/>
            </a:ext>
          </a:extLst>
        </xdr:cNvPr>
        <xdr:cNvSpPr/>
      </xdr:nvSpPr>
      <xdr:spPr>
        <a:xfrm>
          <a:off x="10426700" y="1072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74584</xdr:rowOff>
    </xdr:from>
    <xdr:ext cx="469744" cy="259045"/>
    <xdr:sp macro="" textlink="">
      <xdr:nvSpPr>
        <xdr:cNvPr id="220" name="【体育館・プール】&#10;一人当たり面積該当値テキスト">
          <a:extLst>
            <a:ext uri="{FF2B5EF4-FFF2-40B4-BE49-F238E27FC236}">
              <a16:creationId xmlns:a16="http://schemas.microsoft.com/office/drawing/2014/main" id="{00000000-0008-0000-0F00-0000DC000000}"/>
            </a:ext>
          </a:extLst>
        </xdr:cNvPr>
        <xdr:cNvSpPr txBox="1"/>
      </xdr:nvSpPr>
      <xdr:spPr>
        <a:xfrm>
          <a:off x="10515600" y="1070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99423</xdr:rowOff>
    </xdr:from>
    <xdr:to>
      <xdr:col>50</xdr:col>
      <xdr:colOff>165100</xdr:colOff>
      <xdr:row>63</xdr:row>
      <xdr:rowOff>29573</xdr:rowOff>
    </xdr:to>
    <xdr:sp macro="" textlink="">
      <xdr:nvSpPr>
        <xdr:cNvPr id="221" name="楕円 220">
          <a:extLst>
            <a:ext uri="{FF2B5EF4-FFF2-40B4-BE49-F238E27FC236}">
              <a16:creationId xmlns:a16="http://schemas.microsoft.com/office/drawing/2014/main" id="{00000000-0008-0000-0F00-0000DD000000}"/>
            </a:ext>
          </a:extLst>
        </xdr:cNvPr>
        <xdr:cNvSpPr/>
      </xdr:nvSpPr>
      <xdr:spPr>
        <a:xfrm>
          <a:off x="9588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146957</xdr:rowOff>
    </xdr:from>
    <xdr:to>
      <xdr:col>55</xdr:col>
      <xdr:colOff>0</xdr:colOff>
      <xdr:row>62</xdr:row>
      <xdr:rowOff>150223</xdr:rowOff>
    </xdr:to>
    <xdr:cxnSp macro="">
      <xdr:nvCxnSpPr>
        <xdr:cNvPr id="222" name="直線コネクタ 221">
          <a:extLst>
            <a:ext uri="{FF2B5EF4-FFF2-40B4-BE49-F238E27FC236}">
              <a16:creationId xmlns:a16="http://schemas.microsoft.com/office/drawing/2014/main" id="{00000000-0008-0000-0F00-0000DE000000}"/>
            </a:ext>
          </a:extLst>
        </xdr:cNvPr>
        <xdr:cNvCxnSpPr/>
      </xdr:nvCxnSpPr>
      <xdr:spPr>
        <a:xfrm flipV="1">
          <a:off x="9639300" y="10776857"/>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99423</xdr:rowOff>
    </xdr:from>
    <xdr:to>
      <xdr:col>46</xdr:col>
      <xdr:colOff>38100</xdr:colOff>
      <xdr:row>63</xdr:row>
      <xdr:rowOff>29573</xdr:rowOff>
    </xdr:to>
    <xdr:sp macro="" textlink="">
      <xdr:nvSpPr>
        <xdr:cNvPr id="223" name="楕円 222">
          <a:extLst>
            <a:ext uri="{FF2B5EF4-FFF2-40B4-BE49-F238E27FC236}">
              <a16:creationId xmlns:a16="http://schemas.microsoft.com/office/drawing/2014/main" id="{00000000-0008-0000-0F00-0000DF000000}"/>
            </a:ext>
          </a:extLst>
        </xdr:cNvPr>
        <xdr:cNvSpPr/>
      </xdr:nvSpPr>
      <xdr:spPr>
        <a:xfrm>
          <a:off x="8699500" y="1072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150223</xdr:rowOff>
    </xdr:from>
    <xdr:to>
      <xdr:col>50</xdr:col>
      <xdr:colOff>114300</xdr:colOff>
      <xdr:row>62</xdr:row>
      <xdr:rowOff>150223</xdr:rowOff>
    </xdr:to>
    <xdr:cxnSp macro="">
      <xdr:nvCxnSpPr>
        <xdr:cNvPr id="224" name="直線コネクタ 223">
          <a:extLst>
            <a:ext uri="{FF2B5EF4-FFF2-40B4-BE49-F238E27FC236}">
              <a16:creationId xmlns:a16="http://schemas.microsoft.com/office/drawing/2014/main" id="{00000000-0008-0000-0F00-0000E0000000}"/>
            </a:ext>
          </a:extLst>
        </xdr:cNvPr>
        <xdr:cNvCxnSpPr/>
      </xdr:nvCxnSpPr>
      <xdr:spPr>
        <a:xfrm>
          <a:off x="8750300" y="107801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132642</xdr:rowOff>
    </xdr:from>
    <xdr:ext cx="469744" cy="259045"/>
    <xdr:sp macro="" textlink="">
      <xdr:nvSpPr>
        <xdr:cNvPr id="225" name="n_1aveValue【体育館・プール】&#10;一人当たり面積">
          <a:extLst>
            <a:ext uri="{FF2B5EF4-FFF2-40B4-BE49-F238E27FC236}">
              <a16:creationId xmlns:a16="http://schemas.microsoft.com/office/drawing/2014/main" id="{00000000-0008-0000-0F00-0000E1000000}"/>
            </a:ext>
          </a:extLst>
        </xdr:cNvPr>
        <xdr:cNvSpPr txBox="1"/>
      </xdr:nvSpPr>
      <xdr:spPr>
        <a:xfrm>
          <a:off x="9391727" y="1041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152236</xdr:rowOff>
    </xdr:from>
    <xdr:ext cx="469744" cy="259045"/>
    <xdr:sp macro="" textlink="">
      <xdr:nvSpPr>
        <xdr:cNvPr id="226" name="n_2aveValue【体育館・プール】&#10;一人当たり面積">
          <a:extLst>
            <a:ext uri="{FF2B5EF4-FFF2-40B4-BE49-F238E27FC236}">
              <a16:creationId xmlns:a16="http://schemas.microsoft.com/office/drawing/2014/main" id="{00000000-0008-0000-0F00-0000E2000000}"/>
            </a:ext>
          </a:extLst>
        </xdr:cNvPr>
        <xdr:cNvSpPr txBox="1"/>
      </xdr:nvSpPr>
      <xdr:spPr>
        <a:xfrm>
          <a:off x="8515427" y="1043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116312</xdr:rowOff>
    </xdr:from>
    <xdr:ext cx="469744" cy="259045"/>
    <xdr:sp macro="" textlink="">
      <xdr:nvSpPr>
        <xdr:cNvPr id="227" name="n_3aveValue【体育館・プール】&#10;一人当たり面積">
          <a:extLst>
            <a:ext uri="{FF2B5EF4-FFF2-40B4-BE49-F238E27FC236}">
              <a16:creationId xmlns:a16="http://schemas.microsoft.com/office/drawing/2014/main" id="{00000000-0008-0000-0F00-0000E3000000}"/>
            </a:ext>
          </a:extLst>
        </xdr:cNvPr>
        <xdr:cNvSpPr txBox="1"/>
      </xdr:nvSpPr>
      <xdr:spPr>
        <a:xfrm>
          <a:off x="7626427" y="1040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20700</xdr:rowOff>
    </xdr:from>
    <xdr:ext cx="469744" cy="259045"/>
    <xdr:sp macro="" textlink="">
      <xdr:nvSpPr>
        <xdr:cNvPr id="228" name="n_1mainValue【体育館・プール】&#10;一人当たり面積">
          <a:extLst>
            <a:ext uri="{FF2B5EF4-FFF2-40B4-BE49-F238E27FC236}">
              <a16:creationId xmlns:a16="http://schemas.microsoft.com/office/drawing/2014/main" id="{00000000-0008-0000-0F00-0000E4000000}"/>
            </a:ext>
          </a:extLst>
        </xdr:cNvPr>
        <xdr:cNvSpPr txBox="1"/>
      </xdr:nvSpPr>
      <xdr:spPr>
        <a:xfrm>
          <a:off x="93917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20700</xdr:rowOff>
    </xdr:from>
    <xdr:ext cx="469744" cy="259045"/>
    <xdr:sp macro="" textlink="">
      <xdr:nvSpPr>
        <xdr:cNvPr id="229" name="n_2mainValue【体育館・プール】&#10;一人当たり面積">
          <a:extLst>
            <a:ext uri="{FF2B5EF4-FFF2-40B4-BE49-F238E27FC236}">
              <a16:creationId xmlns:a16="http://schemas.microsoft.com/office/drawing/2014/main" id="{00000000-0008-0000-0F00-0000E5000000}"/>
            </a:ext>
          </a:extLst>
        </xdr:cNvPr>
        <xdr:cNvSpPr txBox="1"/>
      </xdr:nvSpPr>
      <xdr:spPr>
        <a:xfrm>
          <a:off x="8515427" y="1082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F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F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F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F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F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F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F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F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F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F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F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F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F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福祉施設】&#10;有形固定資産減価償却率グラフ枠">
          <a:extLst>
            <a:ext uri="{FF2B5EF4-FFF2-40B4-BE49-F238E27FC236}">
              <a16:creationId xmlns:a16="http://schemas.microsoft.com/office/drawing/2014/main" id="{00000000-0008-0000-0F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28575</xdr:rowOff>
    </xdr:from>
    <xdr:to>
      <xdr:col>24</xdr:col>
      <xdr:colOff>62865</xdr:colOff>
      <xdr:row>85</xdr:row>
      <xdr:rowOff>140970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flipV="1">
          <a:off x="4634865" y="13573125"/>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144797</xdr:rowOff>
    </xdr:from>
    <xdr:ext cx="405111" cy="259045"/>
    <xdr:sp macro="" textlink="">
      <xdr:nvSpPr>
        <xdr:cNvPr id="255" name="【福祉施設】&#10;有形固定資産減価償却率最小値テキスト">
          <a:extLst>
            <a:ext uri="{FF2B5EF4-FFF2-40B4-BE49-F238E27FC236}">
              <a16:creationId xmlns:a16="http://schemas.microsoft.com/office/drawing/2014/main" id="{00000000-0008-0000-0F00-0000FF000000}"/>
            </a:ext>
          </a:extLst>
        </xdr:cNvPr>
        <xdr:cNvSpPr txBox="1"/>
      </xdr:nvSpPr>
      <xdr:spPr>
        <a:xfrm>
          <a:off x="4673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140970</xdr:rowOff>
    </xdr:from>
    <xdr:to>
      <xdr:col>24</xdr:col>
      <xdr:colOff>152400</xdr:colOff>
      <xdr:row>85</xdr:row>
      <xdr:rowOff>140970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4546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146702</xdr:rowOff>
    </xdr:from>
    <xdr:ext cx="405111" cy="259045"/>
    <xdr:sp macro="" textlink="">
      <xdr:nvSpPr>
        <xdr:cNvPr id="257" name="【福祉施設】&#10;有形固定資産減価償却率最大値テキスト">
          <a:extLst>
            <a:ext uri="{FF2B5EF4-FFF2-40B4-BE49-F238E27FC236}">
              <a16:creationId xmlns:a16="http://schemas.microsoft.com/office/drawing/2014/main" id="{00000000-0008-0000-0F00-000001010000}"/>
            </a:ext>
          </a:extLst>
        </xdr:cNvPr>
        <xdr:cNvSpPr txBox="1"/>
      </xdr:nvSpPr>
      <xdr:spPr>
        <a:xfrm>
          <a:off x="4673600" y="13348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28575</xdr:rowOff>
    </xdr:from>
    <xdr:to>
      <xdr:col>24</xdr:col>
      <xdr:colOff>152400</xdr:colOff>
      <xdr:row>79</xdr:row>
      <xdr:rowOff>28575</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4546600" y="13573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139082</xdr:rowOff>
    </xdr:from>
    <xdr:ext cx="405111" cy="259045"/>
    <xdr:sp macro="" textlink="">
      <xdr:nvSpPr>
        <xdr:cNvPr id="259" name="【福祉施設】&#10;有形固定資産減価償却率平均値テキスト">
          <a:extLst>
            <a:ext uri="{FF2B5EF4-FFF2-40B4-BE49-F238E27FC236}">
              <a16:creationId xmlns:a16="http://schemas.microsoft.com/office/drawing/2014/main" id="{00000000-0008-0000-0F00-000003010000}"/>
            </a:ext>
          </a:extLst>
        </xdr:cNvPr>
        <xdr:cNvSpPr txBox="1"/>
      </xdr:nvSpPr>
      <xdr:spPr>
        <a:xfrm>
          <a:off x="4673600" y="14197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160655</xdr:rowOff>
    </xdr:from>
    <xdr:to>
      <xdr:col>24</xdr:col>
      <xdr:colOff>114300</xdr:colOff>
      <xdr:row>83</xdr:row>
      <xdr:rowOff>90805</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4584700" y="1421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2" name="フローチャート: 判断 261">
          <a:extLst>
            <a:ext uri="{FF2B5EF4-FFF2-40B4-BE49-F238E27FC236}">
              <a16:creationId xmlns:a16="http://schemas.microsoft.com/office/drawing/2014/main" id="{00000000-0008-0000-0F00-000006010000}"/>
            </a:ext>
          </a:extLst>
        </xdr:cNvPr>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3" name="フローチャート: 判断 262">
          <a:extLst>
            <a:ext uri="{FF2B5EF4-FFF2-40B4-BE49-F238E27FC236}">
              <a16:creationId xmlns:a16="http://schemas.microsoft.com/office/drawing/2014/main" id="{00000000-0008-0000-0F00-000007010000}"/>
            </a:ext>
          </a:extLst>
        </xdr:cNvPr>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F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F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109220</xdr:rowOff>
    </xdr:from>
    <xdr:to>
      <xdr:col>24</xdr:col>
      <xdr:colOff>114300</xdr:colOff>
      <xdr:row>82</xdr:row>
      <xdr:rowOff>39370</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4584700" y="1399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132097</xdr:rowOff>
    </xdr:from>
    <xdr:ext cx="405111" cy="259045"/>
    <xdr:sp macro="" textlink="">
      <xdr:nvSpPr>
        <xdr:cNvPr id="270" name="【福祉施設】&#10;有形固定資産減価償却率該当値テキスト">
          <a:extLst>
            <a:ext uri="{FF2B5EF4-FFF2-40B4-BE49-F238E27FC236}">
              <a16:creationId xmlns:a16="http://schemas.microsoft.com/office/drawing/2014/main" id="{00000000-0008-0000-0F00-00000E010000}"/>
            </a:ext>
          </a:extLst>
        </xdr:cNvPr>
        <xdr:cNvSpPr txBox="1"/>
      </xdr:nvSpPr>
      <xdr:spPr>
        <a:xfrm>
          <a:off x="4673600"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122555</xdr:rowOff>
    </xdr:from>
    <xdr:to>
      <xdr:col>20</xdr:col>
      <xdr:colOff>38100</xdr:colOff>
      <xdr:row>82</xdr:row>
      <xdr:rowOff>52705</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3746500" y="1401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160020</xdr:rowOff>
    </xdr:from>
    <xdr:to>
      <xdr:col>24</xdr:col>
      <xdr:colOff>63500</xdr:colOff>
      <xdr:row>82</xdr:row>
      <xdr:rowOff>1905</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3797300" y="1404747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158750</xdr:rowOff>
    </xdr:from>
    <xdr:to>
      <xdr:col>15</xdr:col>
      <xdr:colOff>101600</xdr:colOff>
      <xdr:row>82</xdr:row>
      <xdr:rowOff>88900</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2857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1905</xdr:rowOff>
    </xdr:from>
    <xdr:to>
      <xdr:col>19</xdr:col>
      <xdr:colOff>177800</xdr:colOff>
      <xdr:row>82</xdr:row>
      <xdr:rowOff>38100</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2908300" y="140608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5" name="n_1aveValue【福祉施設】&#10;有形固定資産減価償却率">
          <a:extLst>
            <a:ext uri="{FF2B5EF4-FFF2-40B4-BE49-F238E27FC236}">
              <a16:creationId xmlns:a16="http://schemas.microsoft.com/office/drawing/2014/main" id="{00000000-0008-0000-0F00-000013010000}"/>
            </a:ext>
          </a:extLst>
        </xdr:cNvPr>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6" name="n_2aveValue【福祉施設】&#10;有形固定資産減価償却率">
          <a:extLst>
            <a:ext uri="{FF2B5EF4-FFF2-40B4-BE49-F238E27FC236}">
              <a16:creationId xmlns:a16="http://schemas.microsoft.com/office/drawing/2014/main" id="{00000000-0008-0000-0F00-000014010000}"/>
            </a:ext>
          </a:extLst>
        </xdr:cNvPr>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7" name="n_3aveValue【福祉施設】&#10;有形固定資産減価償却率">
          <a:extLst>
            <a:ext uri="{FF2B5EF4-FFF2-40B4-BE49-F238E27FC236}">
              <a16:creationId xmlns:a16="http://schemas.microsoft.com/office/drawing/2014/main" id="{00000000-0008-0000-0F00-000015010000}"/>
            </a:ext>
          </a:extLst>
        </xdr:cNvPr>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69232</xdr:rowOff>
    </xdr:from>
    <xdr:ext cx="405111" cy="259045"/>
    <xdr:sp macro="" textlink="">
      <xdr:nvSpPr>
        <xdr:cNvPr id="278" name="n_1mainValue【福祉施設】&#10;有形固定資産減価償却率">
          <a:extLst>
            <a:ext uri="{FF2B5EF4-FFF2-40B4-BE49-F238E27FC236}">
              <a16:creationId xmlns:a16="http://schemas.microsoft.com/office/drawing/2014/main" id="{00000000-0008-0000-0F00-000016010000}"/>
            </a:ext>
          </a:extLst>
        </xdr:cNvPr>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105427</xdr:rowOff>
    </xdr:from>
    <xdr:ext cx="405111" cy="259045"/>
    <xdr:sp macro="" textlink="">
      <xdr:nvSpPr>
        <xdr:cNvPr id="279" name="n_2mainValue【福祉施設】&#10;有形固定資産減価償却率">
          <a:extLst>
            <a:ext uri="{FF2B5EF4-FFF2-40B4-BE49-F238E27FC236}">
              <a16:creationId xmlns:a16="http://schemas.microsoft.com/office/drawing/2014/main" id="{00000000-0008-0000-0F00-000017010000}"/>
            </a:ext>
          </a:extLst>
        </xdr:cNvPr>
        <xdr:cNvSpPr txBox="1"/>
      </xdr:nvSpPr>
      <xdr:spPr>
        <a:xfrm>
          <a:off x="2705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F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F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F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0" name="直線コネクタ 289">
          <a:extLst>
            <a:ext uri="{FF2B5EF4-FFF2-40B4-BE49-F238E27FC236}">
              <a16:creationId xmlns:a16="http://schemas.microsoft.com/office/drawing/2014/main" id="{00000000-0008-0000-0F00-000022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1" name="テキスト ボックス 290">
          <a:extLst>
            <a:ext uri="{FF2B5EF4-FFF2-40B4-BE49-F238E27FC236}">
              <a16:creationId xmlns:a16="http://schemas.microsoft.com/office/drawing/2014/main" id="{00000000-0008-0000-0F00-000023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2" name="直線コネクタ 291">
          <a:extLst>
            <a:ext uri="{FF2B5EF4-FFF2-40B4-BE49-F238E27FC236}">
              <a16:creationId xmlns:a16="http://schemas.microsoft.com/office/drawing/2014/main" id="{00000000-0008-0000-0F00-000024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2" name="【福祉施設】&#10;一人当たり面積グラフ枠">
          <a:extLst>
            <a:ext uri="{FF2B5EF4-FFF2-40B4-BE49-F238E27FC236}">
              <a16:creationId xmlns:a16="http://schemas.microsoft.com/office/drawing/2014/main" id="{00000000-0008-0000-0F00-00002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69850</xdr:rowOff>
    </xdr:from>
    <xdr:to>
      <xdr:col>54</xdr:col>
      <xdr:colOff>189865</xdr:colOff>
      <xdr:row>85</xdr:row>
      <xdr:rowOff>69850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flipV="1">
          <a:off x="10476865" y="13271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73677</xdr:rowOff>
    </xdr:from>
    <xdr:ext cx="469744" cy="259045"/>
    <xdr:sp macro="" textlink="">
      <xdr:nvSpPr>
        <xdr:cNvPr id="304" name="【福祉施設】&#10;一人当たり面積最小値テキスト">
          <a:extLst>
            <a:ext uri="{FF2B5EF4-FFF2-40B4-BE49-F238E27FC236}">
              <a16:creationId xmlns:a16="http://schemas.microsoft.com/office/drawing/2014/main" id="{00000000-0008-0000-0F00-000030010000}"/>
            </a:ext>
          </a:extLst>
        </xdr:cNvPr>
        <xdr:cNvSpPr txBox="1"/>
      </xdr:nvSpPr>
      <xdr:spPr>
        <a:xfrm>
          <a:off x="10515600"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69850</xdr:rowOff>
    </xdr:from>
    <xdr:to>
      <xdr:col>55</xdr:col>
      <xdr:colOff>88900</xdr:colOff>
      <xdr:row>85</xdr:row>
      <xdr:rowOff>69850</xdr:rowOff>
    </xdr:to>
    <xdr:cxnSp macro="">
      <xdr:nvCxnSpPr>
        <xdr:cNvPr id="305" name="直線コネクタ 304">
          <a:extLst>
            <a:ext uri="{FF2B5EF4-FFF2-40B4-BE49-F238E27FC236}">
              <a16:creationId xmlns:a16="http://schemas.microsoft.com/office/drawing/2014/main" id="{00000000-0008-0000-0F00-000031010000}"/>
            </a:ext>
          </a:extLst>
        </xdr:cNvPr>
        <xdr:cNvCxnSpPr/>
      </xdr:nvCxnSpPr>
      <xdr:spPr>
        <a:xfrm>
          <a:off x="10388600" y="1464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16527</xdr:rowOff>
    </xdr:from>
    <xdr:ext cx="469744" cy="259045"/>
    <xdr:sp macro="" textlink="">
      <xdr:nvSpPr>
        <xdr:cNvPr id="306" name="【福祉施設】&#10;一人当たり面積最大値テキスト">
          <a:extLst>
            <a:ext uri="{FF2B5EF4-FFF2-40B4-BE49-F238E27FC236}">
              <a16:creationId xmlns:a16="http://schemas.microsoft.com/office/drawing/2014/main" id="{00000000-0008-0000-0F00-000032010000}"/>
            </a:ext>
          </a:extLst>
        </xdr:cNvPr>
        <xdr:cNvSpPr txBox="1"/>
      </xdr:nvSpPr>
      <xdr:spPr>
        <a:xfrm>
          <a:off x="10515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69850</xdr:rowOff>
    </xdr:from>
    <xdr:to>
      <xdr:col>55</xdr:col>
      <xdr:colOff>88900</xdr:colOff>
      <xdr:row>77</xdr:row>
      <xdr:rowOff>69850</xdr:rowOff>
    </xdr:to>
    <xdr:cxnSp macro="">
      <xdr:nvCxnSpPr>
        <xdr:cNvPr id="307" name="直線コネクタ 306">
          <a:extLst>
            <a:ext uri="{FF2B5EF4-FFF2-40B4-BE49-F238E27FC236}">
              <a16:creationId xmlns:a16="http://schemas.microsoft.com/office/drawing/2014/main" id="{00000000-0008-0000-0F00-000033010000}"/>
            </a:ext>
          </a:extLst>
        </xdr:cNvPr>
        <xdr:cNvCxnSpPr/>
      </xdr:nvCxnSpPr>
      <xdr:spPr>
        <a:xfrm>
          <a:off x="10388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48277</xdr:rowOff>
    </xdr:from>
    <xdr:ext cx="469744" cy="259045"/>
    <xdr:sp macro="" textlink="">
      <xdr:nvSpPr>
        <xdr:cNvPr id="308" name="【福祉施設】&#10;一人当たり面積平均値テキスト">
          <a:extLst>
            <a:ext uri="{FF2B5EF4-FFF2-40B4-BE49-F238E27FC236}">
              <a16:creationId xmlns:a16="http://schemas.microsoft.com/office/drawing/2014/main" id="{00000000-0008-0000-0F00-000034010000}"/>
            </a:ext>
          </a:extLst>
        </xdr:cNvPr>
        <xdr:cNvSpPr txBox="1"/>
      </xdr:nvSpPr>
      <xdr:spPr>
        <a:xfrm>
          <a:off x="10515600" y="13935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25400</xdr:rowOff>
    </xdr:from>
    <xdr:to>
      <xdr:col>55</xdr:col>
      <xdr:colOff>50800</xdr:colOff>
      <xdr:row>82</xdr:row>
      <xdr:rowOff>127000</xdr:rowOff>
    </xdr:to>
    <xdr:sp macro="" textlink="">
      <xdr:nvSpPr>
        <xdr:cNvPr id="309" name="フローチャート: 判断 308">
          <a:extLst>
            <a:ext uri="{FF2B5EF4-FFF2-40B4-BE49-F238E27FC236}">
              <a16:creationId xmlns:a16="http://schemas.microsoft.com/office/drawing/2014/main" id="{00000000-0008-0000-0F00-000035010000}"/>
            </a:ext>
          </a:extLst>
        </xdr:cNvPr>
        <xdr:cNvSpPr/>
      </xdr:nvSpPr>
      <xdr:spPr>
        <a:xfrm>
          <a:off x="10426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63500</xdr:rowOff>
    </xdr:from>
    <xdr:to>
      <xdr:col>50</xdr:col>
      <xdr:colOff>165100</xdr:colOff>
      <xdr:row>82</xdr:row>
      <xdr:rowOff>165100</xdr:rowOff>
    </xdr:to>
    <xdr:sp macro="" textlink="">
      <xdr:nvSpPr>
        <xdr:cNvPr id="310" name="フローチャート: 判断 309">
          <a:extLst>
            <a:ext uri="{FF2B5EF4-FFF2-40B4-BE49-F238E27FC236}">
              <a16:creationId xmlns:a16="http://schemas.microsoft.com/office/drawing/2014/main" id="{00000000-0008-0000-0F00-000036010000}"/>
            </a:ext>
          </a:extLst>
        </xdr:cNvPr>
        <xdr:cNvSpPr/>
      </xdr:nvSpPr>
      <xdr:spPr>
        <a:xfrm>
          <a:off x="958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50800</xdr:rowOff>
    </xdr:from>
    <xdr:to>
      <xdr:col>46</xdr:col>
      <xdr:colOff>38100</xdr:colOff>
      <xdr:row>82</xdr:row>
      <xdr:rowOff>152400</xdr:rowOff>
    </xdr:to>
    <xdr:sp macro="" textlink="">
      <xdr:nvSpPr>
        <xdr:cNvPr id="311" name="フローチャート: 判断 310">
          <a:extLst>
            <a:ext uri="{FF2B5EF4-FFF2-40B4-BE49-F238E27FC236}">
              <a16:creationId xmlns:a16="http://schemas.microsoft.com/office/drawing/2014/main" id="{00000000-0008-0000-0F00-000037010000}"/>
            </a:ext>
          </a:extLst>
        </xdr:cNvPr>
        <xdr:cNvSpPr/>
      </xdr:nvSpPr>
      <xdr:spPr>
        <a:xfrm>
          <a:off x="8699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31750</xdr:rowOff>
    </xdr:from>
    <xdr:to>
      <xdr:col>41</xdr:col>
      <xdr:colOff>101600</xdr:colOff>
      <xdr:row>83</xdr:row>
      <xdr:rowOff>133350</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7810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4" name="テキスト ボックス 313">
          <a:extLst>
            <a:ext uri="{FF2B5EF4-FFF2-40B4-BE49-F238E27FC236}">
              <a16:creationId xmlns:a16="http://schemas.microsoft.com/office/drawing/2014/main" id="{00000000-0008-0000-0F00-00003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F00-00003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50800</xdr:rowOff>
    </xdr:from>
    <xdr:to>
      <xdr:col>55</xdr:col>
      <xdr:colOff>50800</xdr:colOff>
      <xdr:row>84</xdr:row>
      <xdr:rowOff>152400</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104267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29227</xdr:rowOff>
    </xdr:from>
    <xdr:ext cx="469744" cy="259045"/>
    <xdr:sp macro="" textlink="">
      <xdr:nvSpPr>
        <xdr:cNvPr id="319" name="【福祉施設】&#10;一人当たり面積該当値テキスト">
          <a:extLst>
            <a:ext uri="{FF2B5EF4-FFF2-40B4-BE49-F238E27FC236}">
              <a16:creationId xmlns:a16="http://schemas.microsoft.com/office/drawing/2014/main" id="{00000000-0008-0000-0F00-00003F010000}"/>
            </a:ext>
          </a:extLst>
        </xdr:cNvPr>
        <xdr:cNvSpPr txBox="1"/>
      </xdr:nvSpPr>
      <xdr:spPr>
        <a:xfrm>
          <a:off x="10515600"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50800</xdr:rowOff>
    </xdr:from>
    <xdr:to>
      <xdr:col>50</xdr:col>
      <xdr:colOff>165100</xdr:colOff>
      <xdr:row>84</xdr:row>
      <xdr:rowOff>152400</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9588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101600</xdr:rowOff>
    </xdr:from>
    <xdr:to>
      <xdr:col>55</xdr:col>
      <xdr:colOff>0</xdr:colOff>
      <xdr:row>84</xdr:row>
      <xdr:rowOff>101600</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9639300" y="1450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50800</xdr:rowOff>
    </xdr:from>
    <xdr:to>
      <xdr:col>46</xdr:col>
      <xdr:colOff>38100</xdr:colOff>
      <xdr:row>84</xdr:row>
      <xdr:rowOff>152400</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8699500" y="1445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101600</xdr:rowOff>
    </xdr:from>
    <xdr:to>
      <xdr:col>50</xdr:col>
      <xdr:colOff>114300</xdr:colOff>
      <xdr:row>84</xdr:row>
      <xdr:rowOff>101600</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8750300" y="1450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10177</xdr:rowOff>
    </xdr:from>
    <xdr:ext cx="469744" cy="259045"/>
    <xdr:sp macro="" textlink="">
      <xdr:nvSpPr>
        <xdr:cNvPr id="324" name="n_1aveValue【福祉施設】&#10;一人当たり面積">
          <a:extLst>
            <a:ext uri="{FF2B5EF4-FFF2-40B4-BE49-F238E27FC236}">
              <a16:creationId xmlns:a16="http://schemas.microsoft.com/office/drawing/2014/main" id="{00000000-0008-0000-0F00-000044010000}"/>
            </a:ext>
          </a:extLst>
        </xdr:cNvPr>
        <xdr:cNvSpPr txBox="1"/>
      </xdr:nvSpPr>
      <xdr:spPr>
        <a:xfrm>
          <a:off x="93917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168927</xdr:rowOff>
    </xdr:from>
    <xdr:ext cx="469744" cy="259045"/>
    <xdr:sp macro="" textlink="">
      <xdr:nvSpPr>
        <xdr:cNvPr id="325" name="n_2aveValue【福祉施設】&#10;一人当たり面積">
          <a:extLst>
            <a:ext uri="{FF2B5EF4-FFF2-40B4-BE49-F238E27FC236}">
              <a16:creationId xmlns:a16="http://schemas.microsoft.com/office/drawing/2014/main" id="{00000000-0008-0000-0F00-000045010000}"/>
            </a:ext>
          </a:extLst>
        </xdr:cNvPr>
        <xdr:cNvSpPr txBox="1"/>
      </xdr:nvSpPr>
      <xdr:spPr>
        <a:xfrm>
          <a:off x="85154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149877</xdr:rowOff>
    </xdr:from>
    <xdr:ext cx="469744" cy="259045"/>
    <xdr:sp macro="" textlink="">
      <xdr:nvSpPr>
        <xdr:cNvPr id="326" name="n_3aveValue【福祉施設】&#10;一人当たり面積">
          <a:extLst>
            <a:ext uri="{FF2B5EF4-FFF2-40B4-BE49-F238E27FC236}">
              <a16:creationId xmlns:a16="http://schemas.microsoft.com/office/drawing/2014/main" id="{00000000-0008-0000-0F00-000046010000}"/>
            </a:ext>
          </a:extLst>
        </xdr:cNvPr>
        <xdr:cNvSpPr txBox="1"/>
      </xdr:nvSpPr>
      <xdr:spPr>
        <a:xfrm>
          <a:off x="7626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143527</xdr:rowOff>
    </xdr:from>
    <xdr:ext cx="469744" cy="259045"/>
    <xdr:sp macro="" textlink="">
      <xdr:nvSpPr>
        <xdr:cNvPr id="327" name="n_1mainValue【福祉施設】&#10;一人当たり面積">
          <a:extLst>
            <a:ext uri="{FF2B5EF4-FFF2-40B4-BE49-F238E27FC236}">
              <a16:creationId xmlns:a16="http://schemas.microsoft.com/office/drawing/2014/main" id="{00000000-0008-0000-0F00-000047010000}"/>
            </a:ext>
          </a:extLst>
        </xdr:cNvPr>
        <xdr:cNvSpPr txBox="1"/>
      </xdr:nvSpPr>
      <xdr:spPr>
        <a:xfrm>
          <a:off x="93917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143527</xdr:rowOff>
    </xdr:from>
    <xdr:ext cx="469744" cy="259045"/>
    <xdr:sp macro="" textlink="">
      <xdr:nvSpPr>
        <xdr:cNvPr id="328" name="n_2mainValue【福祉施設】&#10;一人当たり面積">
          <a:extLst>
            <a:ext uri="{FF2B5EF4-FFF2-40B4-BE49-F238E27FC236}">
              <a16:creationId xmlns:a16="http://schemas.microsoft.com/office/drawing/2014/main" id="{00000000-0008-0000-0F00-000048010000}"/>
            </a:ext>
          </a:extLst>
        </xdr:cNvPr>
        <xdr:cNvSpPr txBox="1"/>
      </xdr:nvSpPr>
      <xdr:spPr>
        <a:xfrm>
          <a:off x="8515427" y="1454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0" name="正方形/長方形 329">
          <a:extLst>
            <a:ext uri="{FF2B5EF4-FFF2-40B4-BE49-F238E27FC236}">
              <a16:creationId xmlns:a16="http://schemas.microsoft.com/office/drawing/2014/main" id="{00000000-0008-0000-0F00-00004A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1" name="正方形/長方形 330">
          <a:extLst>
            <a:ext uri="{FF2B5EF4-FFF2-40B4-BE49-F238E27FC236}">
              <a16:creationId xmlns:a16="http://schemas.microsoft.com/office/drawing/2014/main" id="{00000000-0008-0000-0F00-00004B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a:extLst>
            <a:ext uri="{FF2B5EF4-FFF2-40B4-BE49-F238E27FC236}">
              <a16:creationId xmlns:a16="http://schemas.microsoft.com/office/drawing/2014/main" id="{00000000-0008-0000-0F00-000060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11430</xdr:rowOff>
    </xdr:from>
    <xdr:to>
      <xdr:col>24</xdr:col>
      <xdr:colOff>62865</xdr:colOff>
      <xdr:row>108</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flipV="1">
          <a:off x="4634865" y="1715643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22877</xdr:rowOff>
    </xdr:from>
    <xdr:ext cx="405111" cy="259045"/>
    <xdr:sp macro="" textlink="">
      <xdr:nvSpPr>
        <xdr:cNvPr id="354" name="【市民会館】&#10;有形固定資産減価償却率最小値テキスト">
          <a:extLst>
            <a:ext uri="{FF2B5EF4-FFF2-40B4-BE49-F238E27FC236}">
              <a16:creationId xmlns:a16="http://schemas.microsoft.com/office/drawing/2014/main" id="{00000000-0008-0000-0F00-000062010000}"/>
            </a:ext>
          </a:extLst>
        </xdr:cNvPr>
        <xdr:cNvSpPr txBox="1"/>
      </xdr:nvSpPr>
      <xdr:spPr>
        <a:xfrm>
          <a:off x="4673600" y="1853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19050</xdr:rowOff>
    </xdr:from>
    <xdr:to>
      <xdr:col>24</xdr:col>
      <xdr:colOff>152400</xdr:colOff>
      <xdr:row>108</xdr:row>
      <xdr:rowOff>19050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4546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129557</xdr:rowOff>
    </xdr:from>
    <xdr:ext cx="405111" cy="259045"/>
    <xdr:sp macro="" textlink="">
      <xdr:nvSpPr>
        <xdr:cNvPr id="356" name="【市民会館】&#10;有形固定資産減価償却率最大値テキスト">
          <a:extLst>
            <a:ext uri="{FF2B5EF4-FFF2-40B4-BE49-F238E27FC236}">
              <a16:creationId xmlns:a16="http://schemas.microsoft.com/office/drawing/2014/main" id="{00000000-0008-0000-0F00-000064010000}"/>
            </a:ext>
          </a:extLst>
        </xdr:cNvPr>
        <xdr:cNvSpPr txBox="1"/>
      </xdr:nvSpPr>
      <xdr:spPr>
        <a:xfrm>
          <a:off x="46736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11430</xdr:rowOff>
    </xdr:from>
    <xdr:to>
      <xdr:col>24</xdr:col>
      <xdr:colOff>152400</xdr:colOff>
      <xdr:row>100</xdr:row>
      <xdr:rowOff>11430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4546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166388</xdr:rowOff>
    </xdr:from>
    <xdr:ext cx="405111" cy="259045"/>
    <xdr:sp macro="" textlink="">
      <xdr:nvSpPr>
        <xdr:cNvPr id="358" name="【市民会館】&#10;有形固定資産減価償却率平均値テキスト">
          <a:extLst>
            <a:ext uri="{FF2B5EF4-FFF2-40B4-BE49-F238E27FC236}">
              <a16:creationId xmlns:a16="http://schemas.microsoft.com/office/drawing/2014/main" id="{00000000-0008-0000-0F00-000066010000}"/>
            </a:ext>
          </a:extLst>
        </xdr:cNvPr>
        <xdr:cNvSpPr txBox="1"/>
      </xdr:nvSpPr>
      <xdr:spPr>
        <a:xfrm>
          <a:off x="4673600" y="17825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143511</xdr:rowOff>
    </xdr:from>
    <xdr:to>
      <xdr:col>24</xdr:col>
      <xdr:colOff>114300</xdr:colOff>
      <xdr:row>105</xdr:row>
      <xdr:rowOff>73661</xdr:rowOff>
    </xdr:to>
    <xdr:sp macro="" textlink="">
      <xdr:nvSpPr>
        <xdr:cNvPr id="359" name="フローチャート: 判断 358">
          <a:extLst>
            <a:ext uri="{FF2B5EF4-FFF2-40B4-BE49-F238E27FC236}">
              <a16:creationId xmlns:a16="http://schemas.microsoft.com/office/drawing/2014/main" id="{00000000-0008-0000-0F00-000067010000}"/>
            </a:ext>
          </a:extLst>
        </xdr:cNvPr>
        <xdr:cNvSpPr/>
      </xdr:nvSpPr>
      <xdr:spPr>
        <a:xfrm>
          <a:off x="4584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141605</xdr:rowOff>
    </xdr:from>
    <xdr:to>
      <xdr:col>20</xdr:col>
      <xdr:colOff>38100</xdr:colOff>
      <xdr:row>105</xdr:row>
      <xdr:rowOff>71755</xdr:rowOff>
    </xdr:to>
    <xdr:sp macro="" textlink="">
      <xdr:nvSpPr>
        <xdr:cNvPr id="360" name="フローチャート: 判断 359">
          <a:extLst>
            <a:ext uri="{FF2B5EF4-FFF2-40B4-BE49-F238E27FC236}">
              <a16:creationId xmlns:a16="http://schemas.microsoft.com/office/drawing/2014/main" id="{00000000-0008-0000-0F00-000068010000}"/>
            </a:ext>
          </a:extLst>
        </xdr:cNvPr>
        <xdr:cNvSpPr/>
      </xdr:nvSpPr>
      <xdr:spPr>
        <a:xfrm>
          <a:off x="3746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164464</xdr:rowOff>
    </xdr:from>
    <xdr:to>
      <xdr:col>15</xdr:col>
      <xdr:colOff>101600</xdr:colOff>
      <xdr:row>105</xdr:row>
      <xdr:rowOff>94614</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2857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21589</xdr:rowOff>
    </xdr:from>
    <xdr:to>
      <xdr:col>10</xdr:col>
      <xdr:colOff>165100</xdr:colOff>
      <xdr:row>105</xdr:row>
      <xdr:rowOff>123189</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1968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a:extLst>
            <a:ext uri="{FF2B5EF4-FFF2-40B4-BE49-F238E27FC236}">
              <a16:creationId xmlns:a16="http://schemas.microsoft.com/office/drawing/2014/main" id="{00000000-0008-0000-0F00-00006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21589</xdr:rowOff>
    </xdr:from>
    <xdr:to>
      <xdr:col>24</xdr:col>
      <xdr:colOff>114300</xdr:colOff>
      <xdr:row>106</xdr:row>
      <xdr:rowOff>123189</xdr:rowOff>
    </xdr:to>
    <xdr:sp macro="" textlink="">
      <xdr:nvSpPr>
        <xdr:cNvPr id="368" name="楕円 367">
          <a:extLst>
            <a:ext uri="{FF2B5EF4-FFF2-40B4-BE49-F238E27FC236}">
              <a16:creationId xmlns:a16="http://schemas.microsoft.com/office/drawing/2014/main" id="{00000000-0008-0000-0F00-000070010000}"/>
            </a:ext>
          </a:extLst>
        </xdr:cNvPr>
        <xdr:cNvSpPr/>
      </xdr:nvSpPr>
      <xdr:spPr>
        <a:xfrm>
          <a:off x="45847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16</xdr:rowOff>
    </xdr:from>
    <xdr:ext cx="405111" cy="259045"/>
    <xdr:sp macro="" textlink="">
      <xdr:nvSpPr>
        <xdr:cNvPr id="369" name="【市民会館】&#10;有形固定資産減価償却率該当値テキスト">
          <a:extLst>
            <a:ext uri="{FF2B5EF4-FFF2-40B4-BE49-F238E27FC236}">
              <a16:creationId xmlns:a16="http://schemas.microsoft.com/office/drawing/2014/main" id="{00000000-0008-0000-0F00-000071010000}"/>
            </a:ext>
          </a:extLst>
        </xdr:cNvPr>
        <xdr:cNvSpPr txBox="1"/>
      </xdr:nvSpPr>
      <xdr:spPr>
        <a:xfrm>
          <a:off x="4673600" y="1817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57786</xdr:rowOff>
    </xdr:from>
    <xdr:to>
      <xdr:col>20</xdr:col>
      <xdr:colOff>38100</xdr:colOff>
      <xdr:row>106</xdr:row>
      <xdr:rowOff>159386</xdr:rowOff>
    </xdr:to>
    <xdr:sp macro="" textlink="">
      <xdr:nvSpPr>
        <xdr:cNvPr id="370" name="楕円 369">
          <a:extLst>
            <a:ext uri="{FF2B5EF4-FFF2-40B4-BE49-F238E27FC236}">
              <a16:creationId xmlns:a16="http://schemas.microsoft.com/office/drawing/2014/main" id="{00000000-0008-0000-0F00-000072010000}"/>
            </a:ext>
          </a:extLst>
        </xdr:cNvPr>
        <xdr:cNvSpPr/>
      </xdr:nvSpPr>
      <xdr:spPr>
        <a:xfrm>
          <a:off x="3746500" y="1823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72389</xdr:rowOff>
    </xdr:from>
    <xdr:to>
      <xdr:col>24</xdr:col>
      <xdr:colOff>63500</xdr:colOff>
      <xdr:row>106</xdr:row>
      <xdr:rowOff>108586</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flipV="1">
          <a:off x="3797300" y="1824608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82550</xdr:rowOff>
    </xdr:from>
    <xdr:to>
      <xdr:col>15</xdr:col>
      <xdr:colOff>101600</xdr:colOff>
      <xdr:row>107</xdr:row>
      <xdr:rowOff>12700</xdr:rowOff>
    </xdr:to>
    <xdr:sp macro="" textlink="">
      <xdr:nvSpPr>
        <xdr:cNvPr id="372" name="楕円 371">
          <a:extLst>
            <a:ext uri="{FF2B5EF4-FFF2-40B4-BE49-F238E27FC236}">
              <a16:creationId xmlns:a16="http://schemas.microsoft.com/office/drawing/2014/main" id="{00000000-0008-0000-0F00-000074010000}"/>
            </a:ext>
          </a:extLst>
        </xdr:cNvPr>
        <xdr:cNvSpPr/>
      </xdr:nvSpPr>
      <xdr:spPr>
        <a:xfrm>
          <a:off x="2857500" y="1825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108586</xdr:rowOff>
    </xdr:from>
    <xdr:to>
      <xdr:col>19</xdr:col>
      <xdr:colOff>177800</xdr:colOff>
      <xdr:row>106</xdr:row>
      <xdr:rowOff>133350</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2908300" y="18282286"/>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88282</xdr:rowOff>
    </xdr:from>
    <xdr:ext cx="405111" cy="259045"/>
    <xdr:sp macro="" textlink="">
      <xdr:nvSpPr>
        <xdr:cNvPr id="374" name="n_1aveValue【市民会館】&#10;有形固定資産減価償却率">
          <a:extLst>
            <a:ext uri="{FF2B5EF4-FFF2-40B4-BE49-F238E27FC236}">
              <a16:creationId xmlns:a16="http://schemas.microsoft.com/office/drawing/2014/main" id="{00000000-0008-0000-0F00-000076010000}"/>
            </a:ext>
          </a:extLst>
        </xdr:cNvPr>
        <xdr:cNvSpPr txBox="1"/>
      </xdr:nvSpPr>
      <xdr:spPr>
        <a:xfrm>
          <a:off x="3582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111141</xdr:rowOff>
    </xdr:from>
    <xdr:ext cx="405111" cy="259045"/>
    <xdr:sp macro="" textlink="">
      <xdr:nvSpPr>
        <xdr:cNvPr id="375" name="n_2aveValue【市民会館】&#10;有形固定資産減価償却率">
          <a:extLst>
            <a:ext uri="{FF2B5EF4-FFF2-40B4-BE49-F238E27FC236}">
              <a16:creationId xmlns:a16="http://schemas.microsoft.com/office/drawing/2014/main" id="{00000000-0008-0000-0F00-000077010000}"/>
            </a:ext>
          </a:extLst>
        </xdr:cNvPr>
        <xdr:cNvSpPr txBox="1"/>
      </xdr:nvSpPr>
      <xdr:spPr>
        <a:xfrm>
          <a:off x="27057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139716</xdr:rowOff>
    </xdr:from>
    <xdr:ext cx="405111" cy="259045"/>
    <xdr:sp macro="" textlink="">
      <xdr:nvSpPr>
        <xdr:cNvPr id="376" name="n_3aveValue【市民会館】&#10;有形固定資産減価償却率">
          <a:extLst>
            <a:ext uri="{FF2B5EF4-FFF2-40B4-BE49-F238E27FC236}">
              <a16:creationId xmlns:a16="http://schemas.microsoft.com/office/drawing/2014/main" id="{00000000-0008-0000-0F00-000078010000}"/>
            </a:ext>
          </a:extLst>
        </xdr:cNvPr>
        <xdr:cNvSpPr txBox="1"/>
      </xdr:nvSpPr>
      <xdr:spPr>
        <a:xfrm>
          <a:off x="1816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150513</xdr:rowOff>
    </xdr:from>
    <xdr:ext cx="405111" cy="259045"/>
    <xdr:sp macro="" textlink="">
      <xdr:nvSpPr>
        <xdr:cNvPr id="377" name="n_1mainValue【市民会館】&#10;有形固定資産減価償却率">
          <a:extLst>
            <a:ext uri="{FF2B5EF4-FFF2-40B4-BE49-F238E27FC236}">
              <a16:creationId xmlns:a16="http://schemas.microsoft.com/office/drawing/2014/main" id="{00000000-0008-0000-0F00-000079010000}"/>
            </a:ext>
          </a:extLst>
        </xdr:cNvPr>
        <xdr:cNvSpPr txBox="1"/>
      </xdr:nvSpPr>
      <xdr:spPr>
        <a:xfrm>
          <a:off x="3582044" y="1832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3827</xdr:rowOff>
    </xdr:from>
    <xdr:ext cx="405111" cy="259045"/>
    <xdr:sp macro="" textlink="">
      <xdr:nvSpPr>
        <xdr:cNvPr id="378" name="n_2mainValue【市民会館】&#10;有形固定資産減価償却率">
          <a:extLst>
            <a:ext uri="{FF2B5EF4-FFF2-40B4-BE49-F238E27FC236}">
              <a16:creationId xmlns:a16="http://schemas.microsoft.com/office/drawing/2014/main" id="{00000000-0008-0000-0F00-00007A010000}"/>
            </a:ext>
          </a:extLst>
        </xdr:cNvPr>
        <xdr:cNvSpPr txBox="1"/>
      </xdr:nvSpPr>
      <xdr:spPr>
        <a:xfrm>
          <a:off x="2705744" y="183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a:extLst>
            <a:ext uri="{FF2B5EF4-FFF2-40B4-BE49-F238E27FC236}">
              <a16:creationId xmlns:a16="http://schemas.microsoft.com/office/drawing/2014/main" id="{00000000-0008-0000-0F00-00007B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a:extLst>
            <a:ext uri="{FF2B5EF4-FFF2-40B4-BE49-F238E27FC236}">
              <a16:creationId xmlns:a16="http://schemas.microsoft.com/office/drawing/2014/main" id="{00000000-0008-0000-0F00-00007C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a:extLst>
            <a:ext uri="{FF2B5EF4-FFF2-40B4-BE49-F238E27FC236}">
              <a16:creationId xmlns:a16="http://schemas.microsoft.com/office/drawing/2014/main" id="{00000000-0008-0000-0F00-00007D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F00-00007E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F00-00007F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a:extLst>
            <a:ext uri="{FF2B5EF4-FFF2-40B4-BE49-F238E27FC236}">
              <a16:creationId xmlns:a16="http://schemas.microsoft.com/office/drawing/2014/main" id="{00000000-0008-0000-0F00-000080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a:extLst>
            <a:ext uri="{FF2B5EF4-FFF2-40B4-BE49-F238E27FC236}">
              <a16:creationId xmlns:a16="http://schemas.microsoft.com/office/drawing/2014/main" id="{00000000-0008-0000-0F00-000081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a:extLst>
            <a:ext uri="{FF2B5EF4-FFF2-40B4-BE49-F238E27FC236}">
              <a16:creationId xmlns:a16="http://schemas.microsoft.com/office/drawing/2014/main" id="{00000000-0008-0000-0F00-000082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96" name="テキスト ボックス 395">
          <a:extLst>
            <a:ext uri="{FF2B5EF4-FFF2-40B4-BE49-F238E27FC236}">
              <a16:creationId xmlns:a16="http://schemas.microsoft.com/office/drawing/2014/main" id="{00000000-0008-0000-0F00-00008C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97" name="直線コネクタ 396">
          <a:extLst>
            <a:ext uri="{FF2B5EF4-FFF2-40B4-BE49-F238E27FC236}">
              <a16:creationId xmlns:a16="http://schemas.microsoft.com/office/drawing/2014/main" id="{00000000-0008-0000-0F00-00008D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8" name="テキスト ボックス 397">
          <a:extLst>
            <a:ext uri="{FF2B5EF4-FFF2-40B4-BE49-F238E27FC236}">
              <a16:creationId xmlns:a16="http://schemas.microsoft.com/office/drawing/2014/main" id="{00000000-0008-0000-0F00-00008E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9" name="直線コネクタ 398">
          <a:extLst>
            <a:ext uri="{FF2B5EF4-FFF2-40B4-BE49-F238E27FC236}">
              <a16:creationId xmlns:a16="http://schemas.microsoft.com/office/drawing/2014/main" id="{00000000-0008-0000-0F00-00008F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00" name="テキスト ボックス 399">
          <a:extLst>
            <a:ext uri="{FF2B5EF4-FFF2-40B4-BE49-F238E27FC236}">
              <a16:creationId xmlns:a16="http://schemas.microsoft.com/office/drawing/2014/main" id="{00000000-0008-0000-0F00-000090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01" name="直線コネクタ 400">
          <a:extLst>
            <a:ext uri="{FF2B5EF4-FFF2-40B4-BE49-F238E27FC236}">
              <a16:creationId xmlns:a16="http://schemas.microsoft.com/office/drawing/2014/main" id="{00000000-0008-0000-0F00-00009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2" name="テキスト ボックス 401">
          <a:extLst>
            <a:ext uri="{FF2B5EF4-FFF2-40B4-BE49-F238E27FC236}">
              <a16:creationId xmlns:a16="http://schemas.microsoft.com/office/drawing/2014/main" id="{00000000-0008-0000-0F00-00009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3" name="【市民会館】&#10;一人当たり面積グラフ枠">
          <a:extLst>
            <a:ext uri="{FF2B5EF4-FFF2-40B4-BE49-F238E27FC236}">
              <a16:creationId xmlns:a16="http://schemas.microsoft.com/office/drawing/2014/main" id="{00000000-0008-0000-0F00-00009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19050</xdr:rowOff>
    </xdr:from>
    <xdr:to>
      <xdr:col>54</xdr:col>
      <xdr:colOff>189865</xdr:colOff>
      <xdr:row>107</xdr:row>
      <xdr:rowOff>160564</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flipV="1">
          <a:off x="10476865" y="169926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164391</xdr:rowOff>
    </xdr:from>
    <xdr:ext cx="469744" cy="259045"/>
    <xdr:sp macro="" textlink="">
      <xdr:nvSpPr>
        <xdr:cNvPr id="405" name="【市民会館】&#10;一人当たり面積最小値テキスト">
          <a:extLst>
            <a:ext uri="{FF2B5EF4-FFF2-40B4-BE49-F238E27FC236}">
              <a16:creationId xmlns:a16="http://schemas.microsoft.com/office/drawing/2014/main" id="{00000000-0008-0000-0F00-000095010000}"/>
            </a:ext>
          </a:extLst>
        </xdr:cNvPr>
        <xdr:cNvSpPr txBox="1"/>
      </xdr:nvSpPr>
      <xdr:spPr>
        <a:xfrm>
          <a:off x="10515600" y="1850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160564</xdr:rowOff>
    </xdr:from>
    <xdr:to>
      <xdr:col>55</xdr:col>
      <xdr:colOff>88900</xdr:colOff>
      <xdr:row>107</xdr:row>
      <xdr:rowOff>160564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0388600" y="1850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137177</xdr:rowOff>
    </xdr:from>
    <xdr:ext cx="469744" cy="259045"/>
    <xdr:sp macro="" textlink="">
      <xdr:nvSpPr>
        <xdr:cNvPr id="407" name="【市民会館】&#10;一人当たり面積最大値テキスト">
          <a:extLst>
            <a:ext uri="{FF2B5EF4-FFF2-40B4-BE49-F238E27FC236}">
              <a16:creationId xmlns:a16="http://schemas.microsoft.com/office/drawing/2014/main" id="{00000000-0008-0000-0F00-000097010000}"/>
            </a:ext>
          </a:extLst>
        </xdr:cNvPr>
        <xdr:cNvSpPr txBox="1"/>
      </xdr:nvSpPr>
      <xdr:spPr>
        <a:xfrm>
          <a:off x="10515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19050</xdr:rowOff>
    </xdr:from>
    <xdr:to>
      <xdr:col>55</xdr:col>
      <xdr:colOff>88900</xdr:colOff>
      <xdr:row>99</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0388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14713</xdr:rowOff>
    </xdr:from>
    <xdr:ext cx="469744" cy="259045"/>
    <xdr:sp macro="" textlink="">
      <xdr:nvSpPr>
        <xdr:cNvPr id="409" name="【市民会館】&#10;一人当たり面積平均値テキスト">
          <a:extLst>
            <a:ext uri="{FF2B5EF4-FFF2-40B4-BE49-F238E27FC236}">
              <a16:creationId xmlns:a16="http://schemas.microsoft.com/office/drawing/2014/main" id="{00000000-0008-0000-0F00-000099010000}"/>
            </a:ext>
          </a:extLst>
        </xdr:cNvPr>
        <xdr:cNvSpPr txBox="1"/>
      </xdr:nvSpPr>
      <xdr:spPr>
        <a:xfrm>
          <a:off x="10515600" y="178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36286</xdr:rowOff>
    </xdr:from>
    <xdr:to>
      <xdr:col>55</xdr:col>
      <xdr:colOff>50800</xdr:colOff>
      <xdr:row>104</xdr:row>
      <xdr:rowOff>137886</xdr:rowOff>
    </xdr:to>
    <xdr:sp macro="" textlink="">
      <xdr:nvSpPr>
        <xdr:cNvPr id="410" name="フローチャート: 判断 409">
          <a:extLst>
            <a:ext uri="{FF2B5EF4-FFF2-40B4-BE49-F238E27FC236}">
              <a16:creationId xmlns:a16="http://schemas.microsoft.com/office/drawing/2014/main" id="{00000000-0008-0000-0F00-00009A010000}"/>
            </a:ext>
          </a:extLst>
        </xdr:cNvPr>
        <xdr:cNvSpPr/>
      </xdr:nvSpPr>
      <xdr:spPr>
        <a:xfrm>
          <a:off x="10426700" y="178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14514</xdr:rowOff>
    </xdr:from>
    <xdr:to>
      <xdr:col>50</xdr:col>
      <xdr:colOff>165100</xdr:colOff>
      <xdr:row>104</xdr:row>
      <xdr:rowOff>116114</xdr:rowOff>
    </xdr:to>
    <xdr:sp macro="" textlink="">
      <xdr:nvSpPr>
        <xdr:cNvPr id="411" name="フローチャート: 判断 410">
          <a:extLst>
            <a:ext uri="{FF2B5EF4-FFF2-40B4-BE49-F238E27FC236}">
              <a16:creationId xmlns:a16="http://schemas.microsoft.com/office/drawing/2014/main" id="{00000000-0008-0000-0F00-00009B010000}"/>
            </a:ext>
          </a:extLst>
        </xdr:cNvPr>
        <xdr:cNvSpPr/>
      </xdr:nvSpPr>
      <xdr:spPr>
        <a:xfrm>
          <a:off x="9588500" y="1784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25400</xdr:rowOff>
    </xdr:from>
    <xdr:to>
      <xdr:col>46</xdr:col>
      <xdr:colOff>38100</xdr:colOff>
      <xdr:row>104</xdr:row>
      <xdr:rowOff>127000</xdr:rowOff>
    </xdr:to>
    <xdr:sp macro="" textlink="">
      <xdr:nvSpPr>
        <xdr:cNvPr id="412" name="フローチャート: 判断 411">
          <a:extLst>
            <a:ext uri="{FF2B5EF4-FFF2-40B4-BE49-F238E27FC236}">
              <a16:creationId xmlns:a16="http://schemas.microsoft.com/office/drawing/2014/main" id="{00000000-0008-0000-0F00-00009C010000}"/>
            </a:ext>
          </a:extLst>
        </xdr:cNvPr>
        <xdr:cNvSpPr/>
      </xdr:nvSpPr>
      <xdr:spPr>
        <a:xfrm>
          <a:off x="8699500" y="1785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58057</xdr:rowOff>
    </xdr:from>
    <xdr:to>
      <xdr:col>41</xdr:col>
      <xdr:colOff>101600</xdr:colOff>
      <xdr:row>104</xdr:row>
      <xdr:rowOff>159657</xdr:rowOff>
    </xdr:to>
    <xdr:sp macro="" textlink="">
      <xdr:nvSpPr>
        <xdr:cNvPr id="413" name="フローチャート: 判断 412">
          <a:extLst>
            <a:ext uri="{FF2B5EF4-FFF2-40B4-BE49-F238E27FC236}">
              <a16:creationId xmlns:a16="http://schemas.microsoft.com/office/drawing/2014/main" id="{00000000-0008-0000-0F00-00009D010000}"/>
            </a:ext>
          </a:extLst>
        </xdr:cNvPr>
        <xdr:cNvSpPr/>
      </xdr:nvSpPr>
      <xdr:spPr>
        <a:xfrm>
          <a:off x="7810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103</xdr:row>
      <xdr:rowOff>164193</xdr:rowOff>
    </xdr:from>
    <xdr:to>
      <xdr:col>55</xdr:col>
      <xdr:colOff>50800</xdr:colOff>
      <xdr:row>104</xdr:row>
      <xdr:rowOff>94343</xdr:rowOff>
    </xdr:to>
    <xdr:sp macro="" textlink="">
      <xdr:nvSpPr>
        <xdr:cNvPr id="419" name="楕円 418">
          <a:extLst>
            <a:ext uri="{FF2B5EF4-FFF2-40B4-BE49-F238E27FC236}">
              <a16:creationId xmlns:a16="http://schemas.microsoft.com/office/drawing/2014/main" id="{00000000-0008-0000-0F00-0000A3010000}"/>
            </a:ext>
          </a:extLst>
        </xdr:cNvPr>
        <xdr:cNvSpPr/>
      </xdr:nvSpPr>
      <xdr:spPr>
        <a:xfrm>
          <a:off x="104267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15620</xdr:rowOff>
    </xdr:from>
    <xdr:ext cx="469744" cy="259045"/>
    <xdr:sp macro="" textlink="">
      <xdr:nvSpPr>
        <xdr:cNvPr id="420" name="【市民会館】&#10;一人当たり面積該当値テキスト">
          <a:extLst>
            <a:ext uri="{FF2B5EF4-FFF2-40B4-BE49-F238E27FC236}">
              <a16:creationId xmlns:a16="http://schemas.microsoft.com/office/drawing/2014/main" id="{00000000-0008-0000-0F00-0000A4010000}"/>
            </a:ext>
          </a:extLst>
        </xdr:cNvPr>
        <xdr:cNvSpPr txBox="1"/>
      </xdr:nvSpPr>
      <xdr:spPr>
        <a:xfrm>
          <a:off x="10515600" y="17674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164193</xdr:rowOff>
    </xdr:from>
    <xdr:to>
      <xdr:col>50</xdr:col>
      <xdr:colOff>165100</xdr:colOff>
      <xdr:row>104</xdr:row>
      <xdr:rowOff>94343</xdr:rowOff>
    </xdr:to>
    <xdr:sp macro="" textlink="">
      <xdr:nvSpPr>
        <xdr:cNvPr id="421" name="楕円 420">
          <a:extLst>
            <a:ext uri="{FF2B5EF4-FFF2-40B4-BE49-F238E27FC236}">
              <a16:creationId xmlns:a16="http://schemas.microsoft.com/office/drawing/2014/main" id="{00000000-0008-0000-0F00-0000A5010000}"/>
            </a:ext>
          </a:extLst>
        </xdr:cNvPr>
        <xdr:cNvSpPr/>
      </xdr:nvSpPr>
      <xdr:spPr>
        <a:xfrm>
          <a:off x="9588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43543</xdr:rowOff>
    </xdr:from>
    <xdr:to>
      <xdr:col>55</xdr:col>
      <xdr:colOff>0</xdr:colOff>
      <xdr:row>104</xdr:row>
      <xdr:rowOff>43543</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9639300" y="178743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103</xdr:row>
      <xdr:rowOff>164193</xdr:rowOff>
    </xdr:from>
    <xdr:to>
      <xdr:col>46</xdr:col>
      <xdr:colOff>38100</xdr:colOff>
      <xdr:row>104</xdr:row>
      <xdr:rowOff>94343</xdr:rowOff>
    </xdr:to>
    <xdr:sp macro="" textlink="">
      <xdr:nvSpPr>
        <xdr:cNvPr id="423" name="楕円 422">
          <a:extLst>
            <a:ext uri="{FF2B5EF4-FFF2-40B4-BE49-F238E27FC236}">
              <a16:creationId xmlns:a16="http://schemas.microsoft.com/office/drawing/2014/main" id="{00000000-0008-0000-0F00-0000A7010000}"/>
            </a:ext>
          </a:extLst>
        </xdr:cNvPr>
        <xdr:cNvSpPr/>
      </xdr:nvSpPr>
      <xdr:spPr>
        <a:xfrm>
          <a:off x="8699500" y="1782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43543</xdr:rowOff>
    </xdr:from>
    <xdr:to>
      <xdr:col>50</xdr:col>
      <xdr:colOff>114300</xdr:colOff>
      <xdr:row>104</xdr:row>
      <xdr:rowOff>43543</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8750300" y="178743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107241</xdr:rowOff>
    </xdr:from>
    <xdr:ext cx="469744" cy="259045"/>
    <xdr:sp macro="" textlink="">
      <xdr:nvSpPr>
        <xdr:cNvPr id="425" name="n_1aveValue【市民会館】&#10;一人当たり面積">
          <a:extLst>
            <a:ext uri="{FF2B5EF4-FFF2-40B4-BE49-F238E27FC236}">
              <a16:creationId xmlns:a16="http://schemas.microsoft.com/office/drawing/2014/main" id="{00000000-0008-0000-0F00-0000A9010000}"/>
            </a:ext>
          </a:extLst>
        </xdr:cNvPr>
        <xdr:cNvSpPr txBox="1"/>
      </xdr:nvSpPr>
      <xdr:spPr>
        <a:xfrm>
          <a:off x="9391727" y="179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118127</xdr:rowOff>
    </xdr:from>
    <xdr:ext cx="469744" cy="259045"/>
    <xdr:sp macro="" textlink="">
      <xdr:nvSpPr>
        <xdr:cNvPr id="426" name="n_2aveValue【市民会館】&#10;一人当たり面積">
          <a:extLst>
            <a:ext uri="{FF2B5EF4-FFF2-40B4-BE49-F238E27FC236}">
              <a16:creationId xmlns:a16="http://schemas.microsoft.com/office/drawing/2014/main" id="{00000000-0008-0000-0F00-0000AA010000}"/>
            </a:ext>
          </a:extLst>
        </xdr:cNvPr>
        <xdr:cNvSpPr txBox="1"/>
      </xdr:nvSpPr>
      <xdr:spPr>
        <a:xfrm>
          <a:off x="8515427" y="1794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4734</xdr:rowOff>
    </xdr:from>
    <xdr:ext cx="469744" cy="259045"/>
    <xdr:sp macro="" textlink="">
      <xdr:nvSpPr>
        <xdr:cNvPr id="427" name="n_3aveValue【市民会館】&#10;一人当たり面積">
          <a:extLst>
            <a:ext uri="{FF2B5EF4-FFF2-40B4-BE49-F238E27FC236}">
              <a16:creationId xmlns:a16="http://schemas.microsoft.com/office/drawing/2014/main" id="{00000000-0008-0000-0F00-0000AB010000}"/>
            </a:ext>
          </a:extLst>
        </xdr:cNvPr>
        <xdr:cNvSpPr txBox="1"/>
      </xdr:nvSpPr>
      <xdr:spPr>
        <a:xfrm>
          <a:off x="7626427" y="1766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110870</xdr:rowOff>
    </xdr:from>
    <xdr:ext cx="469744" cy="259045"/>
    <xdr:sp macro="" textlink="">
      <xdr:nvSpPr>
        <xdr:cNvPr id="428" name="n_1mainValue【市民会館】&#10;一人当たり面積">
          <a:extLst>
            <a:ext uri="{FF2B5EF4-FFF2-40B4-BE49-F238E27FC236}">
              <a16:creationId xmlns:a16="http://schemas.microsoft.com/office/drawing/2014/main" id="{00000000-0008-0000-0F00-0000AC010000}"/>
            </a:ext>
          </a:extLst>
        </xdr:cNvPr>
        <xdr:cNvSpPr txBox="1"/>
      </xdr:nvSpPr>
      <xdr:spPr>
        <a:xfrm>
          <a:off x="93917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110870</xdr:rowOff>
    </xdr:from>
    <xdr:ext cx="469744" cy="259045"/>
    <xdr:sp macro="" textlink="">
      <xdr:nvSpPr>
        <xdr:cNvPr id="429" name="n_2mainValue【市民会館】&#10;一人当たり面積">
          <a:extLst>
            <a:ext uri="{FF2B5EF4-FFF2-40B4-BE49-F238E27FC236}">
              <a16:creationId xmlns:a16="http://schemas.microsoft.com/office/drawing/2014/main" id="{00000000-0008-0000-0F00-0000AD010000}"/>
            </a:ext>
          </a:extLst>
        </xdr:cNvPr>
        <xdr:cNvSpPr txBox="1"/>
      </xdr:nvSpPr>
      <xdr:spPr>
        <a:xfrm>
          <a:off x="8515427" y="1759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30" name="正方形/長方形 429">
          <a:extLst>
            <a:ext uri="{FF2B5EF4-FFF2-40B4-BE49-F238E27FC236}">
              <a16:creationId xmlns:a16="http://schemas.microsoft.com/office/drawing/2014/main" id="{00000000-0008-0000-0F00-0000AE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31" name="正方形/長方形 430">
          <a:extLst>
            <a:ext uri="{FF2B5EF4-FFF2-40B4-BE49-F238E27FC236}">
              <a16:creationId xmlns:a16="http://schemas.microsoft.com/office/drawing/2014/main" id="{00000000-0008-0000-0F00-0000AF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2" name="正方形/長方形 431">
          <a:extLst>
            <a:ext uri="{FF2B5EF4-FFF2-40B4-BE49-F238E27FC236}">
              <a16:creationId xmlns:a16="http://schemas.microsoft.com/office/drawing/2014/main" id="{00000000-0008-0000-0F00-0000B0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F00-0000B1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F00-0000B2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5" name="正方形/長方形 434">
          <a:extLst>
            <a:ext uri="{FF2B5EF4-FFF2-40B4-BE49-F238E27FC236}">
              <a16:creationId xmlns:a16="http://schemas.microsoft.com/office/drawing/2014/main" id="{00000000-0008-0000-0F00-0000B3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6" name="正方形/長方形 435">
          <a:extLst>
            <a:ext uri="{FF2B5EF4-FFF2-40B4-BE49-F238E27FC236}">
              <a16:creationId xmlns:a16="http://schemas.microsoft.com/office/drawing/2014/main" id="{00000000-0008-0000-0F00-0000B4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7" name="正方形/長方形 436">
          <a:extLst>
            <a:ext uri="{FF2B5EF4-FFF2-40B4-BE49-F238E27FC236}">
              <a16:creationId xmlns:a16="http://schemas.microsoft.com/office/drawing/2014/main" id="{00000000-0008-0000-0F00-0000B5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8" name="テキスト ボックス 437">
          <a:extLst>
            <a:ext uri="{FF2B5EF4-FFF2-40B4-BE49-F238E27FC236}">
              <a16:creationId xmlns:a16="http://schemas.microsoft.com/office/drawing/2014/main" id="{00000000-0008-0000-0F00-0000B6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44" name="テキスト ボックス 443">
          <a:extLst>
            <a:ext uri="{FF2B5EF4-FFF2-40B4-BE49-F238E27FC236}">
              <a16:creationId xmlns:a16="http://schemas.microsoft.com/office/drawing/2014/main" id="{00000000-0008-0000-0F00-0000BC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6" name="テキスト ボックス 445">
          <a:extLst>
            <a:ext uri="{FF2B5EF4-FFF2-40B4-BE49-F238E27FC236}">
              <a16:creationId xmlns:a16="http://schemas.microsoft.com/office/drawing/2014/main" id="{00000000-0008-0000-0F00-0000BE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8" name="テキスト ボックス 447">
          <a:extLst>
            <a:ext uri="{FF2B5EF4-FFF2-40B4-BE49-F238E27FC236}">
              <a16:creationId xmlns:a16="http://schemas.microsoft.com/office/drawing/2014/main" id="{00000000-0008-0000-0F00-0000C0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50" name="テキスト ボックス 449">
          <a:extLst>
            <a:ext uri="{FF2B5EF4-FFF2-40B4-BE49-F238E27FC236}">
              <a16:creationId xmlns:a16="http://schemas.microsoft.com/office/drawing/2014/main" id="{00000000-0008-0000-0F00-0000C2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2" name="テキスト ボックス 451">
          <a:extLst>
            <a:ext uri="{FF2B5EF4-FFF2-40B4-BE49-F238E27FC236}">
              <a16:creationId xmlns:a16="http://schemas.microsoft.com/office/drawing/2014/main" id="{00000000-0008-0000-0F00-0000C4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3" name="【一般廃棄物処理施設】&#10;有形固定資産減価償却率グラフ枠">
          <a:extLst>
            <a:ext uri="{FF2B5EF4-FFF2-40B4-BE49-F238E27FC236}">
              <a16:creationId xmlns:a16="http://schemas.microsoft.com/office/drawing/2014/main" id="{00000000-0008-0000-0F00-0000C5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93345</xdr:rowOff>
    </xdr:from>
    <xdr:to>
      <xdr:col>85</xdr:col>
      <xdr:colOff>126364</xdr:colOff>
      <xdr:row>41</xdr:row>
      <xdr:rowOff>158115</xdr:rowOff>
    </xdr:to>
    <xdr:cxnSp macro="">
      <xdr:nvCxnSpPr>
        <xdr:cNvPr id="454" name="直線コネクタ 453">
          <a:extLst>
            <a:ext uri="{FF2B5EF4-FFF2-40B4-BE49-F238E27FC236}">
              <a16:creationId xmlns:a16="http://schemas.microsoft.com/office/drawing/2014/main" id="{00000000-0008-0000-0F00-0000C6010000}"/>
            </a:ext>
          </a:extLst>
        </xdr:cNvPr>
        <xdr:cNvCxnSpPr/>
      </xdr:nvCxnSpPr>
      <xdr:spPr>
        <a:xfrm flipV="1">
          <a:off x="16318864" y="5922645"/>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161942</xdr:rowOff>
    </xdr:from>
    <xdr:ext cx="405111" cy="259045"/>
    <xdr:sp macro="" textlink="">
      <xdr:nvSpPr>
        <xdr:cNvPr id="455" name="【一般廃棄物処理施設】&#10;有形固定資産減価償却率最小値テキスト">
          <a:extLst>
            <a:ext uri="{FF2B5EF4-FFF2-40B4-BE49-F238E27FC236}">
              <a16:creationId xmlns:a16="http://schemas.microsoft.com/office/drawing/2014/main" id="{00000000-0008-0000-0F00-0000C7010000}"/>
            </a:ext>
          </a:extLst>
        </xdr:cNvPr>
        <xdr:cNvSpPr txBox="1"/>
      </xdr:nvSpPr>
      <xdr:spPr>
        <a:xfrm>
          <a:off x="163576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158115</xdr:rowOff>
    </xdr:from>
    <xdr:to>
      <xdr:col>86</xdr:col>
      <xdr:colOff>25400</xdr:colOff>
      <xdr:row>41</xdr:row>
      <xdr:rowOff>158115</xdr:rowOff>
    </xdr:to>
    <xdr:cxnSp macro="">
      <xdr:nvCxnSpPr>
        <xdr:cNvPr id="456" name="直線コネクタ 455">
          <a:extLst>
            <a:ext uri="{FF2B5EF4-FFF2-40B4-BE49-F238E27FC236}">
              <a16:creationId xmlns:a16="http://schemas.microsoft.com/office/drawing/2014/main" id="{00000000-0008-0000-0F00-0000C8010000}"/>
            </a:ext>
          </a:extLst>
        </xdr:cNvPr>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40022</xdr:rowOff>
    </xdr:from>
    <xdr:ext cx="405111" cy="259045"/>
    <xdr:sp macro="" textlink="">
      <xdr:nvSpPr>
        <xdr:cNvPr id="457" name="【一般廃棄物処理施設】&#10;有形固定資産減価償却率最大値テキスト">
          <a:extLst>
            <a:ext uri="{FF2B5EF4-FFF2-40B4-BE49-F238E27FC236}">
              <a16:creationId xmlns:a16="http://schemas.microsoft.com/office/drawing/2014/main" id="{00000000-0008-0000-0F00-0000C9010000}"/>
            </a:ext>
          </a:extLst>
        </xdr:cNvPr>
        <xdr:cNvSpPr txBox="1"/>
      </xdr:nvSpPr>
      <xdr:spPr>
        <a:xfrm>
          <a:off x="16357600" y="569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93345</xdr:rowOff>
    </xdr:from>
    <xdr:to>
      <xdr:col>86</xdr:col>
      <xdr:colOff>25400</xdr:colOff>
      <xdr:row>34</xdr:row>
      <xdr:rowOff>93345</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6230600" y="592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154322</xdr:rowOff>
    </xdr:from>
    <xdr:ext cx="405111" cy="259045"/>
    <xdr:sp macro="" textlink="">
      <xdr:nvSpPr>
        <xdr:cNvPr id="459" name="【一般廃棄物処理施設】&#10;有形固定資産減価償却率平均値テキスト">
          <a:extLst>
            <a:ext uri="{FF2B5EF4-FFF2-40B4-BE49-F238E27FC236}">
              <a16:creationId xmlns:a16="http://schemas.microsoft.com/office/drawing/2014/main" id="{00000000-0008-0000-0F00-0000CB010000}"/>
            </a:ext>
          </a:extLst>
        </xdr:cNvPr>
        <xdr:cNvSpPr txBox="1"/>
      </xdr:nvSpPr>
      <xdr:spPr>
        <a:xfrm>
          <a:off x="16357600" y="6497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4445</xdr:rowOff>
    </xdr:from>
    <xdr:to>
      <xdr:col>85</xdr:col>
      <xdr:colOff>177800</xdr:colOff>
      <xdr:row>38</xdr:row>
      <xdr:rowOff>106045</xdr:rowOff>
    </xdr:to>
    <xdr:sp macro="" textlink="">
      <xdr:nvSpPr>
        <xdr:cNvPr id="460" name="フローチャート: 判断 459">
          <a:extLst>
            <a:ext uri="{FF2B5EF4-FFF2-40B4-BE49-F238E27FC236}">
              <a16:creationId xmlns:a16="http://schemas.microsoft.com/office/drawing/2014/main" id="{00000000-0008-0000-0F00-0000CC010000}"/>
            </a:ext>
          </a:extLst>
        </xdr:cNvPr>
        <xdr:cNvSpPr/>
      </xdr:nvSpPr>
      <xdr:spPr>
        <a:xfrm>
          <a:off x="162687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61" name="フローチャート: 判断 460">
          <a:extLst>
            <a:ext uri="{FF2B5EF4-FFF2-40B4-BE49-F238E27FC236}">
              <a16:creationId xmlns:a16="http://schemas.microsoft.com/office/drawing/2014/main" id="{00000000-0008-0000-0F00-0000CD010000}"/>
            </a:ext>
          </a:extLst>
        </xdr:cNvPr>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62" name="フローチャート: 判断 461">
          <a:extLst>
            <a:ext uri="{FF2B5EF4-FFF2-40B4-BE49-F238E27FC236}">
              <a16:creationId xmlns:a16="http://schemas.microsoft.com/office/drawing/2014/main" id="{00000000-0008-0000-0F00-0000CE010000}"/>
            </a:ext>
          </a:extLst>
        </xdr:cNvPr>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63" name="フローチャート: 判断 462">
          <a:extLst>
            <a:ext uri="{FF2B5EF4-FFF2-40B4-BE49-F238E27FC236}">
              <a16:creationId xmlns:a16="http://schemas.microsoft.com/office/drawing/2014/main" id="{00000000-0008-0000-0F00-0000CF010000}"/>
            </a:ext>
          </a:extLst>
        </xdr:cNvPr>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00000000-0008-0000-0F00-0000D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6" name="テキスト ボックス 465">
          <a:extLst>
            <a:ext uri="{FF2B5EF4-FFF2-40B4-BE49-F238E27FC236}">
              <a16:creationId xmlns:a16="http://schemas.microsoft.com/office/drawing/2014/main" id="{00000000-0008-0000-0F00-0000D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8" name="テキスト ボックス 467">
          <a:extLst>
            <a:ext uri="{FF2B5EF4-FFF2-40B4-BE49-F238E27FC236}">
              <a16:creationId xmlns:a16="http://schemas.microsoft.com/office/drawing/2014/main" id="{00000000-0008-0000-0F00-0000D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xdr:rowOff>
    </xdr:from>
    <xdr:to>
      <xdr:col>85</xdr:col>
      <xdr:colOff>177800</xdr:colOff>
      <xdr:row>37</xdr:row>
      <xdr:rowOff>117475</xdr:rowOff>
    </xdr:to>
    <xdr:sp macro="" textlink="">
      <xdr:nvSpPr>
        <xdr:cNvPr id="469" name="楕円 468">
          <a:extLst>
            <a:ext uri="{FF2B5EF4-FFF2-40B4-BE49-F238E27FC236}">
              <a16:creationId xmlns:a16="http://schemas.microsoft.com/office/drawing/2014/main" id="{00000000-0008-0000-0F00-0000D5010000}"/>
            </a:ext>
          </a:extLst>
        </xdr:cNvPr>
        <xdr:cNvSpPr/>
      </xdr:nvSpPr>
      <xdr:spPr>
        <a:xfrm>
          <a:off x="16268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38752</xdr:rowOff>
    </xdr:from>
    <xdr:ext cx="405111" cy="259045"/>
    <xdr:sp macro="" textlink="">
      <xdr:nvSpPr>
        <xdr:cNvPr id="470" name="【一般廃棄物処理施設】&#10;有形固定資産減価償却率該当値テキスト">
          <a:extLst>
            <a:ext uri="{FF2B5EF4-FFF2-40B4-BE49-F238E27FC236}">
              <a16:creationId xmlns:a16="http://schemas.microsoft.com/office/drawing/2014/main" id="{00000000-0008-0000-0F00-0000D6010000}"/>
            </a:ext>
          </a:extLst>
        </xdr:cNvPr>
        <xdr:cNvSpPr txBox="1"/>
      </xdr:nvSpPr>
      <xdr:spPr>
        <a:xfrm>
          <a:off x="16357600"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101600</xdr:rowOff>
    </xdr:from>
    <xdr:to>
      <xdr:col>81</xdr:col>
      <xdr:colOff>101600</xdr:colOff>
      <xdr:row>37</xdr:row>
      <xdr:rowOff>31750</xdr:rowOff>
    </xdr:to>
    <xdr:sp macro="" textlink="">
      <xdr:nvSpPr>
        <xdr:cNvPr id="471" name="楕円 470">
          <a:extLst>
            <a:ext uri="{FF2B5EF4-FFF2-40B4-BE49-F238E27FC236}">
              <a16:creationId xmlns:a16="http://schemas.microsoft.com/office/drawing/2014/main" id="{00000000-0008-0000-0F00-0000D7010000}"/>
            </a:ext>
          </a:extLst>
        </xdr:cNvPr>
        <xdr:cNvSpPr/>
      </xdr:nvSpPr>
      <xdr:spPr>
        <a:xfrm>
          <a:off x="15430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152400</xdr:rowOff>
    </xdr:from>
    <xdr:to>
      <xdr:col>85</xdr:col>
      <xdr:colOff>127000</xdr:colOff>
      <xdr:row>37</xdr:row>
      <xdr:rowOff>66675</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5481300" y="6324600"/>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154940</xdr:rowOff>
    </xdr:from>
    <xdr:to>
      <xdr:col>76</xdr:col>
      <xdr:colOff>165100</xdr:colOff>
      <xdr:row>37</xdr:row>
      <xdr:rowOff>85090</xdr:rowOff>
    </xdr:to>
    <xdr:sp macro="" textlink="">
      <xdr:nvSpPr>
        <xdr:cNvPr id="473" name="楕円 472">
          <a:extLst>
            <a:ext uri="{FF2B5EF4-FFF2-40B4-BE49-F238E27FC236}">
              <a16:creationId xmlns:a16="http://schemas.microsoft.com/office/drawing/2014/main" id="{00000000-0008-0000-0F00-0000D9010000}"/>
            </a:ext>
          </a:extLst>
        </xdr:cNvPr>
        <xdr:cNvSpPr/>
      </xdr:nvSpPr>
      <xdr:spPr>
        <a:xfrm>
          <a:off x="14541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152400</xdr:rowOff>
    </xdr:from>
    <xdr:to>
      <xdr:col>81</xdr:col>
      <xdr:colOff>50800</xdr:colOff>
      <xdr:row>37</xdr:row>
      <xdr:rowOff>34290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flipV="1">
          <a:off x="14592300" y="63246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75" name="n_1aveValue【一般廃棄物処理施設】&#10;有形固定資産減価償却率">
          <a:extLst>
            <a:ext uri="{FF2B5EF4-FFF2-40B4-BE49-F238E27FC236}">
              <a16:creationId xmlns:a16="http://schemas.microsoft.com/office/drawing/2014/main" id="{00000000-0008-0000-0F00-0000DB010000}"/>
            </a:ext>
          </a:extLst>
        </xdr:cNvPr>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76" name="n_2aveValue【一般廃棄物処理施設】&#10;有形固定資産減価償却率">
          <a:extLst>
            <a:ext uri="{FF2B5EF4-FFF2-40B4-BE49-F238E27FC236}">
              <a16:creationId xmlns:a16="http://schemas.microsoft.com/office/drawing/2014/main" id="{00000000-0008-0000-0F00-0000DC010000}"/>
            </a:ext>
          </a:extLst>
        </xdr:cNvPr>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7" name="n_3aveValue【一般廃棄物処理施設】&#10;有形固定資産減価償却率">
          <a:extLst>
            <a:ext uri="{FF2B5EF4-FFF2-40B4-BE49-F238E27FC236}">
              <a16:creationId xmlns:a16="http://schemas.microsoft.com/office/drawing/2014/main" id="{00000000-0008-0000-0F00-0000DD010000}"/>
            </a:ext>
          </a:extLst>
        </xdr:cNvPr>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48277</xdr:rowOff>
    </xdr:from>
    <xdr:ext cx="405111" cy="259045"/>
    <xdr:sp macro="" textlink="">
      <xdr:nvSpPr>
        <xdr:cNvPr id="478" name="n_1mainValue【一般廃棄物処理施設】&#10;有形固定資産減価償却率">
          <a:extLst>
            <a:ext uri="{FF2B5EF4-FFF2-40B4-BE49-F238E27FC236}">
              <a16:creationId xmlns:a16="http://schemas.microsoft.com/office/drawing/2014/main" id="{00000000-0008-0000-0F00-0000DE010000}"/>
            </a:ext>
          </a:extLst>
        </xdr:cNvPr>
        <xdr:cNvSpPr txBox="1"/>
      </xdr:nvSpPr>
      <xdr:spPr>
        <a:xfrm>
          <a:off x="152660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101617</xdr:rowOff>
    </xdr:from>
    <xdr:ext cx="405111" cy="259045"/>
    <xdr:sp macro="" textlink="">
      <xdr:nvSpPr>
        <xdr:cNvPr id="479" name="n_2mainValue【一般廃棄物処理施設】&#10;有形固定資産減価償却率">
          <a:extLst>
            <a:ext uri="{FF2B5EF4-FFF2-40B4-BE49-F238E27FC236}">
              <a16:creationId xmlns:a16="http://schemas.microsoft.com/office/drawing/2014/main" id="{00000000-0008-0000-0F00-0000DF010000}"/>
            </a:ext>
          </a:extLst>
        </xdr:cNvPr>
        <xdr:cNvSpPr txBox="1"/>
      </xdr:nvSpPr>
      <xdr:spPr>
        <a:xfrm>
          <a:off x="14389744"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1" name="正方形/長方形 480">
          <a:extLst>
            <a:ext uri="{FF2B5EF4-FFF2-40B4-BE49-F238E27FC236}">
              <a16:creationId xmlns:a16="http://schemas.microsoft.com/office/drawing/2014/main" id="{00000000-0008-0000-0F00-0000E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2" name="正方形/長方形 481">
          <a:extLst>
            <a:ext uri="{FF2B5EF4-FFF2-40B4-BE49-F238E27FC236}">
              <a16:creationId xmlns:a16="http://schemas.microsoft.com/office/drawing/2014/main" id="{00000000-0008-0000-0F00-0000E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3" name="正方形/長方形 482">
          <a:extLst>
            <a:ext uri="{FF2B5EF4-FFF2-40B4-BE49-F238E27FC236}">
              <a16:creationId xmlns:a16="http://schemas.microsoft.com/office/drawing/2014/main" id="{00000000-0008-0000-0F00-0000E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4" name="正方形/長方形 483">
          <a:extLst>
            <a:ext uri="{FF2B5EF4-FFF2-40B4-BE49-F238E27FC236}">
              <a16:creationId xmlns:a16="http://schemas.microsoft.com/office/drawing/2014/main" id="{00000000-0008-0000-0F00-0000E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5" name="正方形/長方形 484">
          <a:extLst>
            <a:ext uri="{FF2B5EF4-FFF2-40B4-BE49-F238E27FC236}">
              <a16:creationId xmlns:a16="http://schemas.microsoft.com/office/drawing/2014/main" id="{00000000-0008-0000-0F00-0000E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6" name="正方形/長方形 485">
          <a:extLst>
            <a:ext uri="{FF2B5EF4-FFF2-40B4-BE49-F238E27FC236}">
              <a16:creationId xmlns:a16="http://schemas.microsoft.com/office/drawing/2014/main" id="{00000000-0008-0000-0F00-0000E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7" name="正方形/長方形 486">
          <a:extLst>
            <a:ext uri="{FF2B5EF4-FFF2-40B4-BE49-F238E27FC236}">
              <a16:creationId xmlns:a16="http://schemas.microsoft.com/office/drawing/2014/main" id="{00000000-0008-0000-0F00-0000E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93" name="テキスト ボックス 492">
          <a:extLst>
            <a:ext uri="{FF2B5EF4-FFF2-40B4-BE49-F238E27FC236}">
              <a16:creationId xmlns:a16="http://schemas.microsoft.com/office/drawing/2014/main" id="{00000000-0008-0000-0F00-0000ED01000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99" name="テキスト ボックス 498">
          <a:extLst>
            <a:ext uri="{FF2B5EF4-FFF2-40B4-BE49-F238E27FC236}">
              <a16:creationId xmlns:a16="http://schemas.microsoft.com/office/drawing/2014/main" id="{00000000-0008-0000-0F00-0000F3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01" name="テキスト ボックス 500">
          <a:extLst>
            <a:ext uri="{FF2B5EF4-FFF2-40B4-BE49-F238E27FC236}">
              <a16:creationId xmlns:a16="http://schemas.microsoft.com/office/drawing/2014/main" id="{00000000-0008-0000-0F00-0000F5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02" name="【一般廃棄物処理施設】&#10;一人当たり有形固定資産（償却資産）額グラフ枠">
          <a:extLst>
            <a:ext uri="{FF2B5EF4-FFF2-40B4-BE49-F238E27FC236}">
              <a16:creationId xmlns:a16="http://schemas.microsoft.com/office/drawing/2014/main" id="{00000000-0008-0000-0F00-0000F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37274</xdr:rowOff>
    </xdr:from>
    <xdr:to>
      <xdr:col>116</xdr:col>
      <xdr:colOff>62864</xdr:colOff>
      <xdr:row>42</xdr:row>
      <xdr:rowOff>6439</xdr:rowOff>
    </xdr:to>
    <xdr:cxnSp macro="">
      <xdr:nvCxnSpPr>
        <xdr:cNvPr id="503" name="直線コネクタ 502">
          <a:extLst>
            <a:ext uri="{FF2B5EF4-FFF2-40B4-BE49-F238E27FC236}">
              <a16:creationId xmlns:a16="http://schemas.microsoft.com/office/drawing/2014/main" id="{00000000-0008-0000-0F00-0000F7010000}"/>
            </a:ext>
          </a:extLst>
        </xdr:cNvPr>
        <xdr:cNvCxnSpPr/>
      </xdr:nvCxnSpPr>
      <xdr:spPr>
        <a:xfrm flipV="1">
          <a:off x="22160864" y="5695124"/>
          <a:ext cx="0" cy="1512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10266</xdr:rowOff>
    </xdr:from>
    <xdr:ext cx="469744" cy="259045"/>
    <xdr:sp macro="" textlink="">
      <xdr:nvSpPr>
        <xdr:cNvPr id="504" name="【一般廃棄物処理施設】&#10;一人当たり有形固定資産（償却資産）額最小値テキスト">
          <a:extLst>
            <a:ext uri="{FF2B5EF4-FFF2-40B4-BE49-F238E27FC236}">
              <a16:creationId xmlns:a16="http://schemas.microsoft.com/office/drawing/2014/main" id="{00000000-0008-0000-0F00-0000F8010000}"/>
            </a:ext>
          </a:extLst>
        </xdr:cNvPr>
        <xdr:cNvSpPr txBox="1"/>
      </xdr:nvSpPr>
      <xdr:spPr>
        <a:xfrm>
          <a:off x="22199600" y="721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6439</xdr:rowOff>
    </xdr:from>
    <xdr:to>
      <xdr:col>116</xdr:col>
      <xdr:colOff>152400</xdr:colOff>
      <xdr:row>42</xdr:row>
      <xdr:rowOff>6439</xdr:rowOff>
    </xdr:to>
    <xdr:cxnSp macro="">
      <xdr:nvCxnSpPr>
        <xdr:cNvPr id="505" name="直線コネクタ 504">
          <a:extLst>
            <a:ext uri="{FF2B5EF4-FFF2-40B4-BE49-F238E27FC236}">
              <a16:creationId xmlns:a16="http://schemas.microsoft.com/office/drawing/2014/main" id="{00000000-0008-0000-0F00-0000F9010000}"/>
            </a:ext>
          </a:extLst>
        </xdr:cNvPr>
        <xdr:cNvCxnSpPr/>
      </xdr:nvCxnSpPr>
      <xdr:spPr>
        <a:xfrm>
          <a:off x="22072600" y="7207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155401</xdr:rowOff>
    </xdr:from>
    <xdr:ext cx="599010" cy="259045"/>
    <xdr:sp macro="" textlink="">
      <xdr:nvSpPr>
        <xdr:cNvPr id="506" name="【一般廃棄物処理施設】&#10;一人当たり有形固定資産（償却資産）額最大値テキスト">
          <a:extLst>
            <a:ext uri="{FF2B5EF4-FFF2-40B4-BE49-F238E27FC236}">
              <a16:creationId xmlns:a16="http://schemas.microsoft.com/office/drawing/2014/main" id="{00000000-0008-0000-0F00-0000FA010000}"/>
            </a:ext>
          </a:extLst>
        </xdr:cNvPr>
        <xdr:cNvSpPr txBox="1"/>
      </xdr:nvSpPr>
      <xdr:spPr>
        <a:xfrm>
          <a:off x="22199600" y="5470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37274</xdr:rowOff>
    </xdr:from>
    <xdr:to>
      <xdr:col>116</xdr:col>
      <xdr:colOff>152400</xdr:colOff>
      <xdr:row>33</xdr:row>
      <xdr:rowOff>37274</xdr:rowOff>
    </xdr:to>
    <xdr:cxnSp macro="">
      <xdr:nvCxnSpPr>
        <xdr:cNvPr id="507" name="直線コネクタ 506">
          <a:extLst>
            <a:ext uri="{FF2B5EF4-FFF2-40B4-BE49-F238E27FC236}">
              <a16:creationId xmlns:a16="http://schemas.microsoft.com/office/drawing/2014/main" id="{00000000-0008-0000-0F00-0000FB010000}"/>
            </a:ext>
          </a:extLst>
        </xdr:cNvPr>
        <xdr:cNvCxnSpPr/>
      </xdr:nvCxnSpPr>
      <xdr:spPr>
        <a:xfrm>
          <a:off x="22072600" y="569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108450</xdr:rowOff>
    </xdr:from>
    <xdr:ext cx="534377" cy="259045"/>
    <xdr:sp macro="" textlink="">
      <xdr:nvSpPr>
        <xdr:cNvPr id="508" name="【一般廃棄物処理施設】&#10;一人当たり有形固定資産（償却資産）額平均値テキスト">
          <a:extLst>
            <a:ext uri="{FF2B5EF4-FFF2-40B4-BE49-F238E27FC236}">
              <a16:creationId xmlns:a16="http://schemas.microsoft.com/office/drawing/2014/main" id="{00000000-0008-0000-0F00-0000FC010000}"/>
            </a:ext>
          </a:extLst>
        </xdr:cNvPr>
        <xdr:cNvSpPr txBox="1"/>
      </xdr:nvSpPr>
      <xdr:spPr>
        <a:xfrm>
          <a:off x="22199600" y="6452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130023</xdr:rowOff>
    </xdr:from>
    <xdr:to>
      <xdr:col>116</xdr:col>
      <xdr:colOff>114300</xdr:colOff>
      <xdr:row>38</xdr:row>
      <xdr:rowOff>60173</xdr:rowOff>
    </xdr:to>
    <xdr:sp macro="" textlink="">
      <xdr:nvSpPr>
        <xdr:cNvPr id="509" name="フローチャート: 判断 508">
          <a:extLst>
            <a:ext uri="{FF2B5EF4-FFF2-40B4-BE49-F238E27FC236}">
              <a16:creationId xmlns:a16="http://schemas.microsoft.com/office/drawing/2014/main" id="{00000000-0008-0000-0F00-0000FD010000}"/>
            </a:ext>
          </a:extLst>
        </xdr:cNvPr>
        <xdr:cNvSpPr/>
      </xdr:nvSpPr>
      <xdr:spPr>
        <a:xfrm>
          <a:off x="22110700" y="647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162522</xdr:rowOff>
    </xdr:from>
    <xdr:to>
      <xdr:col>112</xdr:col>
      <xdr:colOff>38100</xdr:colOff>
      <xdr:row>38</xdr:row>
      <xdr:rowOff>92672</xdr:rowOff>
    </xdr:to>
    <xdr:sp macro="" textlink="">
      <xdr:nvSpPr>
        <xdr:cNvPr id="510" name="フローチャート: 判断 509">
          <a:extLst>
            <a:ext uri="{FF2B5EF4-FFF2-40B4-BE49-F238E27FC236}">
              <a16:creationId xmlns:a16="http://schemas.microsoft.com/office/drawing/2014/main" id="{00000000-0008-0000-0F00-0000FE010000}"/>
            </a:ext>
          </a:extLst>
        </xdr:cNvPr>
        <xdr:cNvSpPr/>
      </xdr:nvSpPr>
      <xdr:spPr>
        <a:xfrm>
          <a:off x="21272500" y="6506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25603</xdr:rowOff>
    </xdr:from>
    <xdr:to>
      <xdr:col>107</xdr:col>
      <xdr:colOff>101600</xdr:colOff>
      <xdr:row>38</xdr:row>
      <xdr:rowOff>127203</xdr:rowOff>
    </xdr:to>
    <xdr:sp macro="" textlink="">
      <xdr:nvSpPr>
        <xdr:cNvPr id="511" name="フローチャート: 判断 510">
          <a:extLst>
            <a:ext uri="{FF2B5EF4-FFF2-40B4-BE49-F238E27FC236}">
              <a16:creationId xmlns:a16="http://schemas.microsoft.com/office/drawing/2014/main" id="{00000000-0008-0000-0F00-0000FF010000}"/>
            </a:ext>
          </a:extLst>
        </xdr:cNvPr>
        <xdr:cNvSpPr/>
      </xdr:nvSpPr>
      <xdr:spPr>
        <a:xfrm>
          <a:off x="20383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49784</xdr:rowOff>
    </xdr:from>
    <xdr:to>
      <xdr:col>102</xdr:col>
      <xdr:colOff>165100</xdr:colOff>
      <xdr:row>38</xdr:row>
      <xdr:rowOff>151384</xdr:rowOff>
    </xdr:to>
    <xdr:sp macro="" textlink="">
      <xdr:nvSpPr>
        <xdr:cNvPr id="512" name="フローチャート: 判断 511">
          <a:extLst>
            <a:ext uri="{FF2B5EF4-FFF2-40B4-BE49-F238E27FC236}">
              <a16:creationId xmlns:a16="http://schemas.microsoft.com/office/drawing/2014/main" id="{00000000-0008-0000-0F00-000000020000}"/>
            </a:ext>
          </a:extLst>
        </xdr:cNvPr>
        <xdr:cNvSpPr/>
      </xdr:nvSpPr>
      <xdr:spPr>
        <a:xfrm>
          <a:off x="19494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F00-000004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55994</xdr:rowOff>
    </xdr:from>
    <xdr:to>
      <xdr:col>116</xdr:col>
      <xdr:colOff>114300</xdr:colOff>
      <xdr:row>35</xdr:row>
      <xdr:rowOff>157594</xdr:rowOff>
    </xdr:to>
    <xdr:sp macro="" textlink="">
      <xdr:nvSpPr>
        <xdr:cNvPr id="518" name="楕円 517">
          <a:extLst>
            <a:ext uri="{FF2B5EF4-FFF2-40B4-BE49-F238E27FC236}">
              <a16:creationId xmlns:a16="http://schemas.microsoft.com/office/drawing/2014/main" id="{00000000-0008-0000-0F00-000006020000}"/>
            </a:ext>
          </a:extLst>
        </xdr:cNvPr>
        <xdr:cNvSpPr/>
      </xdr:nvSpPr>
      <xdr:spPr>
        <a:xfrm>
          <a:off x="22110700" y="605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78871</xdr:rowOff>
    </xdr:from>
    <xdr:ext cx="534377" cy="259045"/>
    <xdr:sp macro="" textlink="">
      <xdr:nvSpPr>
        <xdr:cNvPr id="519" name="【一般廃棄物処理施設】&#10;一人当たり有形固定資産（償却資産）額該当値テキスト">
          <a:extLst>
            <a:ext uri="{FF2B5EF4-FFF2-40B4-BE49-F238E27FC236}">
              <a16:creationId xmlns:a16="http://schemas.microsoft.com/office/drawing/2014/main" id="{00000000-0008-0000-0F00-000007020000}"/>
            </a:ext>
          </a:extLst>
        </xdr:cNvPr>
        <xdr:cNvSpPr txBox="1"/>
      </xdr:nvSpPr>
      <xdr:spPr>
        <a:xfrm>
          <a:off x="22199600" y="5908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113678</xdr:rowOff>
    </xdr:from>
    <xdr:to>
      <xdr:col>112</xdr:col>
      <xdr:colOff>38100</xdr:colOff>
      <xdr:row>36</xdr:row>
      <xdr:rowOff>43828</xdr:rowOff>
    </xdr:to>
    <xdr:sp macro="" textlink="">
      <xdr:nvSpPr>
        <xdr:cNvPr id="520" name="楕円 519">
          <a:extLst>
            <a:ext uri="{FF2B5EF4-FFF2-40B4-BE49-F238E27FC236}">
              <a16:creationId xmlns:a16="http://schemas.microsoft.com/office/drawing/2014/main" id="{00000000-0008-0000-0F00-000008020000}"/>
            </a:ext>
          </a:extLst>
        </xdr:cNvPr>
        <xdr:cNvSpPr/>
      </xdr:nvSpPr>
      <xdr:spPr>
        <a:xfrm>
          <a:off x="21272500" y="611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106794</xdr:rowOff>
    </xdr:from>
    <xdr:to>
      <xdr:col>116</xdr:col>
      <xdr:colOff>63500</xdr:colOff>
      <xdr:row>35</xdr:row>
      <xdr:rowOff>164478</xdr:rowOff>
    </xdr:to>
    <xdr:cxnSp macro="">
      <xdr:nvCxnSpPr>
        <xdr:cNvPr id="521" name="直線コネクタ 520">
          <a:extLst>
            <a:ext uri="{FF2B5EF4-FFF2-40B4-BE49-F238E27FC236}">
              <a16:creationId xmlns:a16="http://schemas.microsoft.com/office/drawing/2014/main" id="{00000000-0008-0000-0F00-000009020000}"/>
            </a:ext>
          </a:extLst>
        </xdr:cNvPr>
        <xdr:cNvCxnSpPr/>
      </xdr:nvCxnSpPr>
      <xdr:spPr>
        <a:xfrm flipV="1">
          <a:off x="21323300" y="6107544"/>
          <a:ext cx="838200" cy="5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125362</xdr:rowOff>
    </xdr:from>
    <xdr:to>
      <xdr:col>107</xdr:col>
      <xdr:colOff>101600</xdr:colOff>
      <xdr:row>36</xdr:row>
      <xdr:rowOff>55512</xdr:rowOff>
    </xdr:to>
    <xdr:sp macro="" textlink="">
      <xdr:nvSpPr>
        <xdr:cNvPr id="522" name="楕円 521">
          <a:extLst>
            <a:ext uri="{FF2B5EF4-FFF2-40B4-BE49-F238E27FC236}">
              <a16:creationId xmlns:a16="http://schemas.microsoft.com/office/drawing/2014/main" id="{00000000-0008-0000-0F00-00000A020000}"/>
            </a:ext>
          </a:extLst>
        </xdr:cNvPr>
        <xdr:cNvSpPr/>
      </xdr:nvSpPr>
      <xdr:spPr>
        <a:xfrm>
          <a:off x="20383500" y="6126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164478</xdr:rowOff>
    </xdr:from>
    <xdr:to>
      <xdr:col>111</xdr:col>
      <xdr:colOff>177800</xdr:colOff>
      <xdr:row>36</xdr:row>
      <xdr:rowOff>4712</xdr:rowOff>
    </xdr:to>
    <xdr:cxnSp macro="">
      <xdr:nvCxnSpPr>
        <xdr:cNvPr id="523" name="直線コネクタ 522">
          <a:extLst>
            <a:ext uri="{FF2B5EF4-FFF2-40B4-BE49-F238E27FC236}">
              <a16:creationId xmlns:a16="http://schemas.microsoft.com/office/drawing/2014/main" id="{00000000-0008-0000-0F00-00000B020000}"/>
            </a:ext>
          </a:extLst>
        </xdr:cNvPr>
        <xdr:cNvCxnSpPr/>
      </xdr:nvCxnSpPr>
      <xdr:spPr>
        <a:xfrm flipV="1">
          <a:off x="20434300" y="6165228"/>
          <a:ext cx="889000" cy="1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83799</xdr:rowOff>
    </xdr:from>
    <xdr:ext cx="534377" cy="259045"/>
    <xdr:sp macro="" textlink="">
      <xdr:nvSpPr>
        <xdr:cNvPr id="524" name="n_1aveValue【一般廃棄物処理施設】&#10;一人当たり有形固定資産（償却資産）額">
          <a:extLst>
            <a:ext uri="{FF2B5EF4-FFF2-40B4-BE49-F238E27FC236}">
              <a16:creationId xmlns:a16="http://schemas.microsoft.com/office/drawing/2014/main" id="{00000000-0008-0000-0F00-00000C020000}"/>
            </a:ext>
          </a:extLst>
        </xdr:cNvPr>
        <xdr:cNvSpPr txBox="1"/>
      </xdr:nvSpPr>
      <xdr:spPr>
        <a:xfrm>
          <a:off x="21043411" y="6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118330</xdr:rowOff>
    </xdr:from>
    <xdr:ext cx="534377" cy="259045"/>
    <xdr:sp macro="" textlink="">
      <xdr:nvSpPr>
        <xdr:cNvPr id="525" name="n_2aveValue【一般廃棄物処理施設】&#10;一人当たり有形固定資産（償却資産）額">
          <a:extLst>
            <a:ext uri="{FF2B5EF4-FFF2-40B4-BE49-F238E27FC236}">
              <a16:creationId xmlns:a16="http://schemas.microsoft.com/office/drawing/2014/main" id="{00000000-0008-0000-0F00-00000D020000}"/>
            </a:ext>
          </a:extLst>
        </xdr:cNvPr>
        <xdr:cNvSpPr txBox="1"/>
      </xdr:nvSpPr>
      <xdr:spPr>
        <a:xfrm>
          <a:off x="201671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167911</xdr:rowOff>
    </xdr:from>
    <xdr:ext cx="534377" cy="259045"/>
    <xdr:sp macro="" textlink="">
      <xdr:nvSpPr>
        <xdr:cNvPr id="526" name="n_3aveValue【一般廃棄物処理施設】&#10;一人当たり有形固定資産（償却資産）額">
          <a:extLst>
            <a:ext uri="{FF2B5EF4-FFF2-40B4-BE49-F238E27FC236}">
              <a16:creationId xmlns:a16="http://schemas.microsoft.com/office/drawing/2014/main" id="{00000000-0008-0000-0F00-00000E020000}"/>
            </a:ext>
          </a:extLst>
        </xdr:cNvPr>
        <xdr:cNvSpPr txBox="1"/>
      </xdr:nvSpPr>
      <xdr:spPr>
        <a:xfrm>
          <a:off x="19278111" y="6340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60355</xdr:rowOff>
    </xdr:from>
    <xdr:ext cx="534377" cy="259045"/>
    <xdr:sp macro="" textlink="">
      <xdr:nvSpPr>
        <xdr:cNvPr id="527" name="n_1mainValue【一般廃棄物処理施設】&#10;一人当たり有形固定資産（償却資産）額">
          <a:extLst>
            <a:ext uri="{FF2B5EF4-FFF2-40B4-BE49-F238E27FC236}">
              <a16:creationId xmlns:a16="http://schemas.microsoft.com/office/drawing/2014/main" id="{00000000-0008-0000-0F00-00000F020000}"/>
            </a:ext>
          </a:extLst>
        </xdr:cNvPr>
        <xdr:cNvSpPr txBox="1"/>
      </xdr:nvSpPr>
      <xdr:spPr>
        <a:xfrm>
          <a:off x="21043411" y="588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72039</xdr:rowOff>
    </xdr:from>
    <xdr:ext cx="534377" cy="259045"/>
    <xdr:sp macro="" textlink="">
      <xdr:nvSpPr>
        <xdr:cNvPr id="528" name="n_2mainValue【一般廃棄物処理施設】&#10;一人当たり有形固定資産（償却資産）額">
          <a:extLst>
            <a:ext uri="{FF2B5EF4-FFF2-40B4-BE49-F238E27FC236}">
              <a16:creationId xmlns:a16="http://schemas.microsoft.com/office/drawing/2014/main" id="{00000000-0008-0000-0F00-000010020000}"/>
            </a:ext>
          </a:extLst>
        </xdr:cNvPr>
        <xdr:cNvSpPr txBox="1"/>
      </xdr:nvSpPr>
      <xdr:spPr>
        <a:xfrm>
          <a:off x="20167111" y="590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32" name="正方形/長方形 531">
          <a:extLst>
            <a:ext uri="{FF2B5EF4-FFF2-40B4-BE49-F238E27FC236}">
              <a16:creationId xmlns:a16="http://schemas.microsoft.com/office/drawing/2014/main" id="{00000000-0008-0000-0F00-000014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33" name="正方形/長方形 532">
          <a:extLst>
            <a:ext uri="{FF2B5EF4-FFF2-40B4-BE49-F238E27FC236}">
              <a16:creationId xmlns:a16="http://schemas.microsoft.com/office/drawing/2014/main" id="{00000000-0008-0000-0F00-000015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4" name="正方形/長方形 533">
          <a:extLst>
            <a:ext uri="{FF2B5EF4-FFF2-40B4-BE49-F238E27FC236}">
              <a16:creationId xmlns:a16="http://schemas.microsoft.com/office/drawing/2014/main" id="{00000000-0008-0000-0F00-000016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5" name="正方形/長方形 534">
          <a:extLst>
            <a:ext uri="{FF2B5EF4-FFF2-40B4-BE49-F238E27FC236}">
              <a16:creationId xmlns:a16="http://schemas.microsoft.com/office/drawing/2014/main" id="{00000000-0008-0000-0F00-000017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6" name="正方形/長方形 535">
          <a:extLst>
            <a:ext uri="{FF2B5EF4-FFF2-40B4-BE49-F238E27FC236}">
              <a16:creationId xmlns:a16="http://schemas.microsoft.com/office/drawing/2014/main" id="{00000000-0008-0000-0F00-000018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6" name="テキスト ボックス 545">
          <a:extLst>
            <a:ext uri="{FF2B5EF4-FFF2-40B4-BE49-F238E27FC236}">
              <a16:creationId xmlns:a16="http://schemas.microsoft.com/office/drawing/2014/main" id="{00000000-0008-0000-0F00-000022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8" name="テキスト ボックス 547">
          <a:extLst>
            <a:ext uri="{FF2B5EF4-FFF2-40B4-BE49-F238E27FC236}">
              <a16:creationId xmlns:a16="http://schemas.microsoft.com/office/drawing/2014/main" id="{00000000-0008-0000-0F00-000024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51" name="【保健センター・保健所】&#10;有形固定資産減価償却率グラフ枠">
          <a:extLst>
            <a:ext uri="{FF2B5EF4-FFF2-40B4-BE49-F238E27FC236}">
              <a16:creationId xmlns:a16="http://schemas.microsoft.com/office/drawing/2014/main" id="{00000000-0008-0000-0F00-000027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62</xdr:row>
      <xdr:rowOff>161925</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flipV="1">
          <a:off x="16318864" y="9425940"/>
          <a:ext cx="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165752</xdr:rowOff>
    </xdr:from>
    <xdr:ext cx="405111" cy="259045"/>
    <xdr:sp macro="" textlink="">
      <xdr:nvSpPr>
        <xdr:cNvPr id="553" name="【保健センター・保健所】&#10;有形固定資産減価償却率最小値テキスト">
          <a:extLst>
            <a:ext uri="{FF2B5EF4-FFF2-40B4-BE49-F238E27FC236}">
              <a16:creationId xmlns:a16="http://schemas.microsoft.com/office/drawing/2014/main" id="{00000000-0008-0000-0F00-000029020000}"/>
            </a:ext>
          </a:extLst>
        </xdr:cNvPr>
        <xdr:cNvSpPr txBox="1"/>
      </xdr:nvSpPr>
      <xdr:spPr>
        <a:xfrm>
          <a:off x="16357600"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161925</xdr:rowOff>
    </xdr:from>
    <xdr:to>
      <xdr:col>86</xdr:col>
      <xdr:colOff>25400</xdr:colOff>
      <xdr:row>62</xdr:row>
      <xdr:rowOff>161925</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6230600" y="1079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55" name="【保健センター・保健所】&#10;有形固定資産減価償却率最大値テキスト">
          <a:extLst>
            <a:ext uri="{FF2B5EF4-FFF2-40B4-BE49-F238E27FC236}">
              <a16:creationId xmlns:a16="http://schemas.microsoft.com/office/drawing/2014/main" id="{00000000-0008-0000-0F00-00002B020000}"/>
            </a:ext>
          </a:extLst>
        </xdr:cNvPr>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56" name="直線コネクタ 555">
          <a:extLst>
            <a:ext uri="{FF2B5EF4-FFF2-40B4-BE49-F238E27FC236}">
              <a16:creationId xmlns:a16="http://schemas.microsoft.com/office/drawing/2014/main" id="{00000000-0008-0000-0F00-00002C020000}"/>
            </a:ext>
          </a:extLst>
        </xdr:cNvPr>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139082</xdr:rowOff>
    </xdr:from>
    <xdr:ext cx="405111" cy="259045"/>
    <xdr:sp macro="" textlink="">
      <xdr:nvSpPr>
        <xdr:cNvPr id="557" name="【保健センター・保健所】&#10;有形固定資産減価償却率平均値テキスト">
          <a:extLst>
            <a:ext uri="{FF2B5EF4-FFF2-40B4-BE49-F238E27FC236}">
              <a16:creationId xmlns:a16="http://schemas.microsoft.com/office/drawing/2014/main" id="{00000000-0008-0000-0F00-00002D020000}"/>
            </a:ext>
          </a:extLst>
        </xdr:cNvPr>
        <xdr:cNvSpPr txBox="1"/>
      </xdr:nvSpPr>
      <xdr:spPr>
        <a:xfrm>
          <a:off x="16357600" y="1008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6268700" y="1010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9" name="フローチャート: 判断 558">
          <a:extLst>
            <a:ext uri="{FF2B5EF4-FFF2-40B4-BE49-F238E27FC236}">
              <a16:creationId xmlns:a16="http://schemas.microsoft.com/office/drawing/2014/main" id="{00000000-0008-0000-0F00-00002F020000}"/>
            </a:ext>
          </a:extLst>
        </xdr:cNvPr>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60" name="フローチャート: 判断 559">
          <a:extLst>
            <a:ext uri="{FF2B5EF4-FFF2-40B4-BE49-F238E27FC236}">
              <a16:creationId xmlns:a16="http://schemas.microsoft.com/office/drawing/2014/main" id="{00000000-0008-0000-0F00-000030020000}"/>
            </a:ext>
          </a:extLst>
        </xdr:cNvPr>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61" name="フローチャート: 判断 560">
          <a:extLst>
            <a:ext uri="{FF2B5EF4-FFF2-40B4-BE49-F238E27FC236}">
              <a16:creationId xmlns:a16="http://schemas.microsoft.com/office/drawing/2014/main" id="{00000000-0008-0000-0F00-000031020000}"/>
            </a:ext>
          </a:extLst>
        </xdr:cNvPr>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00000000-0008-0000-0F00-000034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a:extLst>
            <a:ext uri="{FF2B5EF4-FFF2-40B4-BE49-F238E27FC236}">
              <a16:creationId xmlns:a16="http://schemas.microsoft.com/office/drawing/2014/main" id="{00000000-0008-0000-0F00-000036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88265</xdr:rowOff>
    </xdr:from>
    <xdr:to>
      <xdr:col>85</xdr:col>
      <xdr:colOff>177800</xdr:colOff>
      <xdr:row>59</xdr:row>
      <xdr:rowOff>18415</xdr:rowOff>
    </xdr:to>
    <xdr:sp macro="" textlink="">
      <xdr:nvSpPr>
        <xdr:cNvPr id="567" name="楕円 566">
          <a:extLst>
            <a:ext uri="{FF2B5EF4-FFF2-40B4-BE49-F238E27FC236}">
              <a16:creationId xmlns:a16="http://schemas.microsoft.com/office/drawing/2014/main" id="{00000000-0008-0000-0F00-000037020000}"/>
            </a:ext>
          </a:extLst>
        </xdr:cNvPr>
        <xdr:cNvSpPr/>
      </xdr:nvSpPr>
      <xdr:spPr>
        <a:xfrm>
          <a:off x="162687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111142</xdr:rowOff>
    </xdr:from>
    <xdr:ext cx="405111" cy="259045"/>
    <xdr:sp macro="" textlink="">
      <xdr:nvSpPr>
        <xdr:cNvPr id="568" name="【保健センター・保健所】&#10;有形固定資産減価償却率該当値テキスト">
          <a:extLst>
            <a:ext uri="{FF2B5EF4-FFF2-40B4-BE49-F238E27FC236}">
              <a16:creationId xmlns:a16="http://schemas.microsoft.com/office/drawing/2014/main" id="{00000000-0008-0000-0F00-000038020000}"/>
            </a:ext>
          </a:extLst>
        </xdr:cNvPr>
        <xdr:cNvSpPr txBox="1"/>
      </xdr:nvSpPr>
      <xdr:spPr>
        <a:xfrm>
          <a:off x="16357600"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126365</xdr:rowOff>
    </xdr:from>
    <xdr:to>
      <xdr:col>81</xdr:col>
      <xdr:colOff>101600</xdr:colOff>
      <xdr:row>59</xdr:row>
      <xdr:rowOff>56515</xdr:rowOff>
    </xdr:to>
    <xdr:sp macro="" textlink="">
      <xdr:nvSpPr>
        <xdr:cNvPr id="569" name="楕円 568">
          <a:extLst>
            <a:ext uri="{FF2B5EF4-FFF2-40B4-BE49-F238E27FC236}">
              <a16:creationId xmlns:a16="http://schemas.microsoft.com/office/drawing/2014/main" id="{00000000-0008-0000-0F00-000039020000}"/>
            </a:ext>
          </a:extLst>
        </xdr:cNvPr>
        <xdr:cNvSpPr/>
      </xdr:nvSpPr>
      <xdr:spPr>
        <a:xfrm>
          <a:off x="15430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139065</xdr:rowOff>
    </xdr:from>
    <xdr:to>
      <xdr:col>85</xdr:col>
      <xdr:colOff>127000</xdr:colOff>
      <xdr:row>59</xdr:row>
      <xdr:rowOff>5715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flipV="1">
          <a:off x="15481300" y="1008316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162560</xdr:rowOff>
    </xdr:from>
    <xdr:to>
      <xdr:col>76</xdr:col>
      <xdr:colOff>165100</xdr:colOff>
      <xdr:row>59</xdr:row>
      <xdr:rowOff>92710</xdr:rowOff>
    </xdr:to>
    <xdr:sp macro="" textlink="">
      <xdr:nvSpPr>
        <xdr:cNvPr id="571" name="楕円 570">
          <a:extLst>
            <a:ext uri="{FF2B5EF4-FFF2-40B4-BE49-F238E27FC236}">
              <a16:creationId xmlns:a16="http://schemas.microsoft.com/office/drawing/2014/main" id="{00000000-0008-0000-0F00-00003B020000}"/>
            </a:ext>
          </a:extLst>
        </xdr:cNvPr>
        <xdr:cNvSpPr/>
      </xdr:nvSpPr>
      <xdr:spPr>
        <a:xfrm>
          <a:off x="14541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xdr:rowOff>
    </xdr:from>
    <xdr:to>
      <xdr:col>81</xdr:col>
      <xdr:colOff>50800</xdr:colOff>
      <xdr:row>59</xdr:row>
      <xdr:rowOff>41910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flipV="1">
          <a:off x="14592300" y="1012126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73" name="n_1ave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4" name="n_2ave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5" name="n_3aveValue【保健センター・保健所】&#10;有形固定資産減価償却率">
          <a:extLst>
            <a:ext uri="{FF2B5EF4-FFF2-40B4-BE49-F238E27FC236}">
              <a16:creationId xmlns:a16="http://schemas.microsoft.com/office/drawing/2014/main" id="{00000000-0008-0000-0F00-00003F020000}"/>
            </a:ext>
          </a:extLst>
        </xdr:cNvPr>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73042</xdr:rowOff>
    </xdr:from>
    <xdr:ext cx="405111" cy="259045"/>
    <xdr:sp macro="" textlink="">
      <xdr:nvSpPr>
        <xdr:cNvPr id="576" name="n_1mainValue【保健センター・保健所】&#10;有形固定資産減価償却率">
          <a:extLst>
            <a:ext uri="{FF2B5EF4-FFF2-40B4-BE49-F238E27FC236}">
              <a16:creationId xmlns:a16="http://schemas.microsoft.com/office/drawing/2014/main" id="{00000000-0008-0000-0F00-000040020000}"/>
            </a:ext>
          </a:extLst>
        </xdr:cNvPr>
        <xdr:cNvSpPr txBox="1"/>
      </xdr:nvSpPr>
      <xdr:spPr>
        <a:xfrm>
          <a:off x="152660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109237</xdr:rowOff>
    </xdr:from>
    <xdr:ext cx="405111" cy="259045"/>
    <xdr:sp macro="" textlink="">
      <xdr:nvSpPr>
        <xdr:cNvPr id="577" name="n_2mainValue【保健センター・保健所】&#10;有形固定資産減価償却率">
          <a:extLst>
            <a:ext uri="{FF2B5EF4-FFF2-40B4-BE49-F238E27FC236}">
              <a16:creationId xmlns:a16="http://schemas.microsoft.com/office/drawing/2014/main" id="{00000000-0008-0000-0F00-000041020000}"/>
            </a:ext>
          </a:extLst>
        </xdr:cNvPr>
        <xdr:cNvSpPr txBox="1"/>
      </xdr:nvSpPr>
      <xdr:spPr>
        <a:xfrm>
          <a:off x="14389744" y="988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3" name="正方形/長方形 582">
          <a:extLst>
            <a:ext uri="{FF2B5EF4-FFF2-40B4-BE49-F238E27FC236}">
              <a16:creationId xmlns:a16="http://schemas.microsoft.com/office/drawing/2014/main" id="{00000000-0008-0000-0F00-000047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4" name="正方形/長方形 583">
          <a:extLst>
            <a:ext uri="{FF2B5EF4-FFF2-40B4-BE49-F238E27FC236}">
              <a16:creationId xmlns:a16="http://schemas.microsoft.com/office/drawing/2014/main" id="{00000000-0008-0000-0F00-000048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5" name="正方形/長方形 584">
          <a:extLst>
            <a:ext uri="{FF2B5EF4-FFF2-40B4-BE49-F238E27FC236}">
              <a16:creationId xmlns:a16="http://schemas.microsoft.com/office/drawing/2014/main" id="{00000000-0008-0000-0F00-000049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90" name="直線コネクタ 589">
          <a:extLst>
            <a:ext uri="{FF2B5EF4-FFF2-40B4-BE49-F238E27FC236}">
              <a16:creationId xmlns:a16="http://schemas.microsoft.com/office/drawing/2014/main" id="{00000000-0008-0000-0F00-00004E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92" name="直線コネクタ 591">
          <a:extLst>
            <a:ext uri="{FF2B5EF4-FFF2-40B4-BE49-F238E27FC236}">
              <a16:creationId xmlns:a16="http://schemas.microsoft.com/office/drawing/2014/main" id="{00000000-0008-0000-0F00-000050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94" name="直線コネクタ 593">
          <a:extLst>
            <a:ext uri="{FF2B5EF4-FFF2-40B4-BE49-F238E27FC236}">
              <a16:creationId xmlns:a16="http://schemas.microsoft.com/office/drawing/2014/main" id="{00000000-0008-0000-0F00-000052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保健センター・保健所】&#10;一人当たり面積グラフ枠">
          <a:extLst>
            <a:ext uri="{FF2B5EF4-FFF2-40B4-BE49-F238E27FC236}">
              <a16:creationId xmlns:a16="http://schemas.microsoft.com/office/drawing/2014/main" id="{00000000-0008-0000-0F00-00005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63</xdr:row>
      <xdr:rowOff>125730</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22160864" y="97155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600" name="【保健センター・保健所】&#10;一人当たり面積最小値テキスト">
          <a:extLst>
            <a:ext uri="{FF2B5EF4-FFF2-40B4-BE49-F238E27FC236}">
              <a16:creationId xmlns:a16="http://schemas.microsoft.com/office/drawing/2014/main" id="{00000000-0008-0000-0F00-000058020000}"/>
            </a:ext>
          </a:extLst>
        </xdr:cNvPr>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02" name="【保健センター・保健所】&#10;一人当たり面積最大値テキスト">
          <a:extLst>
            <a:ext uri="{FF2B5EF4-FFF2-40B4-BE49-F238E27FC236}">
              <a16:creationId xmlns:a16="http://schemas.microsoft.com/office/drawing/2014/main" id="{00000000-0008-0000-0F00-00005A020000}"/>
            </a:ext>
          </a:extLst>
        </xdr:cNvPr>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604" name="【保健センター・保健所】&#10;一人当たり面積平均値テキスト">
          <a:extLst>
            <a:ext uri="{FF2B5EF4-FFF2-40B4-BE49-F238E27FC236}">
              <a16:creationId xmlns:a16="http://schemas.microsoft.com/office/drawing/2014/main" id="{00000000-0008-0000-0F00-00005C020000}"/>
            </a:ext>
          </a:extLst>
        </xdr:cNvPr>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52070</xdr:rowOff>
    </xdr:from>
    <xdr:to>
      <xdr:col>102</xdr:col>
      <xdr:colOff>165100</xdr:colOff>
      <xdr:row>61</xdr:row>
      <xdr:rowOff>153670</xdr:rowOff>
    </xdr:to>
    <xdr:sp macro="" textlink="">
      <xdr:nvSpPr>
        <xdr:cNvPr id="608" name="フローチャート: 判断 607">
          <a:extLst>
            <a:ext uri="{FF2B5EF4-FFF2-40B4-BE49-F238E27FC236}">
              <a16:creationId xmlns:a16="http://schemas.microsoft.com/office/drawing/2014/main" id="{00000000-0008-0000-0F00-000060020000}"/>
            </a:ext>
          </a:extLst>
        </xdr:cNvPr>
        <xdr:cNvSpPr/>
      </xdr:nvSpPr>
      <xdr:spPr>
        <a:xfrm>
          <a:off x="19494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00000000-0008-0000-0F00-00006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86360</xdr:rowOff>
    </xdr:from>
    <xdr:to>
      <xdr:col>116</xdr:col>
      <xdr:colOff>114300</xdr:colOff>
      <xdr:row>61</xdr:row>
      <xdr:rowOff>16510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21107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109237</xdr:rowOff>
    </xdr:from>
    <xdr:ext cx="469744" cy="259045"/>
    <xdr:sp macro="" textlink="">
      <xdr:nvSpPr>
        <xdr:cNvPr id="615" name="【保健センター・保健所】&#10;一人当たり面積該当値テキスト">
          <a:extLst>
            <a:ext uri="{FF2B5EF4-FFF2-40B4-BE49-F238E27FC236}">
              <a16:creationId xmlns:a16="http://schemas.microsoft.com/office/drawing/2014/main" id="{00000000-0008-0000-0F00-000067020000}"/>
            </a:ext>
          </a:extLst>
        </xdr:cNvPr>
        <xdr:cNvSpPr txBox="1"/>
      </xdr:nvSpPr>
      <xdr:spPr>
        <a:xfrm>
          <a:off x="22199600" y="10224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86360</xdr:rowOff>
    </xdr:from>
    <xdr:to>
      <xdr:col>112</xdr:col>
      <xdr:colOff>38100</xdr:colOff>
      <xdr:row>61</xdr:row>
      <xdr:rowOff>16510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137160</xdr:rowOff>
    </xdr:from>
    <xdr:to>
      <xdr:col>116</xdr:col>
      <xdr:colOff>63500</xdr:colOff>
      <xdr:row>60</xdr:row>
      <xdr:rowOff>137160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21323300" y="10424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86360</xdr:rowOff>
    </xdr:from>
    <xdr:to>
      <xdr:col>107</xdr:col>
      <xdr:colOff>101600</xdr:colOff>
      <xdr:row>61</xdr:row>
      <xdr:rowOff>16510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20383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137160</xdr:rowOff>
    </xdr:from>
    <xdr:to>
      <xdr:col>111</xdr:col>
      <xdr:colOff>177800</xdr:colOff>
      <xdr:row>60</xdr:row>
      <xdr:rowOff>137160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20434300" y="10424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53357</xdr:rowOff>
    </xdr:from>
    <xdr:ext cx="469744" cy="259045"/>
    <xdr:sp macro="" textlink="">
      <xdr:nvSpPr>
        <xdr:cNvPr id="620" name="n_1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99077</xdr:rowOff>
    </xdr:from>
    <xdr:ext cx="469744" cy="259045"/>
    <xdr:sp macro="" textlink="">
      <xdr:nvSpPr>
        <xdr:cNvPr id="621" name="n_2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201994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170197</xdr:rowOff>
    </xdr:from>
    <xdr:ext cx="469744" cy="259045"/>
    <xdr:sp macro="" textlink="">
      <xdr:nvSpPr>
        <xdr:cNvPr id="622" name="n_3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193104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33037</xdr:rowOff>
    </xdr:from>
    <xdr:ext cx="469744" cy="259045"/>
    <xdr:sp macro="" textlink="">
      <xdr:nvSpPr>
        <xdr:cNvPr id="623" name="n_1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33037</xdr:rowOff>
    </xdr:from>
    <xdr:ext cx="469744" cy="259045"/>
    <xdr:sp macro="" textlink="">
      <xdr:nvSpPr>
        <xdr:cNvPr id="624" name="n_2mainValue【保健センター・保健所】&#10;一人当たり面積">
          <a:extLst>
            <a:ext uri="{FF2B5EF4-FFF2-40B4-BE49-F238E27FC236}">
              <a16:creationId xmlns:a16="http://schemas.microsoft.com/office/drawing/2014/main" id="{00000000-0008-0000-0F00-000070020000}"/>
            </a:ext>
          </a:extLst>
        </xdr:cNvPr>
        <xdr:cNvSpPr txBox="1"/>
      </xdr:nvSpPr>
      <xdr:spPr>
        <a:xfrm>
          <a:off x="201994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F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6" name="【消防施設】&#10;有形固定資産減価償却率グラフ枠">
          <a:extLst>
            <a:ext uri="{FF2B5EF4-FFF2-40B4-BE49-F238E27FC236}">
              <a16:creationId xmlns:a16="http://schemas.microsoft.com/office/drawing/2014/main" id="{00000000-0008-0000-0F00-000086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108965</xdr:rowOff>
    </xdr:from>
    <xdr:to>
      <xdr:col>85</xdr:col>
      <xdr:colOff>126364</xdr:colOff>
      <xdr:row>85</xdr:row>
      <xdr:rowOff>3811</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flipV="1">
          <a:off x="16318864" y="13310615"/>
          <a:ext cx="0" cy="1266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648" name="【消防施設】&#10;有形固定資産減価償却率最小値テキスト">
          <a:extLst>
            <a:ext uri="{FF2B5EF4-FFF2-40B4-BE49-F238E27FC236}">
              <a16:creationId xmlns:a16="http://schemas.microsoft.com/office/drawing/2014/main" id="{00000000-0008-0000-0F00-000088020000}"/>
            </a:ext>
          </a:extLst>
        </xdr:cNvPr>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55642</xdr:rowOff>
    </xdr:from>
    <xdr:ext cx="405111" cy="259045"/>
    <xdr:sp macro="" textlink="">
      <xdr:nvSpPr>
        <xdr:cNvPr id="650" name="【消防施設】&#10;有形固定資産減価償却率最大値テキスト">
          <a:extLst>
            <a:ext uri="{FF2B5EF4-FFF2-40B4-BE49-F238E27FC236}">
              <a16:creationId xmlns:a16="http://schemas.microsoft.com/office/drawing/2014/main" id="{00000000-0008-0000-0F00-00008A020000}"/>
            </a:ext>
          </a:extLst>
        </xdr:cNvPr>
        <xdr:cNvSpPr txBox="1"/>
      </xdr:nvSpPr>
      <xdr:spPr>
        <a:xfrm>
          <a:off x="16357600" y="13085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108965</xdr:rowOff>
    </xdr:from>
    <xdr:to>
      <xdr:col>86</xdr:col>
      <xdr:colOff>25400</xdr:colOff>
      <xdr:row>77</xdr:row>
      <xdr:rowOff>108965</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331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124477</xdr:rowOff>
    </xdr:from>
    <xdr:ext cx="405111" cy="259045"/>
    <xdr:sp macro="" textlink="">
      <xdr:nvSpPr>
        <xdr:cNvPr id="652" name="【消防施設】&#10;有形固定資産減価償却率平均値テキスト">
          <a:extLst>
            <a:ext uri="{FF2B5EF4-FFF2-40B4-BE49-F238E27FC236}">
              <a16:creationId xmlns:a16="http://schemas.microsoft.com/office/drawing/2014/main" id="{00000000-0008-0000-0F00-00008C020000}"/>
            </a:ext>
          </a:extLst>
        </xdr:cNvPr>
        <xdr:cNvSpPr txBox="1"/>
      </xdr:nvSpPr>
      <xdr:spPr>
        <a:xfrm>
          <a:off x="16357600" y="13669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101600</xdr:rowOff>
    </xdr:from>
    <xdr:to>
      <xdr:col>85</xdr:col>
      <xdr:colOff>177800</xdr:colOff>
      <xdr:row>81</xdr:row>
      <xdr:rowOff>31750</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62687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4" name="フローチャート: 判断 653">
          <a:extLst>
            <a:ext uri="{FF2B5EF4-FFF2-40B4-BE49-F238E27FC236}">
              <a16:creationId xmlns:a16="http://schemas.microsoft.com/office/drawing/2014/main" id="{00000000-0008-0000-0F00-00008E020000}"/>
            </a:ext>
          </a:extLst>
        </xdr:cNvPr>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62" name="楕円 661">
          <a:extLst>
            <a:ext uri="{FF2B5EF4-FFF2-40B4-BE49-F238E27FC236}">
              <a16:creationId xmlns:a16="http://schemas.microsoft.com/office/drawing/2014/main" id="{00000000-0008-0000-0F00-000096020000}"/>
            </a:ext>
          </a:extLst>
        </xdr:cNvPr>
        <xdr:cNvSpPr/>
      </xdr:nvSpPr>
      <xdr:spPr>
        <a:xfrm>
          <a:off x="162687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114316</xdr:rowOff>
    </xdr:from>
    <xdr:ext cx="405111" cy="259045"/>
    <xdr:sp macro="" textlink="">
      <xdr:nvSpPr>
        <xdr:cNvPr id="663" name="【消防施設】&#10;有形固定資産減価償却率該当値テキスト">
          <a:extLst>
            <a:ext uri="{FF2B5EF4-FFF2-40B4-BE49-F238E27FC236}">
              <a16:creationId xmlns:a16="http://schemas.microsoft.com/office/drawing/2014/main" id="{00000000-0008-0000-0F00-000097020000}"/>
            </a:ext>
          </a:extLst>
        </xdr:cNvPr>
        <xdr:cNvSpPr txBox="1"/>
      </xdr:nvSpPr>
      <xdr:spPr>
        <a:xfrm>
          <a:off x="16357600" y="13830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140463</xdr:rowOff>
    </xdr:from>
    <xdr:to>
      <xdr:col>81</xdr:col>
      <xdr:colOff>101600</xdr:colOff>
      <xdr:row>81</xdr:row>
      <xdr:rowOff>70613</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5430500" y="1385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15239</xdr:rowOff>
    </xdr:from>
    <xdr:to>
      <xdr:col>85</xdr:col>
      <xdr:colOff>127000</xdr:colOff>
      <xdr:row>81</xdr:row>
      <xdr:rowOff>19813</xdr:rowOff>
    </xdr:to>
    <xdr:cxnSp macro="">
      <xdr:nvCxnSpPr>
        <xdr:cNvPr id="665" name="直線コネクタ 664">
          <a:extLst>
            <a:ext uri="{FF2B5EF4-FFF2-40B4-BE49-F238E27FC236}">
              <a16:creationId xmlns:a16="http://schemas.microsoft.com/office/drawing/2014/main" id="{00000000-0008-0000-0F00-000099020000}"/>
            </a:ext>
          </a:extLst>
        </xdr:cNvPr>
        <xdr:cNvCxnSpPr/>
      </xdr:nvCxnSpPr>
      <xdr:spPr>
        <a:xfrm flipV="1">
          <a:off x="15481300" y="1390268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5587</xdr:rowOff>
    </xdr:from>
    <xdr:to>
      <xdr:col>76</xdr:col>
      <xdr:colOff>165100</xdr:colOff>
      <xdr:row>81</xdr:row>
      <xdr:rowOff>107187</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4541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19813</xdr:rowOff>
    </xdr:from>
    <xdr:to>
      <xdr:col>81</xdr:col>
      <xdr:colOff>50800</xdr:colOff>
      <xdr:row>81</xdr:row>
      <xdr:rowOff>56387</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flipV="1">
          <a:off x="14592300" y="13907263"/>
          <a:ext cx="889000" cy="36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68" name="n_1aveValue【消防施設】&#10;有形固定資産減価償却率">
          <a:extLst>
            <a:ext uri="{FF2B5EF4-FFF2-40B4-BE49-F238E27FC236}">
              <a16:creationId xmlns:a16="http://schemas.microsoft.com/office/drawing/2014/main" id="{00000000-0008-0000-0F00-00009C020000}"/>
            </a:ext>
          </a:extLst>
        </xdr:cNvPr>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69" name="n_2aveValue【消防施設】&#10;有形固定資産減価償却率">
          <a:extLst>
            <a:ext uri="{FF2B5EF4-FFF2-40B4-BE49-F238E27FC236}">
              <a16:creationId xmlns:a16="http://schemas.microsoft.com/office/drawing/2014/main" id="{00000000-0008-0000-0F00-00009D020000}"/>
            </a:ext>
          </a:extLst>
        </xdr:cNvPr>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70" name="n_3aveValue【消防施設】&#10;有形固定資産減価償却率">
          <a:extLst>
            <a:ext uri="{FF2B5EF4-FFF2-40B4-BE49-F238E27FC236}">
              <a16:creationId xmlns:a16="http://schemas.microsoft.com/office/drawing/2014/main" id="{00000000-0008-0000-0F00-00009E020000}"/>
            </a:ext>
          </a:extLst>
        </xdr:cNvPr>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61740</xdr:rowOff>
    </xdr:from>
    <xdr:ext cx="405111" cy="259045"/>
    <xdr:sp macro="" textlink="">
      <xdr:nvSpPr>
        <xdr:cNvPr id="671" name="n_1mainValue【消防施設】&#10;有形固定資産減価償却率">
          <a:extLst>
            <a:ext uri="{FF2B5EF4-FFF2-40B4-BE49-F238E27FC236}">
              <a16:creationId xmlns:a16="http://schemas.microsoft.com/office/drawing/2014/main" id="{00000000-0008-0000-0F00-00009F020000}"/>
            </a:ext>
          </a:extLst>
        </xdr:cNvPr>
        <xdr:cNvSpPr txBox="1"/>
      </xdr:nvSpPr>
      <xdr:spPr>
        <a:xfrm>
          <a:off x="15266044" y="1394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98314</xdr:rowOff>
    </xdr:from>
    <xdr:ext cx="405111" cy="259045"/>
    <xdr:sp macro="" textlink="">
      <xdr:nvSpPr>
        <xdr:cNvPr id="672" name="n_2mainValue【消防施設】&#10;有形固定資産減価償却率">
          <a:extLst>
            <a:ext uri="{FF2B5EF4-FFF2-40B4-BE49-F238E27FC236}">
              <a16:creationId xmlns:a16="http://schemas.microsoft.com/office/drawing/2014/main" id="{00000000-0008-0000-0F00-0000A0020000}"/>
            </a:ext>
          </a:extLst>
        </xdr:cNvPr>
        <xdr:cNvSpPr txBox="1"/>
      </xdr:nvSpPr>
      <xdr:spPr>
        <a:xfrm>
          <a:off x="14389744" y="13985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3" name="正方形/長方形 672">
          <a:extLst>
            <a:ext uri="{FF2B5EF4-FFF2-40B4-BE49-F238E27FC236}">
              <a16:creationId xmlns:a16="http://schemas.microsoft.com/office/drawing/2014/main" id="{00000000-0008-0000-0F00-0000A1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4" name="正方形/長方形 673">
          <a:extLst>
            <a:ext uri="{FF2B5EF4-FFF2-40B4-BE49-F238E27FC236}">
              <a16:creationId xmlns:a16="http://schemas.microsoft.com/office/drawing/2014/main" id="{00000000-0008-0000-0F00-0000A2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3" name="直線コネクタ 682">
          <a:extLst>
            <a:ext uri="{FF2B5EF4-FFF2-40B4-BE49-F238E27FC236}">
              <a16:creationId xmlns:a16="http://schemas.microsoft.com/office/drawing/2014/main" id="{00000000-0008-0000-0F00-0000AB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4" name="テキスト ボックス 683">
          <a:extLst>
            <a:ext uri="{FF2B5EF4-FFF2-40B4-BE49-F238E27FC236}">
              <a16:creationId xmlns:a16="http://schemas.microsoft.com/office/drawing/2014/main" id="{00000000-0008-0000-0F00-0000AC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a:extLst>
            <a:ext uri="{FF2B5EF4-FFF2-40B4-BE49-F238E27FC236}">
              <a16:creationId xmlns:a16="http://schemas.microsoft.com/office/drawing/2014/main" id="{00000000-0008-0000-0F00-0000B9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20138</xdr:rowOff>
    </xdr:from>
    <xdr:to>
      <xdr:col>116</xdr:col>
      <xdr:colOff>62864</xdr:colOff>
      <xdr:row>86</xdr:row>
      <xdr:rowOff>96882</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flipV="1">
          <a:off x="22160864" y="13221788"/>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100709</xdr:rowOff>
    </xdr:from>
    <xdr:ext cx="469744" cy="259045"/>
    <xdr:sp macro="" textlink="">
      <xdr:nvSpPr>
        <xdr:cNvPr id="699" name="【消防施設】&#10;一人当たり面積最小値テキスト">
          <a:extLst>
            <a:ext uri="{FF2B5EF4-FFF2-40B4-BE49-F238E27FC236}">
              <a16:creationId xmlns:a16="http://schemas.microsoft.com/office/drawing/2014/main" id="{00000000-0008-0000-0F00-0000BB020000}"/>
            </a:ext>
          </a:extLst>
        </xdr:cNvPr>
        <xdr:cNvSpPr txBox="1"/>
      </xdr:nvSpPr>
      <xdr:spPr>
        <a:xfrm>
          <a:off x="22199600" y="1484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96882</xdr:rowOff>
    </xdr:from>
    <xdr:to>
      <xdr:col>116</xdr:col>
      <xdr:colOff>152400</xdr:colOff>
      <xdr:row>86</xdr:row>
      <xdr:rowOff>96882</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484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138265</xdr:rowOff>
    </xdr:from>
    <xdr:ext cx="469744" cy="259045"/>
    <xdr:sp macro="" textlink="">
      <xdr:nvSpPr>
        <xdr:cNvPr id="701" name="【消防施設】&#10;一人当たり面積最大値テキスト">
          <a:extLst>
            <a:ext uri="{FF2B5EF4-FFF2-40B4-BE49-F238E27FC236}">
              <a16:creationId xmlns:a16="http://schemas.microsoft.com/office/drawing/2014/main" id="{00000000-0008-0000-0F00-0000BD020000}"/>
            </a:ext>
          </a:extLst>
        </xdr:cNvPr>
        <xdr:cNvSpPr txBox="1"/>
      </xdr:nvSpPr>
      <xdr:spPr>
        <a:xfrm>
          <a:off x="22199600" y="1299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20138</xdr:rowOff>
    </xdr:from>
    <xdr:to>
      <xdr:col>116</xdr:col>
      <xdr:colOff>152400</xdr:colOff>
      <xdr:row>77</xdr:row>
      <xdr:rowOff>20138</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22072600" y="13221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116313</xdr:rowOff>
    </xdr:from>
    <xdr:ext cx="469744" cy="259045"/>
    <xdr:sp macro="" textlink="">
      <xdr:nvSpPr>
        <xdr:cNvPr id="703" name="【消防施設】&#10;一人当たり面積平均値テキスト">
          <a:extLst>
            <a:ext uri="{FF2B5EF4-FFF2-40B4-BE49-F238E27FC236}">
              <a16:creationId xmlns:a16="http://schemas.microsoft.com/office/drawing/2014/main" id="{00000000-0008-0000-0F00-0000BF020000}"/>
            </a:ext>
          </a:extLst>
        </xdr:cNvPr>
        <xdr:cNvSpPr txBox="1"/>
      </xdr:nvSpPr>
      <xdr:spPr>
        <a:xfrm>
          <a:off x="22199600" y="1451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93436</xdr:rowOff>
    </xdr:from>
    <xdr:to>
      <xdr:col>116</xdr:col>
      <xdr:colOff>114300</xdr:colOff>
      <xdr:row>86</xdr:row>
      <xdr:rowOff>23586</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2110700" y="1466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106499</xdr:rowOff>
    </xdr:from>
    <xdr:to>
      <xdr:col>112</xdr:col>
      <xdr:colOff>38100</xdr:colOff>
      <xdr:row>86</xdr:row>
      <xdr:rowOff>36649</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21272500" y="14679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142421</xdr:rowOff>
    </xdr:from>
    <xdr:to>
      <xdr:col>107</xdr:col>
      <xdr:colOff>101600</xdr:colOff>
      <xdr:row>86</xdr:row>
      <xdr:rowOff>72571</xdr:rowOff>
    </xdr:to>
    <xdr:sp macro="" textlink="">
      <xdr:nvSpPr>
        <xdr:cNvPr id="706" name="フローチャート: 判断 705">
          <a:extLst>
            <a:ext uri="{FF2B5EF4-FFF2-40B4-BE49-F238E27FC236}">
              <a16:creationId xmlns:a16="http://schemas.microsoft.com/office/drawing/2014/main" id="{00000000-0008-0000-0F00-0000C2020000}"/>
            </a:ext>
          </a:extLst>
        </xdr:cNvPr>
        <xdr:cNvSpPr/>
      </xdr:nvSpPr>
      <xdr:spPr>
        <a:xfrm>
          <a:off x="20383500" y="1471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129358</xdr:rowOff>
    </xdr:from>
    <xdr:to>
      <xdr:col>102</xdr:col>
      <xdr:colOff>165100</xdr:colOff>
      <xdr:row>86</xdr:row>
      <xdr:rowOff>59508</xdr:rowOff>
    </xdr:to>
    <xdr:sp macro="" textlink="">
      <xdr:nvSpPr>
        <xdr:cNvPr id="707" name="フローチャート: 判断 706">
          <a:extLst>
            <a:ext uri="{FF2B5EF4-FFF2-40B4-BE49-F238E27FC236}">
              <a16:creationId xmlns:a16="http://schemas.microsoft.com/office/drawing/2014/main" id="{00000000-0008-0000-0F00-0000C3020000}"/>
            </a:ext>
          </a:extLst>
        </xdr:cNvPr>
        <xdr:cNvSpPr/>
      </xdr:nvSpPr>
      <xdr:spPr>
        <a:xfrm>
          <a:off x="19494500" y="1470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F00-0000C7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F00-0000C8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119562</xdr:rowOff>
    </xdr:from>
    <xdr:to>
      <xdr:col>116</xdr:col>
      <xdr:colOff>114300</xdr:colOff>
      <xdr:row>86</xdr:row>
      <xdr:rowOff>49712</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2110700" y="1469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71863</xdr:rowOff>
    </xdr:from>
    <xdr:ext cx="469744" cy="259045"/>
    <xdr:sp macro="" textlink="">
      <xdr:nvSpPr>
        <xdr:cNvPr id="714" name="【消防施設】&#10;一人当たり面積該当値テキスト">
          <a:extLst>
            <a:ext uri="{FF2B5EF4-FFF2-40B4-BE49-F238E27FC236}">
              <a16:creationId xmlns:a16="http://schemas.microsoft.com/office/drawing/2014/main" id="{00000000-0008-0000-0F00-0000CA020000}"/>
            </a:ext>
          </a:extLst>
        </xdr:cNvPr>
        <xdr:cNvSpPr txBox="1"/>
      </xdr:nvSpPr>
      <xdr:spPr>
        <a:xfrm>
          <a:off x="22199600" y="1464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116295</xdr:rowOff>
    </xdr:from>
    <xdr:to>
      <xdr:col>112</xdr:col>
      <xdr:colOff>38100</xdr:colOff>
      <xdr:row>86</xdr:row>
      <xdr:rowOff>46445</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1272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167095</xdr:rowOff>
    </xdr:from>
    <xdr:to>
      <xdr:col>116</xdr:col>
      <xdr:colOff>63500</xdr:colOff>
      <xdr:row>85</xdr:row>
      <xdr:rowOff>170362</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a:off x="21323300" y="14740345"/>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116295</xdr:rowOff>
    </xdr:from>
    <xdr:to>
      <xdr:col>107</xdr:col>
      <xdr:colOff>101600</xdr:colOff>
      <xdr:row>86</xdr:row>
      <xdr:rowOff>46445</xdr:rowOff>
    </xdr:to>
    <xdr:sp macro="" textlink="">
      <xdr:nvSpPr>
        <xdr:cNvPr id="717" name="楕円 716">
          <a:extLst>
            <a:ext uri="{FF2B5EF4-FFF2-40B4-BE49-F238E27FC236}">
              <a16:creationId xmlns:a16="http://schemas.microsoft.com/office/drawing/2014/main" id="{00000000-0008-0000-0F00-0000CD020000}"/>
            </a:ext>
          </a:extLst>
        </xdr:cNvPr>
        <xdr:cNvSpPr/>
      </xdr:nvSpPr>
      <xdr:spPr>
        <a:xfrm>
          <a:off x="20383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167095</xdr:rowOff>
    </xdr:from>
    <xdr:to>
      <xdr:col>111</xdr:col>
      <xdr:colOff>177800</xdr:colOff>
      <xdr:row>85</xdr:row>
      <xdr:rowOff>167095</xdr:rowOff>
    </xdr:to>
    <xdr:cxnSp macro="">
      <xdr:nvCxnSpPr>
        <xdr:cNvPr id="718" name="直線コネクタ 717">
          <a:extLst>
            <a:ext uri="{FF2B5EF4-FFF2-40B4-BE49-F238E27FC236}">
              <a16:creationId xmlns:a16="http://schemas.microsoft.com/office/drawing/2014/main" id="{00000000-0008-0000-0F00-0000CE020000}"/>
            </a:ext>
          </a:extLst>
        </xdr:cNvPr>
        <xdr:cNvCxnSpPr/>
      </xdr:nvCxnSpPr>
      <xdr:spPr>
        <a:xfrm>
          <a:off x="20434300" y="147403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53176</xdr:rowOff>
    </xdr:from>
    <xdr:ext cx="469744" cy="259045"/>
    <xdr:sp macro="" textlink="">
      <xdr:nvSpPr>
        <xdr:cNvPr id="719" name="n_1aveValue【消防施設】&#10;一人当たり面積">
          <a:extLst>
            <a:ext uri="{FF2B5EF4-FFF2-40B4-BE49-F238E27FC236}">
              <a16:creationId xmlns:a16="http://schemas.microsoft.com/office/drawing/2014/main" id="{00000000-0008-0000-0F00-0000CF020000}"/>
            </a:ext>
          </a:extLst>
        </xdr:cNvPr>
        <xdr:cNvSpPr txBox="1"/>
      </xdr:nvSpPr>
      <xdr:spPr>
        <a:xfrm>
          <a:off x="21075727" y="1445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63698</xdr:rowOff>
    </xdr:from>
    <xdr:ext cx="469744" cy="259045"/>
    <xdr:sp macro="" textlink="">
      <xdr:nvSpPr>
        <xdr:cNvPr id="720" name="n_2aveValue【消防施設】&#10;一人当たり面積">
          <a:extLst>
            <a:ext uri="{FF2B5EF4-FFF2-40B4-BE49-F238E27FC236}">
              <a16:creationId xmlns:a16="http://schemas.microsoft.com/office/drawing/2014/main" id="{00000000-0008-0000-0F00-0000D0020000}"/>
            </a:ext>
          </a:extLst>
        </xdr:cNvPr>
        <xdr:cNvSpPr txBox="1"/>
      </xdr:nvSpPr>
      <xdr:spPr>
        <a:xfrm>
          <a:off x="20199427" y="14808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76035</xdr:rowOff>
    </xdr:from>
    <xdr:ext cx="469744" cy="259045"/>
    <xdr:sp macro="" textlink="">
      <xdr:nvSpPr>
        <xdr:cNvPr id="721" name="n_3aveValue【消防施設】&#10;一人当たり面積">
          <a:extLst>
            <a:ext uri="{FF2B5EF4-FFF2-40B4-BE49-F238E27FC236}">
              <a16:creationId xmlns:a16="http://schemas.microsoft.com/office/drawing/2014/main" id="{00000000-0008-0000-0F00-0000D1020000}"/>
            </a:ext>
          </a:extLst>
        </xdr:cNvPr>
        <xdr:cNvSpPr txBox="1"/>
      </xdr:nvSpPr>
      <xdr:spPr>
        <a:xfrm>
          <a:off x="19310427" y="1447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37572</xdr:rowOff>
    </xdr:from>
    <xdr:ext cx="469744" cy="259045"/>
    <xdr:sp macro="" textlink="">
      <xdr:nvSpPr>
        <xdr:cNvPr id="722" name="n_1mainValue【消防施設】&#10;一人当たり面積">
          <a:extLst>
            <a:ext uri="{FF2B5EF4-FFF2-40B4-BE49-F238E27FC236}">
              <a16:creationId xmlns:a16="http://schemas.microsoft.com/office/drawing/2014/main" id="{00000000-0008-0000-0F00-0000D2020000}"/>
            </a:ext>
          </a:extLst>
        </xdr:cNvPr>
        <xdr:cNvSpPr txBox="1"/>
      </xdr:nvSpPr>
      <xdr:spPr>
        <a:xfrm>
          <a:off x="210757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62972</xdr:rowOff>
    </xdr:from>
    <xdr:ext cx="469744" cy="259045"/>
    <xdr:sp macro="" textlink="">
      <xdr:nvSpPr>
        <xdr:cNvPr id="723" name="n_2mainValue【消防施設】&#10;一人当たり面積">
          <a:extLst>
            <a:ext uri="{FF2B5EF4-FFF2-40B4-BE49-F238E27FC236}">
              <a16:creationId xmlns:a16="http://schemas.microsoft.com/office/drawing/2014/main" id="{00000000-0008-0000-0F00-0000D3020000}"/>
            </a:ext>
          </a:extLst>
        </xdr:cNvPr>
        <xdr:cNvSpPr txBox="1"/>
      </xdr:nvSpPr>
      <xdr:spPr>
        <a:xfrm>
          <a:off x="20199427" y="1446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0" name="正方形/長方形 729">
          <a:extLst>
            <a:ext uri="{FF2B5EF4-FFF2-40B4-BE49-F238E27FC236}">
              <a16:creationId xmlns:a16="http://schemas.microsoft.com/office/drawing/2014/main" id="{00000000-0008-0000-0F00-0000DA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1" name="正方形/長方形 730">
          <a:extLst>
            <a:ext uri="{FF2B5EF4-FFF2-40B4-BE49-F238E27FC236}">
              <a16:creationId xmlns:a16="http://schemas.microsoft.com/office/drawing/2014/main" id="{00000000-0008-0000-0F00-0000DB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2" name="テキスト ボックス 731">
          <a:extLst>
            <a:ext uri="{FF2B5EF4-FFF2-40B4-BE49-F238E27FC236}">
              <a16:creationId xmlns:a16="http://schemas.microsoft.com/office/drawing/2014/main" id="{00000000-0008-0000-0F00-0000DC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3" name="直線コネクタ 732">
          <a:extLst>
            <a:ext uri="{FF2B5EF4-FFF2-40B4-BE49-F238E27FC236}">
              <a16:creationId xmlns:a16="http://schemas.microsoft.com/office/drawing/2014/main" id="{00000000-0008-0000-0F00-0000DD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4" name="直線コネクタ 743">
          <a:extLst>
            <a:ext uri="{FF2B5EF4-FFF2-40B4-BE49-F238E27FC236}">
              <a16:creationId xmlns:a16="http://schemas.microsoft.com/office/drawing/2014/main" id="{00000000-0008-0000-0F00-0000E8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6" name="直線コネクタ 745">
          <a:extLst>
            <a:ext uri="{FF2B5EF4-FFF2-40B4-BE49-F238E27FC236}">
              <a16:creationId xmlns:a16="http://schemas.microsoft.com/office/drawing/2014/main" id="{00000000-0008-0000-0F00-0000E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8" name="【庁舎】&#10;有形固定資産減価償却率グラフ枠">
          <a:extLst>
            <a:ext uri="{FF2B5EF4-FFF2-40B4-BE49-F238E27FC236}">
              <a16:creationId xmlns:a16="http://schemas.microsoft.com/office/drawing/2014/main" id="{00000000-0008-0000-0F00-0000E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4355</xdr:rowOff>
    </xdr:from>
    <xdr:to>
      <xdr:col>85</xdr:col>
      <xdr:colOff>126364</xdr:colOff>
      <xdr:row>108</xdr:row>
      <xdr:rowOff>59871</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flipV="1">
          <a:off x="16318864" y="17149355"/>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750" name="【庁舎】&#10;有形固定資産減価償却率最小値テキスト">
          <a:extLst>
            <a:ext uri="{FF2B5EF4-FFF2-40B4-BE49-F238E27FC236}">
              <a16:creationId xmlns:a16="http://schemas.microsoft.com/office/drawing/2014/main" id="{00000000-0008-0000-0F00-0000EE02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122482</xdr:rowOff>
    </xdr:from>
    <xdr:ext cx="405111" cy="259045"/>
    <xdr:sp macro="" textlink="">
      <xdr:nvSpPr>
        <xdr:cNvPr id="752" name="【庁舎】&#10;有形固定資産減価償却率最大値テキスト">
          <a:extLst>
            <a:ext uri="{FF2B5EF4-FFF2-40B4-BE49-F238E27FC236}">
              <a16:creationId xmlns:a16="http://schemas.microsoft.com/office/drawing/2014/main" id="{00000000-0008-0000-0F00-0000F0020000}"/>
            </a:ext>
          </a:extLst>
        </xdr:cNvPr>
        <xdr:cNvSpPr txBox="1"/>
      </xdr:nvSpPr>
      <xdr:spPr>
        <a:xfrm>
          <a:off x="16357600" y="1692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4355</xdr:rowOff>
    </xdr:from>
    <xdr:to>
      <xdr:col>86</xdr:col>
      <xdr:colOff>25400</xdr:colOff>
      <xdr:row>100</xdr:row>
      <xdr:rowOff>4355</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6230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10358</xdr:rowOff>
    </xdr:from>
    <xdr:ext cx="405111" cy="259045"/>
    <xdr:sp macro="" textlink="">
      <xdr:nvSpPr>
        <xdr:cNvPr id="754" name="【庁舎】&#10;有形固定資産減価償却率平均値テキスト">
          <a:extLst>
            <a:ext uri="{FF2B5EF4-FFF2-40B4-BE49-F238E27FC236}">
              <a16:creationId xmlns:a16="http://schemas.microsoft.com/office/drawing/2014/main" id="{00000000-0008-0000-0F00-0000F2020000}"/>
            </a:ext>
          </a:extLst>
        </xdr:cNvPr>
        <xdr:cNvSpPr txBox="1"/>
      </xdr:nvSpPr>
      <xdr:spPr>
        <a:xfrm>
          <a:off x="16357600" y="178411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31931</xdr:rowOff>
    </xdr:from>
    <xdr:to>
      <xdr:col>85</xdr:col>
      <xdr:colOff>177800</xdr:colOff>
      <xdr:row>104</xdr:row>
      <xdr:rowOff>133531</xdr:rowOff>
    </xdr:to>
    <xdr:sp macro="" textlink="">
      <xdr:nvSpPr>
        <xdr:cNvPr id="755" name="フローチャート: 判断 754">
          <a:extLst>
            <a:ext uri="{FF2B5EF4-FFF2-40B4-BE49-F238E27FC236}">
              <a16:creationId xmlns:a16="http://schemas.microsoft.com/office/drawing/2014/main" id="{00000000-0008-0000-0F00-0000F3020000}"/>
            </a:ext>
          </a:extLst>
        </xdr:cNvPr>
        <xdr:cNvSpPr/>
      </xdr:nvSpPr>
      <xdr:spPr>
        <a:xfrm>
          <a:off x="16268700" y="178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xdr:rowOff>
    </xdr:from>
    <xdr:to>
      <xdr:col>81</xdr:col>
      <xdr:colOff>101600</xdr:colOff>
      <xdr:row>104</xdr:row>
      <xdr:rowOff>102507</xdr:rowOff>
    </xdr:to>
    <xdr:sp macro="" textlink="">
      <xdr:nvSpPr>
        <xdr:cNvPr id="756" name="フローチャート: 判断 755">
          <a:extLst>
            <a:ext uri="{FF2B5EF4-FFF2-40B4-BE49-F238E27FC236}">
              <a16:creationId xmlns:a16="http://schemas.microsoft.com/office/drawing/2014/main" id="{00000000-0008-0000-0F00-0000F4020000}"/>
            </a:ext>
          </a:extLst>
        </xdr:cNvPr>
        <xdr:cNvSpPr/>
      </xdr:nvSpPr>
      <xdr:spPr>
        <a:xfrm>
          <a:off x="15430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22134</xdr:rowOff>
    </xdr:from>
    <xdr:to>
      <xdr:col>76</xdr:col>
      <xdr:colOff>165100</xdr:colOff>
      <xdr:row>104</xdr:row>
      <xdr:rowOff>123734</xdr:rowOff>
    </xdr:to>
    <xdr:sp macro="" textlink="">
      <xdr:nvSpPr>
        <xdr:cNvPr id="757" name="フローチャート: 判断 756">
          <a:extLst>
            <a:ext uri="{FF2B5EF4-FFF2-40B4-BE49-F238E27FC236}">
              <a16:creationId xmlns:a16="http://schemas.microsoft.com/office/drawing/2014/main" id="{00000000-0008-0000-0F00-0000F5020000}"/>
            </a:ext>
          </a:extLst>
        </xdr:cNvPr>
        <xdr:cNvSpPr/>
      </xdr:nvSpPr>
      <xdr:spPr>
        <a:xfrm>
          <a:off x="14541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90714</xdr:rowOff>
    </xdr:from>
    <xdr:to>
      <xdr:col>72</xdr:col>
      <xdr:colOff>38100</xdr:colOff>
      <xdr:row>105</xdr:row>
      <xdr:rowOff>20864</xdr:rowOff>
    </xdr:to>
    <xdr:sp macro="" textlink="">
      <xdr:nvSpPr>
        <xdr:cNvPr id="758" name="フローチャート: 判断 757">
          <a:extLst>
            <a:ext uri="{FF2B5EF4-FFF2-40B4-BE49-F238E27FC236}">
              <a16:creationId xmlns:a16="http://schemas.microsoft.com/office/drawing/2014/main" id="{00000000-0008-0000-0F00-0000F6020000}"/>
            </a:ext>
          </a:extLst>
        </xdr:cNvPr>
        <xdr:cNvSpPr/>
      </xdr:nvSpPr>
      <xdr:spPr>
        <a:xfrm>
          <a:off x="13652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00000000-0008-0000-0F00-0000F8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00000000-0008-0000-0F00-0000FA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93980</xdr:rowOff>
    </xdr:from>
    <xdr:to>
      <xdr:col>85</xdr:col>
      <xdr:colOff>177800</xdr:colOff>
      <xdr:row>104</xdr:row>
      <xdr:rowOff>24130</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6268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116857</xdr:rowOff>
    </xdr:from>
    <xdr:ext cx="405111" cy="259045"/>
    <xdr:sp macro="" textlink="">
      <xdr:nvSpPr>
        <xdr:cNvPr id="765" name="【庁舎】&#10;有形固定資産減価償却率該当値テキスト">
          <a:extLst>
            <a:ext uri="{FF2B5EF4-FFF2-40B4-BE49-F238E27FC236}">
              <a16:creationId xmlns:a16="http://schemas.microsoft.com/office/drawing/2014/main" id="{00000000-0008-0000-0F00-0000FD020000}"/>
            </a:ext>
          </a:extLst>
        </xdr:cNvPr>
        <xdr:cNvSpPr txBox="1"/>
      </xdr:nvSpPr>
      <xdr:spPr>
        <a:xfrm>
          <a:off x="16357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136434</xdr:rowOff>
    </xdr:from>
    <xdr:to>
      <xdr:col>81</xdr:col>
      <xdr:colOff>101600</xdr:colOff>
      <xdr:row>104</xdr:row>
      <xdr:rowOff>66584</xdr:rowOff>
    </xdr:to>
    <xdr:sp macro="" textlink="">
      <xdr:nvSpPr>
        <xdr:cNvPr id="766" name="楕円 765">
          <a:extLst>
            <a:ext uri="{FF2B5EF4-FFF2-40B4-BE49-F238E27FC236}">
              <a16:creationId xmlns:a16="http://schemas.microsoft.com/office/drawing/2014/main" id="{00000000-0008-0000-0F00-0000FE020000}"/>
            </a:ext>
          </a:extLst>
        </xdr:cNvPr>
        <xdr:cNvSpPr/>
      </xdr:nvSpPr>
      <xdr:spPr>
        <a:xfrm>
          <a:off x="15430500" y="1779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144780</xdr:rowOff>
    </xdr:from>
    <xdr:to>
      <xdr:col>85</xdr:col>
      <xdr:colOff>127000</xdr:colOff>
      <xdr:row>104</xdr:row>
      <xdr:rowOff>15784</xdr:rowOff>
    </xdr:to>
    <xdr:cxnSp macro="">
      <xdr:nvCxnSpPr>
        <xdr:cNvPr id="767" name="直線コネクタ 766">
          <a:extLst>
            <a:ext uri="{FF2B5EF4-FFF2-40B4-BE49-F238E27FC236}">
              <a16:creationId xmlns:a16="http://schemas.microsoft.com/office/drawing/2014/main" id="{00000000-0008-0000-0F00-0000FF020000}"/>
            </a:ext>
          </a:extLst>
        </xdr:cNvPr>
        <xdr:cNvCxnSpPr/>
      </xdr:nvCxnSpPr>
      <xdr:spPr>
        <a:xfrm flipV="1">
          <a:off x="15481300" y="1780413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4173</xdr:rowOff>
    </xdr:from>
    <xdr:to>
      <xdr:col>76</xdr:col>
      <xdr:colOff>165100</xdr:colOff>
      <xdr:row>104</xdr:row>
      <xdr:rowOff>105773</xdr:rowOff>
    </xdr:to>
    <xdr:sp macro="" textlink="">
      <xdr:nvSpPr>
        <xdr:cNvPr id="768" name="楕円 767">
          <a:extLst>
            <a:ext uri="{FF2B5EF4-FFF2-40B4-BE49-F238E27FC236}">
              <a16:creationId xmlns:a16="http://schemas.microsoft.com/office/drawing/2014/main" id="{00000000-0008-0000-0F00-000000030000}"/>
            </a:ext>
          </a:extLst>
        </xdr:cNvPr>
        <xdr:cNvSpPr/>
      </xdr:nvSpPr>
      <xdr:spPr>
        <a:xfrm>
          <a:off x="14541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15784</xdr:rowOff>
    </xdr:from>
    <xdr:to>
      <xdr:col>81</xdr:col>
      <xdr:colOff>50800</xdr:colOff>
      <xdr:row>104</xdr:row>
      <xdr:rowOff>54973</xdr:rowOff>
    </xdr:to>
    <xdr:cxnSp macro="">
      <xdr:nvCxnSpPr>
        <xdr:cNvPr id="769" name="直線コネクタ 768">
          <a:extLst>
            <a:ext uri="{FF2B5EF4-FFF2-40B4-BE49-F238E27FC236}">
              <a16:creationId xmlns:a16="http://schemas.microsoft.com/office/drawing/2014/main" id="{00000000-0008-0000-0F00-000001030000}"/>
            </a:ext>
          </a:extLst>
        </xdr:cNvPr>
        <xdr:cNvCxnSpPr/>
      </xdr:nvCxnSpPr>
      <xdr:spPr>
        <a:xfrm flipV="1">
          <a:off x="14592300" y="1784658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93634</xdr:rowOff>
    </xdr:from>
    <xdr:ext cx="405111" cy="259045"/>
    <xdr:sp macro="" textlink="">
      <xdr:nvSpPr>
        <xdr:cNvPr id="770" name="n_1aveValue【庁舎】&#10;有形固定資産減価償却率">
          <a:extLst>
            <a:ext uri="{FF2B5EF4-FFF2-40B4-BE49-F238E27FC236}">
              <a16:creationId xmlns:a16="http://schemas.microsoft.com/office/drawing/2014/main" id="{00000000-0008-0000-0F00-000002030000}"/>
            </a:ext>
          </a:extLst>
        </xdr:cNvPr>
        <xdr:cNvSpPr txBox="1"/>
      </xdr:nvSpPr>
      <xdr:spPr>
        <a:xfrm>
          <a:off x="152660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114861</xdr:rowOff>
    </xdr:from>
    <xdr:ext cx="405111" cy="259045"/>
    <xdr:sp macro="" textlink="">
      <xdr:nvSpPr>
        <xdr:cNvPr id="771" name="n_2aveValue【庁舎】&#10;有形固定資産減価償却率">
          <a:extLst>
            <a:ext uri="{FF2B5EF4-FFF2-40B4-BE49-F238E27FC236}">
              <a16:creationId xmlns:a16="http://schemas.microsoft.com/office/drawing/2014/main" id="{00000000-0008-0000-0F00-000003030000}"/>
            </a:ext>
          </a:extLst>
        </xdr:cNvPr>
        <xdr:cNvSpPr txBox="1"/>
      </xdr:nvSpPr>
      <xdr:spPr>
        <a:xfrm>
          <a:off x="14389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37391</xdr:rowOff>
    </xdr:from>
    <xdr:ext cx="405111" cy="259045"/>
    <xdr:sp macro="" textlink="">
      <xdr:nvSpPr>
        <xdr:cNvPr id="772" name="n_3aveValue【庁舎】&#10;有形固定資産減価償却率">
          <a:extLst>
            <a:ext uri="{FF2B5EF4-FFF2-40B4-BE49-F238E27FC236}">
              <a16:creationId xmlns:a16="http://schemas.microsoft.com/office/drawing/2014/main" id="{00000000-0008-0000-0F00-000004030000}"/>
            </a:ext>
          </a:extLst>
        </xdr:cNvPr>
        <xdr:cNvSpPr txBox="1"/>
      </xdr:nvSpPr>
      <xdr:spPr>
        <a:xfrm>
          <a:off x="13500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83111</xdr:rowOff>
    </xdr:from>
    <xdr:ext cx="405111" cy="259045"/>
    <xdr:sp macro="" textlink="">
      <xdr:nvSpPr>
        <xdr:cNvPr id="773" name="n_1mainValue【庁舎】&#10;有形固定資産減価償却率">
          <a:extLst>
            <a:ext uri="{FF2B5EF4-FFF2-40B4-BE49-F238E27FC236}">
              <a16:creationId xmlns:a16="http://schemas.microsoft.com/office/drawing/2014/main" id="{00000000-0008-0000-0F00-000005030000}"/>
            </a:ext>
          </a:extLst>
        </xdr:cNvPr>
        <xdr:cNvSpPr txBox="1"/>
      </xdr:nvSpPr>
      <xdr:spPr>
        <a:xfrm>
          <a:off x="15266044" y="1757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122300</xdr:rowOff>
    </xdr:from>
    <xdr:ext cx="405111" cy="259045"/>
    <xdr:sp macro="" textlink="">
      <xdr:nvSpPr>
        <xdr:cNvPr id="774" name="n_2mainValue【庁舎】&#10;有形固定資産減価償却率">
          <a:extLst>
            <a:ext uri="{FF2B5EF4-FFF2-40B4-BE49-F238E27FC236}">
              <a16:creationId xmlns:a16="http://schemas.microsoft.com/office/drawing/2014/main" id="{00000000-0008-0000-0F00-000006030000}"/>
            </a:ext>
          </a:extLst>
        </xdr:cNvPr>
        <xdr:cNvSpPr txBox="1"/>
      </xdr:nvSpPr>
      <xdr:spPr>
        <a:xfrm>
          <a:off x="14389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9" name="正方形/長方形 778">
          <a:extLst>
            <a:ext uri="{FF2B5EF4-FFF2-40B4-BE49-F238E27FC236}">
              <a16:creationId xmlns:a16="http://schemas.microsoft.com/office/drawing/2014/main" id="{00000000-0008-0000-0F00-00000B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0" name="正方形/長方形 779">
          <a:extLst>
            <a:ext uri="{FF2B5EF4-FFF2-40B4-BE49-F238E27FC236}">
              <a16:creationId xmlns:a16="http://schemas.microsoft.com/office/drawing/2014/main" id="{00000000-0008-0000-0F00-00000C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1" name="正方形/長方形 780">
          <a:extLst>
            <a:ext uri="{FF2B5EF4-FFF2-40B4-BE49-F238E27FC236}">
              <a16:creationId xmlns:a16="http://schemas.microsoft.com/office/drawing/2014/main" id="{00000000-0008-0000-0F00-00000D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2" name="正方形/長方形 781">
          <a:extLst>
            <a:ext uri="{FF2B5EF4-FFF2-40B4-BE49-F238E27FC236}">
              <a16:creationId xmlns:a16="http://schemas.microsoft.com/office/drawing/2014/main" id="{00000000-0008-0000-0F00-00000E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6" name="テキスト ボックス 795">
          <a:extLst>
            <a:ext uri="{FF2B5EF4-FFF2-40B4-BE49-F238E27FC236}">
              <a16:creationId xmlns:a16="http://schemas.microsoft.com/office/drawing/2014/main" id="{00000000-0008-0000-0F00-00001C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7" name="直線コネクタ 796">
          <a:extLst>
            <a:ext uri="{FF2B5EF4-FFF2-40B4-BE49-F238E27FC236}">
              <a16:creationId xmlns:a16="http://schemas.microsoft.com/office/drawing/2014/main" id="{00000000-0008-0000-0F00-00001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8" name="テキスト ボックス 797">
          <a:extLst>
            <a:ext uri="{FF2B5EF4-FFF2-40B4-BE49-F238E27FC236}">
              <a16:creationId xmlns:a16="http://schemas.microsoft.com/office/drawing/2014/main" id="{00000000-0008-0000-0F00-00001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9" name="【庁舎】&#10;一人当たり面積グラフ枠">
          <a:extLst>
            <a:ext uri="{FF2B5EF4-FFF2-40B4-BE49-F238E27FC236}">
              <a16:creationId xmlns:a16="http://schemas.microsoft.com/office/drawing/2014/main" id="{00000000-0008-0000-0F00-00001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85998</xdr:rowOff>
    </xdr:from>
    <xdr:to>
      <xdr:col>116</xdr:col>
      <xdr:colOff>62864</xdr:colOff>
      <xdr:row>108</xdr:row>
      <xdr:rowOff>63137</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flipV="1">
          <a:off x="22160864" y="17230998"/>
          <a:ext cx="0" cy="1348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66964</xdr:rowOff>
    </xdr:from>
    <xdr:ext cx="469744" cy="259045"/>
    <xdr:sp macro="" textlink="">
      <xdr:nvSpPr>
        <xdr:cNvPr id="801" name="【庁舎】&#10;一人当たり面積最小値テキスト">
          <a:extLst>
            <a:ext uri="{FF2B5EF4-FFF2-40B4-BE49-F238E27FC236}">
              <a16:creationId xmlns:a16="http://schemas.microsoft.com/office/drawing/2014/main" id="{00000000-0008-0000-0F00-000021030000}"/>
            </a:ext>
          </a:extLst>
        </xdr:cNvPr>
        <xdr:cNvSpPr txBox="1"/>
      </xdr:nvSpPr>
      <xdr:spPr>
        <a:xfrm>
          <a:off x="22199600" y="185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63137</xdr:rowOff>
    </xdr:from>
    <xdr:to>
      <xdr:col>116</xdr:col>
      <xdr:colOff>152400</xdr:colOff>
      <xdr:row>108</xdr:row>
      <xdr:rowOff>63137</xdr:rowOff>
    </xdr:to>
    <xdr:cxnSp macro="">
      <xdr:nvCxnSpPr>
        <xdr:cNvPr id="802" name="直線コネクタ 801">
          <a:extLst>
            <a:ext uri="{FF2B5EF4-FFF2-40B4-BE49-F238E27FC236}">
              <a16:creationId xmlns:a16="http://schemas.microsoft.com/office/drawing/2014/main" id="{00000000-0008-0000-0F00-000022030000}"/>
            </a:ext>
          </a:extLst>
        </xdr:cNvPr>
        <xdr:cNvCxnSpPr/>
      </xdr:nvCxnSpPr>
      <xdr:spPr>
        <a:xfrm>
          <a:off x="22072600" y="1857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32675</xdr:rowOff>
    </xdr:from>
    <xdr:ext cx="469744" cy="259045"/>
    <xdr:sp macro="" textlink="">
      <xdr:nvSpPr>
        <xdr:cNvPr id="803" name="【庁舎】&#10;一人当たり面積最大値テキスト">
          <a:extLst>
            <a:ext uri="{FF2B5EF4-FFF2-40B4-BE49-F238E27FC236}">
              <a16:creationId xmlns:a16="http://schemas.microsoft.com/office/drawing/2014/main" id="{00000000-0008-0000-0F00-000023030000}"/>
            </a:ext>
          </a:extLst>
        </xdr:cNvPr>
        <xdr:cNvSpPr txBox="1"/>
      </xdr:nvSpPr>
      <xdr:spPr>
        <a:xfrm>
          <a:off x="22199600" y="17006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85998</xdr:rowOff>
    </xdr:from>
    <xdr:to>
      <xdr:col>116</xdr:col>
      <xdr:colOff>152400</xdr:colOff>
      <xdr:row>100</xdr:row>
      <xdr:rowOff>85998</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22072600" y="1723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38479</xdr:rowOff>
    </xdr:from>
    <xdr:ext cx="469744" cy="259045"/>
    <xdr:sp macro="" textlink="">
      <xdr:nvSpPr>
        <xdr:cNvPr id="805" name="【庁舎】&#10;一人当たり面積平均値テキスト">
          <a:extLst>
            <a:ext uri="{FF2B5EF4-FFF2-40B4-BE49-F238E27FC236}">
              <a16:creationId xmlns:a16="http://schemas.microsoft.com/office/drawing/2014/main" id="{00000000-0008-0000-0F00-000025030000}"/>
            </a:ext>
          </a:extLst>
        </xdr:cNvPr>
        <xdr:cNvSpPr txBox="1"/>
      </xdr:nvSpPr>
      <xdr:spPr>
        <a:xfrm>
          <a:off x="22199600" y="180407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15602</xdr:rowOff>
    </xdr:from>
    <xdr:to>
      <xdr:col>116</xdr:col>
      <xdr:colOff>114300</xdr:colOff>
      <xdr:row>106</xdr:row>
      <xdr:rowOff>117202</xdr:rowOff>
    </xdr:to>
    <xdr:sp macro="" textlink="">
      <xdr:nvSpPr>
        <xdr:cNvPr id="806" name="フローチャート: 判断 805">
          <a:extLst>
            <a:ext uri="{FF2B5EF4-FFF2-40B4-BE49-F238E27FC236}">
              <a16:creationId xmlns:a16="http://schemas.microsoft.com/office/drawing/2014/main" id="{00000000-0008-0000-0F00-000026030000}"/>
            </a:ext>
          </a:extLst>
        </xdr:cNvPr>
        <xdr:cNvSpPr/>
      </xdr:nvSpPr>
      <xdr:spPr>
        <a:xfrm>
          <a:off x="22110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38463</xdr:rowOff>
    </xdr:from>
    <xdr:to>
      <xdr:col>112</xdr:col>
      <xdr:colOff>38100</xdr:colOff>
      <xdr:row>106</xdr:row>
      <xdr:rowOff>140063</xdr:rowOff>
    </xdr:to>
    <xdr:sp macro="" textlink="">
      <xdr:nvSpPr>
        <xdr:cNvPr id="807" name="フローチャート: 判断 806">
          <a:extLst>
            <a:ext uri="{FF2B5EF4-FFF2-40B4-BE49-F238E27FC236}">
              <a16:creationId xmlns:a16="http://schemas.microsoft.com/office/drawing/2014/main" id="{00000000-0008-0000-0F00-000027030000}"/>
            </a:ext>
          </a:extLst>
        </xdr:cNvPr>
        <xdr:cNvSpPr/>
      </xdr:nvSpPr>
      <xdr:spPr>
        <a:xfrm>
          <a:off x="21272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64588</xdr:rowOff>
    </xdr:from>
    <xdr:to>
      <xdr:col>107</xdr:col>
      <xdr:colOff>101600</xdr:colOff>
      <xdr:row>106</xdr:row>
      <xdr:rowOff>166188</xdr:rowOff>
    </xdr:to>
    <xdr:sp macro="" textlink="">
      <xdr:nvSpPr>
        <xdr:cNvPr id="808" name="フローチャート: 判断 807">
          <a:extLst>
            <a:ext uri="{FF2B5EF4-FFF2-40B4-BE49-F238E27FC236}">
              <a16:creationId xmlns:a16="http://schemas.microsoft.com/office/drawing/2014/main" id="{00000000-0008-0000-0F00-000028030000}"/>
            </a:ext>
          </a:extLst>
        </xdr:cNvPr>
        <xdr:cNvSpPr/>
      </xdr:nvSpPr>
      <xdr:spPr>
        <a:xfrm>
          <a:off x="20383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44994</xdr:rowOff>
    </xdr:from>
    <xdr:to>
      <xdr:col>102</xdr:col>
      <xdr:colOff>165100</xdr:colOff>
      <xdr:row>106</xdr:row>
      <xdr:rowOff>146594</xdr:rowOff>
    </xdr:to>
    <xdr:sp macro="" textlink="">
      <xdr:nvSpPr>
        <xdr:cNvPr id="809" name="フローチャート: 判断 808">
          <a:extLst>
            <a:ext uri="{FF2B5EF4-FFF2-40B4-BE49-F238E27FC236}">
              <a16:creationId xmlns:a16="http://schemas.microsoft.com/office/drawing/2014/main" id="{00000000-0008-0000-0F00-000029030000}"/>
            </a:ext>
          </a:extLst>
        </xdr:cNvPr>
        <xdr:cNvSpPr/>
      </xdr:nvSpPr>
      <xdr:spPr>
        <a:xfrm>
          <a:off x="19494500" y="182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00000000-0008-0000-0F00-00002B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00000000-0008-0000-0F00-00002D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54792</xdr:rowOff>
    </xdr:from>
    <xdr:to>
      <xdr:col>116</xdr:col>
      <xdr:colOff>114300</xdr:colOff>
      <xdr:row>106</xdr:row>
      <xdr:rowOff>156392</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2110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33219</xdr:rowOff>
    </xdr:from>
    <xdr:ext cx="469744" cy="259045"/>
    <xdr:sp macro="" textlink="">
      <xdr:nvSpPr>
        <xdr:cNvPr id="816" name="【庁舎】&#10;一人当たり面積該当値テキスト">
          <a:extLst>
            <a:ext uri="{FF2B5EF4-FFF2-40B4-BE49-F238E27FC236}">
              <a16:creationId xmlns:a16="http://schemas.microsoft.com/office/drawing/2014/main" id="{00000000-0008-0000-0F00-000030030000}"/>
            </a:ext>
          </a:extLst>
        </xdr:cNvPr>
        <xdr:cNvSpPr txBox="1"/>
      </xdr:nvSpPr>
      <xdr:spPr>
        <a:xfrm>
          <a:off x="22199600" y="18206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54792</xdr:rowOff>
    </xdr:from>
    <xdr:to>
      <xdr:col>112</xdr:col>
      <xdr:colOff>38100</xdr:colOff>
      <xdr:row>106</xdr:row>
      <xdr:rowOff>156392</xdr:rowOff>
    </xdr:to>
    <xdr:sp macro="" textlink="">
      <xdr:nvSpPr>
        <xdr:cNvPr id="817" name="楕円 816">
          <a:extLst>
            <a:ext uri="{FF2B5EF4-FFF2-40B4-BE49-F238E27FC236}">
              <a16:creationId xmlns:a16="http://schemas.microsoft.com/office/drawing/2014/main" id="{00000000-0008-0000-0F00-000031030000}"/>
            </a:ext>
          </a:extLst>
        </xdr:cNvPr>
        <xdr:cNvSpPr/>
      </xdr:nvSpPr>
      <xdr:spPr>
        <a:xfrm>
          <a:off x="21272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105592</xdr:rowOff>
    </xdr:from>
    <xdr:to>
      <xdr:col>116</xdr:col>
      <xdr:colOff>63500</xdr:colOff>
      <xdr:row>106</xdr:row>
      <xdr:rowOff>105592</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1323300" y="18279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58057</xdr:rowOff>
    </xdr:from>
    <xdr:to>
      <xdr:col>107</xdr:col>
      <xdr:colOff>101600</xdr:colOff>
      <xdr:row>106</xdr:row>
      <xdr:rowOff>159657</xdr:rowOff>
    </xdr:to>
    <xdr:sp macro="" textlink="">
      <xdr:nvSpPr>
        <xdr:cNvPr id="819" name="楕円 818">
          <a:extLst>
            <a:ext uri="{FF2B5EF4-FFF2-40B4-BE49-F238E27FC236}">
              <a16:creationId xmlns:a16="http://schemas.microsoft.com/office/drawing/2014/main" id="{00000000-0008-0000-0F00-000033030000}"/>
            </a:ext>
          </a:extLst>
        </xdr:cNvPr>
        <xdr:cNvSpPr/>
      </xdr:nvSpPr>
      <xdr:spPr>
        <a:xfrm>
          <a:off x="20383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105592</xdr:rowOff>
    </xdr:from>
    <xdr:to>
      <xdr:col>111</xdr:col>
      <xdr:colOff>177800</xdr:colOff>
      <xdr:row>106</xdr:row>
      <xdr:rowOff>108857</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flipV="1">
          <a:off x="20434300" y="182792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156590</xdr:rowOff>
    </xdr:from>
    <xdr:ext cx="469744" cy="259045"/>
    <xdr:sp macro="" textlink="">
      <xdr:nvSpPr>
        <xdr:cNvPr id="821" name="n_1aveValue【庁舎】&#10;一人当たり面積">
          <a:extLst>
            <a:ext uri="{FF2B5EF4-FFF2-40B4-BE49-F238E27FC236}">
              <a16:creationId xmlns:a16="http://schemas.microsoft.com/office/drawing/2014/main" id="{00000000-0008-0000-0F00-000035030000}"/>
            </a:ext>
          </a:extLst>
        </xdr:cNvPr>
        <xdr:cNvSpPr txBox="1"/>
      </xdr:nvSpPr>
      <xdr:spPr>
        <a:xfrm>
          <a:off x="210757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157315</xdr:rowOff>
    </xdr:from>
    <xdr:ext cx="469744" cy="259045"/>
    <xdr:sp macro="" textlink="">
      <xdr:nvSpPr>
        <xdr:cNvPr id="822" name="n_2aveValue【庁舎】&#10;一人当たり面積">
          <a:extLst>
            <a:ext uri="{FF2B5EF4-FFF2-40B4-BE49-F238E27FC236}">
              <a16:creationId xmlns:a16="http://schemas.microsoft.com/office/drawing/2014/main" id="{00000000-0008-0000-0F00-000036030000}"/>
            </a:ext>
          </a:extLst>
        </xdr:cNvPr>
        <xdr:cNvSpPr txBox="1"/>
      </xdr:nvSpPr>
      <xdr:spPr>
        <a:xfrm>
          <a:off x="20199427" y="18331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163121</xdr:rowOff>
    </xdr:from>
    <xdr:ext cx="469744" cy="259045"/>
    <xdr:sp macro="" textlink="">
      <xdr:nvSpPr>
        <xdr:cNvPr id="823" name="n_3aveValue【庁舎】&#10;一人当たり面積">
          <a:extLst>
            <a:ext uri="{FF2B5EF4-FFF2-40B4-BE49-F238E27FC236}">
              <a16:creationId xmlns:a16="http://schemas.microsoft.com/office/drawing/2014/main" id="{00000000-0008-0000-0F00-000037030000}"/>
            </a:ext>
          </a:extLst>
        </xdr:cNvPr>
        <xdr:cNvSpPr txBox="1"/>
      </xdr:nvSpPr>
      <xdr:spPr>
        <a:xfrm>
          <a:off x="19310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147519</xdr:rowOff>
    </xdr:from>
    <xdr:ext cx="469744" cy="259045"/>
    <xdr:sp macro="" textlink="">
      <xdr:nvSpPr>
        <xdr:cNvPr id="824" name="n_1mainValue【庁舎】&#10;一人当たり面積">
          <a:extLst>
            <a:ext uri="{FF2B5EF4-FFF2-40B4-BE49-F238E27FC236}">
              <a16:creationId xmlns:a16="http://schemas.microsoft.com/office/drawing/2014/main" id="{00000000-0008-0000-0F00-000038030000}"/>
            </a:ext>
          </a:extLst>
        </xdr:cNvPr>
        <xdr:cNvSpPr txBox="1"/>
      </xdr:nvSpPr>
      <xdr:spPr>
        <a:xfrm>
          <a:off x="21075727" y="1832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4734</xdr:rowOff>
    </xdr:from>
    <xdr:ext cx="469744" cy="259045"/>
    <xdr:sp macro="" textlink="">
      <xdr:nvSpPr>
        <xdr:cNvPr id="825" name="n_2mainValue【庁舎】&#10;一人当たり面積">
          <a:extLst>
            <a:ext uri="{FF2B5EF4-FFF2-40B4-BE49-F238E27FC236}">
              <a16:creationId xmlns:a16="http://schemas.microsoft.com/office/drawing/2014/main" id="{00000000-0008-0000-0F00-000039030000}"/>
            </a:ext>
          </a:extLst>
        </xdr:cNvPr>
        <xdr:cNvSpPr txBox="1"/>
      </xdr:nvSpPr>
      <xdr:spPr>
        <a:xfrm>
          <a:off x="20199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6" name="正方形/長方形 825">
          <a:extLst>
            <a:ext uri="{FF2B5EF4-FFF2-40B4-BE49-F238E27FC236}">
              <a16:creationId xmlns:a16="http://schemas.microsoft.com/office/drawing/2014/main" id="{00000000-0008-0000-0F00-00003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7" name="正方形/長方形 826">
          <a:extLst>
            <a:ext uri="{FF2B5EF4-FFF2-40B4-BE49-F238E27FC236}">
              <a16:creationId xmlns:a16="http://schemas.microsoft.com/office/drawing/2014/main" id="{00000000-0008-0000-0F00-00003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型別の有形固定資産減価償却率を比較すると、ほとんどの類型において類似団体平均値を上回っており、経年比較においても同様である。本市の保有する公共施設の減価償却が相対的に進んでいると言える。</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年度に耐震化改修工事を実施しており、その結果、有形固定資産減価償却率が下がっている。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また、一般廃棄物処理施設については、平成２８年度から平成３０年度まで設備の長寿命化工事を実施したため、有形固定資産減価償却率が下がっている。</a:t>
          </a:r>
        </a:p>
        <a:p>
          <a:r>
            <a:rPr kumimoji="1" lang="ja-JP" altLang="en-US" sz="1300">
              <a:latin typeface="ＭＳ Ｐゴシック" panose="020B0600070205080204" pitchFamily="50" charset="-128"/>
              <a:ea typeface="ＭＳ Ｐゴシック" panose="020B0600070205080204" pitchFamily="50" charset="-128"/>
            </a:rPr>
            <a:t>今後、公共施設の再編方針や個別施設計画を策定するが、その中で施設のあり方や統廃合を含んだ老朽化対策を検討していく必要がある。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197,731
194,408
159.82
69,897,221
64,949,607
4,763,718
39,914,105
35,344,019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類似団体平均０．８８、全国市町村平均０．５１、埼玉県平均０．７９を上回る０．８９であり、対前年度比で横ばいとなっています。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引き続き、歳入の確保に努めるとともに、歳出の見直し及び抑制を進め、財政の健全化を図ります。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64770</xdr:rowOff>
    </xdr:from>
    <xdr:to>
      <xdr:col>23</xdr:col>
      <xdr:colOff>133350</xdr:colOff>
      <xdr:row>44</xdr:row>
      <xdr:rowOff>140970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23697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113047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65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140970</xdr:rowOff>
    </xdr:from>
    <xdr:to>
      <xdr:col>24</xdr:col>
      <xdr:colOff>12700</xdr:colOff>
      <xdr:row>44</xdr:row>
      <xdr:rowOff>140970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8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151147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98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64770</xdr:rowOff>
    </xdr:from>
    <xdr:to>
      <xdr:col>24</xdr:col>
      <xdr:colOff>12700</xdr:colOff>
      <xdr:row>36</xdr:row>
      <xdr:rowOff>64770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23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151130</xdr:rowOff>
    </xdr:from>
    <xdr:to>
      <xdr:col>23</xdr:col>
      <xdr:colOff>133350</xdr:colOff>
      <xdr:row>40</xdr:row>
      <xdr:rowOff>151130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0091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96537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151130</xdr:rowOff>
    </xdr:from>
    <xdr:to>
      <xdr:col>19</xdr:col>
      <xdr:colOff>133350</xdr:colOff>
      <xdr:row>41</xdr:row>
      <xdr:rowOff>3810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1270</xdr:rowOff>
    </xdr:from>
    <xdr:to>
      <xdr:col>19</xdr:col>
      <xdr:colOff>184150</xdr:colOff>
      <xdr:row>41</xdr:row>
      <xdr:rowOff>102870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87647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151130</xdr:rowOff>
    </xdr:from>
    <xdr:to>
      <xdr:col>15</xdr:col>
      <xdr:colOff>82550</xdr:colOff>
      <xdr:row>41</xdr:row>
      <xdr:rowOff>3810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151130</xdr:rowOff>
    </xdr:from>
    <xdr:to>
      <xdr:col>11</xdr:col>
      <xdr:colOff>31750</xdr:colOff>
      <xdr:row>41</xdr:row>
      <xdr:rowOff>3810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1447800" y="700913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100330</xdr:rowOff>
    </xdr:from>
    <xdr:to>
      <xdr:col>23</xdr:col>
      <xdr:colOff>184150</xdr:colOff>
      <xdr:row>41</xdr:row>
      <xdr:rowOff>30480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116857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680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100330</xdr:rowOff>
    </xdr:from>
    <xdr:to>
      <xdr:col>19</xdr:col>
      <xdr:colOff>184150</xdr:colOff>
      <xdr:row>41</xdr:row>
      <xdr:rowOff>30480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40657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672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124460</xdr:rowOff>
    </xdr:from>
    <xdr:to>
      <xdr:col>15</xdr:col>
      <xdr:colOff>133350</xdr:colOff>
      <xdr:row>41</xdr:row>
      <xdr:rowOff>54610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64787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100330</xdr:rowOff>
    </xdr:from>
    <xdr:to>
      <xdr:col>11</xdr:col>
      <xdr:colOff>82550</xdr:colOff>
      <xdr:row>41</xdr:row>
      <xdr:rowOff>30480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40657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124460</xdr:rowOff>
    </xdr:from>
    <xdr:to>
      <xdr:col>7</xdr:col>
      <xdr:colOff>31750</xdr:colOff>
      <xdr:row>41</xdr:row>
      <xdr:rowOff>54610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698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64787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財政構造の弾力性を示す経常収支比率では、類似団体平均９２．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、全国市町村平均９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９３．９％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を下回る８７．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％で、対前年度比では０．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p>
        <a:p>
          <a:pPr marL="0" marR="0" lvl="0" indent="0" defTabSz="914400" rtl="0" eaLnBrk="1" fontAlgn="base"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地方税</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等の経常一般財源は増加しましたが、歳出全体も増加したため、０．８</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しました。市税の収納率向上対策を推進</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するなど、財源の確保に努める</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とともに、総合振興計画や行政改革大綱に基づき、歳出抑制に努めます。</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167894</xdr:rowOff>
    </xdr:from>
    <xdr:to>
      <xdr:col>23</xdr:col>
      <xdr:colOff>133350</xdr:colOff>
      <xdr:row>67</xdr:row>
      <xdr:rowOff>41402</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10283444"/>
          <a:ext cx="0" cy="124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13479</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0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41402</xdr:rowOff>
    </xdr:from>
    <xdr:to>
      <xdr:col>24</xdr:col>
      <xdr:colOff>12700</xdr:colOff>
      <xdr:row>67</xdr:row>
      <xdr:rowOff>41402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2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82821</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1002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167894</xdr:rowOff>
    </xdr:from>
    <xdr:to>
      <xdr:col>24</xdr:col>
      <xdr:colOff>12700</xdr:colOff>
      <xdr:row>59</xdr:row>
      <xdr:rowOff>167894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028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94996</xdr:rowOff>
    </xdr:from>
    <xdr:to>
      <xdr:col>23</xdr:col>
      <xdr:colOff>133350</xdr:colOff>
      <xdr:row>63</xdr:row>
      <xdr:rowOff>133604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89634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81297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94996</xdr:rowOff>
    </xdr:from>
    <xdr:to>
      <xdr:col>19</xdr:col>
      <xdr:colOff>133350</xdr:colOff>
      <xdr:row>63</xdr:row>
      <xdr:rowOff>99822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896346"/>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99822</xdr:rowOff>
    </xdr:from>
    <xdr:to>
      <xdr:col>15</xdr:col>
      <xdr:colOff>82550</xdr:colOff>
      <xdr:row>63</xdr:row>
      <xdr:rowOff>119126</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2336800" y="1090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119126</xdr:rowOff>
    </xdr:from>
    <xdr:to>
      <xdr:col>11</xdr:col>
      <xdr:colOff>31750</xdr:colOff>
      <xdr:row>63</xdr:row>
      <xdr:rowOff>157734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1447800" y="1092047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99331</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44196</xdr:rowOff>
    </xdr:from>
    <xdr:to>
      <xdr:col>19</xdr:col>
      <xdr:colOff>184150</xdr:colOff>
      <xdr:row>63</xdr:row>
      <xdr:rowOff>145796</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8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155973</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6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49022</xdr:rowOff>
    </xdr:from>
    <xdr:to>
      <xdr:col>15</xdr:col>
      <xdr:colOff>133350</xdr:colOff>
      <xdr:row>63</xdr:row>
      <xdr:rowOff>150622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160799</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68326</xdr:rowOff>
    </xdr:from>
    <xdr:to>
      <xdr:col>11</xdr:col>
      <xdr:colOff>82550</xdr:colOff>
      <xdr:row>63</xdr:row>
      <xdr:rowOff>169926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8653</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106934</xdr:rowOff>
    </xdr:from>
    <xdr:to>
      <xdr:col>7</xdr:col>
      <xdr:colOff>31750</xdr:colOff>
      <xdr:row>64</xdr:row>
      <xdr:rowOff>37084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47261</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人件費・物件費等の状況では、人口</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人当たりの決算額</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１０７，５６０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円、全国</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１３２，７９３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円、埼玉県平均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１０６，０８８</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９９，３７７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円で、対前年度比は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４，５７６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なお、人件費は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、人事院勧告に基づく期末勤勉手当の増等により増加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今後、増加が見込まれる維持補修費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について、</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公共施設アセットマネジメント基本方針に基づき抑制に努めます。また、行政改革大綱に基づき指定管理者制度の導入や</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適正な</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職員定員管理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努めます。</a:t>
          </a:r>
        </a:p>
      </xdr:txBody>
    </xdr:sp>
    <xdr:clientData/>
  </xdr:twoCellAnchor>
  <xdr:oneCellAnchor>
    <xdr:from>
      <xdr:col>3</xdr:col>
      <xdr:colOff>95250</xdr:colOff>
      <xdr:row>77</xdr:row>
      <xdr:rowOff>6350</xdr:rowOff>
    </xdr:from>
    <xdr:ext cx="349839" cy="225703"/>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163503</xdr:rowOff>
    </xdr:from>
    <xdr:to>
      <xdr:col>23</xdr:col>
      <xdr:colOff>133350</xdr:colOff>
      <xdr:row>88</xdr:row>
      <xdr:rowOff>162705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08053"/>
          <a:ext cx="0" cy="1542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134782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22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162705</xdr:rowOff>
    </xdr:from>
    <xdr:to>
      <xdr:col>24</xdr:col>
      <xdr:colOff>12700</xdr:colOff>
      <xdr:row>88</xdr:row>
      <xdr:rowOff>162705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50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78430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51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163503</xdr:rowOff>
    </xdr:from>
    <xdr:to>
      <xdr:col>24</xdr:col>
      <xdr:colOff>12700</xdr:colOff>
      <xdr:row>79</xdr:row>
      <xdr:rowOff>163503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0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110871</xdr:rowOff>
    </xdr:from>
    <xdr:to>
      <xdr:col>23</xdr:col>
      <xdr:colOff>133350</xdr:colOff>
      <xdr:row>82</xdr:row>
      <xdr:rowOff>18290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998321"/>
          <a:ext cx="838200" cy="7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80607</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3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108530</xdr:rowOff>
    </xdr:from>
    <xdr:to>
      <xdr:col>23</xdr:col>
      <xdr:colOff>184150</xdr:colOff>
      <xdr:row>83</xdr:row>
      <xdr:rowOff>38680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6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110871</xdr:rowOff>
    </xdr:from>
    <xdr:to>
      <xdr:col>19</xdr:col>
      <xdr:colOff>133350</xdr:colOff>
      <xdr:row>81</xdr:row>
      <xdr:rowOff>135914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3225800" y="13998321"/>
          <a:ext cx="889000" cy="2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91932</xdr:rowOff>
    </xdr:from>
    <xdr:to>
      <xdr:col>19</xdr:col>
      <xdr:colOff>184150</xdr:colOff>
      <xdr:row>83</xdr:row>
      <xdr:rowOff>22082</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6859</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37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135914</xdr:rowOff>
    </xdr:from>
    <xdr:to>
      <xdr:col>15</xdr:col>
      <xdr:colOff>82550</xdr:colOff>
      <xdr:row>81</xdr:row>
      <xdr:rowOff>148737</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023364"/>
          <a:ext cx="889000" cy="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58564</xdr:rowOff>
    </xdr:from>
    <xdr:to>
      <xdr:col>15</xdr:col>
      <xdr:colOff>133350</xdr:colOff>
      <xdr:row>82</xdr:row>
      <xdr:rowOff>160164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144941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0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111612</xdr:rowOff>
    </xdr:from>
    <xdr:to>
      <xdr:col>11</xdr:col>
      <xdr:colOff>31750</xdr:colOff>
      <xdr:row>81</xdr:row>
      <xdr:rowOff>148737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99062"/>
          <a:ext cx="889000" cy="3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63528</xdr:rowOff>
    </xdr:from>
    <xdr:to>
      <xdr:col>11</xdr:col>
      <xdr:colOff>82550</xdr:colOff>
      <xdr:row>82</xdr:row>
      <xdr:rowOff>165128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149905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20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28350</xdr:rowOff>
    </xdr:from>
    <xdr:to>
      <xdr:col>7</xdr:col>
      <xdr:colOff>31750</xdr:colOff>
      <xdr:row>82</xdr:row>
      <xdr:rowOff>129950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114727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7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138940</xdr:rowOff>
    </xdr:from>
    <xdr:to>
      <xdr:col>23</xdr:col>
      <xdr:colOff>184150</xdr:colOff>
      <xdr:row>82</xdr:row>
      <xdr:rowOff>69090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2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155467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60071</xdr:rowOff>
    </xdr:from>
    <xdr:to>
      <xdr:col>19</xdr:col>
      <xdr:colOff>184150</xdr:colOff>
      <xdr:row>81</xdr:row>
      <xdr:rowOff>161671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47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398</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16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85114</xdr:rowOff>
    </xdr:from>
    <xdr:to>
      <xdr:col>15</xdr:col>
      <xdr:colOff>133350</xdr:colOff>
      <xdr:row>82</xdr:row>
      <xdr:rowOff>15264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7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25441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41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97937</xdr:rowOff>
    </xdr:from>
    <xdr:to>
      <xdr:col>11</xdr:col>
      <xdr:colOff>82550</xdr:colOff>
      <xdr:row>82</xdr:row>
      <xdr:rowOff>28087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85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38264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54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60812</xdr:rowOff>
    </xdr:from>
    <xdr:to>
      <xdr:col>7</xdr:col>
      <xdr:colOff>31750</xdr:colOff>
      <xdr:row>81</xdr:row>
      <xdr:rowOff>162412</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1139</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平成２４年度及び平成２６年度の定期昇給について、昇給を抑制する措置を行ったこと等により改善</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しています。類似団体平均、全国市平均を上回っている状況を踏まえ、</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今後も引き続き給与水準の適正化を行い、ラスパイレス指数の減少に努めます。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100541</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21316"/>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72618</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100541</xdr:rowOff>
    </xdr:from>
    <xdr:to>
      <xdr:col>81</xdr:col>
      <xdr:colOff>133350</xdr:colOff>
      <xdr:row>88</xdr:row>
      <xdr:rowOff>100541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88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161925</xdr:rowOff>
    </xdr:from>
    <xdr:to>
      <xdr:col>81</xdr:col>
      <xdr:colOff>44450</xdr:colOff>
      <xdr:row>87</xdr:row>
      <xdr:rowOff>10584</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6179800" y="14906625"/>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148818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379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10584</xdr:rowOff>
    </xdr:from>
    <xdr:to>
      <xdr:col>77</xdr:col>
      <xdr:colOff>44450</xdr:colOff>
      <xdr:row>87</xdr:row>
      <xdr:rowOff>30691</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926734"/>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30691</xdr:rowOff>
    </xdr:from>
    <xdr:to>
      <xdr:col>72</xdr:col>
      <xdr:colOff>203200</xdr:colOff>
      <xdr:row>87</xdr:row>
      <xdr:rowOff>111125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946841"/>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112836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3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111125</xdr:rowOff>
    </xdr:from>
    <xdr:to>
      <xdr:col>68</xdr:col>
      <xdr:colOff>152400</xdr:colOff>
      <xdr:row>88</xdr:row>
      <xdr:rowOff>40216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027275"/>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132943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111125</xdr:rowOff>
    </xdr:from>
    <xdr:to>
      <xdr:col>81</xdr:col>
      <xdr:colOff>95250</xdr:colOff>
      <xdr:row>87</xdr:row>
      <xdr:rowOff>41275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85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83202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82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131234</xdr:rowOff>
    </xdr:from>
    <xdr:to>
      <xdr:col>77</xdr:col>
      <xdr:colOff>95250</xdr:colOff>
      <xdr:row>87</xdr:row>
      <xdr:rowOff>61384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46161</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962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151341</xdr:rowOff>
    </xdr:from>
    <xdr:to>
      <xdr:col>73</xdr:col>
      <xdr:colOff>44450</xdr:colOff>
      <xdr:row>87</xdr:row>
      <xdr:rowOff>81491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89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66268</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982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60325</xdr:rowOff>
    </xdr:from>
    <xdr:to>
      <xdr:col>68</xdr:col>
      <xdr:colOff>203200</xdr:colOff>
      <xdr:row>87</xdr:row>
      <xdr:rowOff>161925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146702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06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160866</xdr:rowOff>
    </xdr:from>
    <xdr:to>
      <xdr:col>64</xdr:col>
      <xdr:colOff>152400</xdr:colOff>
      <xdr:row>88</xdr:row>
      <xdr:rowOff>91016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75793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合併直後の平成１９年度から１０年間で、２４０人の削減を行ったことにより、人口千人当たりの職員数は全国平均を大幅に下回っているほか、県内平均も下回っています。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総合振興計画後期基本計画の中で、平成２４年度から平成２９年度までの５カ年を計画期間とした目標値を策定し、７３人の削減を目標としてきましたが、平成２９年度当初時点で達成</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しました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。今後も適正な定員管理に努めます。</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3810</xdr:rowOff>
    </xdr:from>
    <xdr:to>
      <xdr:col>81</xdr:col>
      <xdr:colOff>44450</xdr:colOff>
      <xdr:row>66</xdr:row>
      <xdr:rowOff>154940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1936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127017</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154940</xdr:rowOff>
    </xdr:from>
    <xdr:to>
      <xdr:col>81</xdr:col>
      <xdr:colOff>133350</xdr:colOff>
      <xdr:row>66</xdr:row>
      <xdr:rowOff>154940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90187</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3810</xdr:rowOff>
    </xdr:from>
    <xdr:to>
      <xdr:col>81</xdr:col>
      <xdr:colOff>133350</xdr:colOff>
      <xdr:row>59</xdr:row>
      <xdr:rowOff>3810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65133</xdr:rowOff>
    </xdr:from>
    <xdr:to>
      <xdr:col>81</xdr:col>
      <xdr:colOff>44450</xdr:colOff>
      <xdr:row>62</xdr:row>
      <xdr:rowOff>72027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695033"/>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20881</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650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48804</xdr:rowOff>
    </xdr:from>
    <xdr:to>
      <xdr:col>81</xdr:col>
      <xdr:colOff>95250</xdr:colOff>
      <xdr:row>62</xdr:row>
      <xdr:rowOff>150404</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67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51344</xdr:rowOff>
    </xdr:from>
    <xdr:to>
      <xdr:col>77</xdr:col>
      <xdr:colOff>44450</xdr:colOff>
      <xdr:row>62</xdr:row>
      <xdr:rowOff>72027</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8124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114499</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7443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51344</xdr:rowOff>
    </xdr:from>
    <xdr:to>
      <xdr:col>72</xdr:col>
      <xdr:colOff>203200</xdr:colOff>
      <xdr:row>62</xdr:row>
      <xdr:rowOff>65133</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81244"/>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65133</xdr:rowOff>
    </xdr:from>
    <xdr:to>
      <xdr:col>68</xdr:col>
      <xdr:colOff>152400</xdr:colOff>
      <xdr:row>62</xdr:row>
      <xdr:rowOff>85816</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69503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14333</xdr:rowOff>
    </xdr:from>
    <xdr:to>
      <xdr:col>81</xdr:col>
      <xdr:colOff>95250</xdr:colOff>
      <xdr:row>62</xdr:row>
      <xdr:rowOff>115933</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30860</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8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21227</xdr:rowOff>
    </xdr:from>
    <xdr:to>
      <xdr:col>77</xdr:col>
      <xdr:colOff>95250</xdr:colOff>
      <xdr:row>62</xdr:row>
      <xdr:rowOff>122827</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133004</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20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544</xdr:rowOff>
    </xdr:from>
    <xdr:to>
      <xdr:col>73</xdr:col>
      <xdr:colOff>44450</xdr:colOff>
      <xdr:row>62</xdr:row>
      <xdr:rowOff>102144</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3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86921</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1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14333</xdr:rowOff>
    </xdr:from>
    <xdr:to>
      <xdr:col>68</xdr:col>
      <xdr:colOff>203200</xdr:colOff>
      <xdr:row>62</xdr:row>
      <xdr:rowOff>115933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66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類似団体平均４．２％、全国市町村平均６．１％、埼玉県平均４．８％を下回る１．０％であり、対前年比で０．２ポイント減少しました。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平成３０年度では元利償還金は減少し、さらに元利償還金に対する基準財政需要額の算入額は増加したため、３カ年平均の比率では前年度比０．２ポイントの減少となったものです。</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今後も引き続き、起債の抑制や適債事業を見極め、健全な財政運営に努めていきます。</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129117</xdr:rowOff>
    </xdr:from>
    <xdr:to>
      <xdr:col>81</xdr:col>
      <xdr:colOff>44450</xdr:colOff>
      <xdr:row>44</xdr:row>
      <xdr:rowOff>4233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301317"/>
          <a:ext cx="0" cy="12467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147760</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4233</xdr:rowOff>
    </xdr:from>
    <xdr:to>
      <xdr:col>81</xdr:col>
      <xdr:colOff>133350</xdr:colOff>
      <xdr:row>44</xdr:row>
      <xdr:rowOff>4233</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44044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129117</xdr:rowOff>
    </xdr:from>
    <xdr:to>
      <xdr:col>81</xdr:col>
      <xdr:colOff>133350</xdr:colOff>
      <xdr:row>36</xdr:row>
      <xdr:rowOff>129117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148167</xdr:rowOff>
    </xdr:from>
    <xdr:to>
      <xdr:col>81</xdr:col>
      <xdr:colOff>44450</xdr:colOff>
      <xdr:row>38</xdr:row>
      <xdr:rowOff>164254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6632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155381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38</xdr:row>
      <xdr:rowOff>164254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6793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65194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667935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65194</xdr:rowOff>
    </xdr:from>
    <xdr:to>
      <xdr:col>68</xdr:col>
      <xdr:colOff>152400</xdr:colOff>
      <xdr:row>39</xdr:row>
      <xdr:rowOff>169756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751744"/>
          <a:ext cx="889000" cy="10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9313</xdr:rowOff>
    </xdr:from>
    <xdr:to>
      <xdr:col>68</xdr:col>
      <xdr:colOff>203200</xdr:colOff>
      <xdr:row>41</xdr:row>
      <xdr:rowOff>110913</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95690</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2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97367</xdr:rowOff>
    </xdr:from>
    <xdr:to>
      <xdr:col>81</xdr:col>
      <xdr:colOff>95250</xdr:colOff>
      <xdr:row>39</xdr:row>
      <xdr:rowOff>27517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113894</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113454</xdr:rowOff>
    </xdr:from>
    <xdr:to>
      <xdr:col>77</xdr:col>
      <xdr:colOff>95250</xdr:colOff>
      <xdr:row>39</xdr:row>
      <xdr:rowOff>43604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53780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9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14394</xdr:rowOff>
    </xdr:from>
    <xdr:to>
      <xdr:col>68</xdr:col>
      <xdr:colOff>203200</xdr:colOff>
      <xdr:row>39</xdr:row>
      <xdr:rowOff>115994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70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126171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充当可能財源等が将来負担額を上回り、算式の計算結果がマイナスとなるため、平成２４年度から引き続き将来負担比率は算定されませんでした。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これは、起債残高が減少していること、職員数の減により退職手当負担見込額が減少したこと及び公共施設建設基金等への積立により充当可能基金が増加したことなどによります。</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今後も引き続き、起債の抑制や適債事業を見極め、健全な財政運営に努めていきます。</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50729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6234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22806</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66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50729</xdr:rowOff>
    </xdr:from>
    <xdr:to>
      <xdr:col>81</xdr:col>
      <xdr:colOff>133350</xdr:colOff>
      <xdr:row>23</xdr:row>
      <xdr:rowOff>50729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9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29862</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6016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57785</xdr:rowOff>
    </xdr:from>
    <xdr:to>
      <xdr:col>81</xdr:col>
      <xdr:colOff>95250</xdr:colOff>
      <xdr:row>15</xdr:row>
      <xdr:rowOff>159385</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62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150283</xdr:rowOff>
    </xdr:from>
    <xdr:to>
      <xdr:col>77</xdr:col>
      <xdr:colOff>95250</xdr:colOff>
      <xdr:row>16</xdr:row>
      <xdr:rowOff>80433</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72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90610</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490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163689</xdr:rowOff>
    </xdr:from>
    <xdr:to>
      <xdr:col>73</xdr:col>
      <xdr:colOff>44450</xdr:colOff>
      <xdr:row>16</xdr:row>
      <xdr:rowOff>93839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73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104016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50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78034</xdr:rowOff>
    </xdr:from>
    <xdr:to>
      <xdr:col>68</xdr:col>
      <xdr:colOff>203200</xdr:colOff>
      <xdr:row>17</xdr:row>
      <xdr:rowOff>8184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82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18361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59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9807</xdr:rowOff>
    </xdr:from>
    <xdr:to>
      <xdr:col>64</xdr:col>
      <xdr:colOff>152400</xdr:colOff>
      <xdr:row>17</xdr:row>
      <xdr:rowOff>111407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92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121584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93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197,731
194,408
159.82
69,897,221
64,949,607
4,763,718
39,914,105
35,344,019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類似団体平均２４．４％、全国市町村平均２５．６％、埼玉県市町村平均２５．４％を上回る２５．９％となっており、対前年比では０．１％増加しています。</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人事院勧告に基づく期末勤勉手当の増等により、人件費全体で７２，９７１千円増加しました。今後も引き続き、適正な職員定員管理を行っていきます。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00000000-0008-0000-0400-00003F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00000000-0008-0000-0400-000040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60325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flipV="1">
          <a:off x="4826000" y="5746750"/>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32402</xdr:rowOff>
    </xdr:from>
    <xdr:ext cx="762000" cy="259045"/>
    <xdr:sp macro="" textlink="">
      <xdr:nvSpPr>
        <xdr:cNvPr id="66" name="人件費最小値テキスト">
          <a:extLst>
            <a:ext uri="{FF2B5EF4-FFF2-40B4-BE49-F238E27FC236}">
              <a16:creationId xmlns:a16="http://schemas.microsoft.com/office/drawing/2014/main" id="{00000000-0008-0000-0400-000042000000}"/>
            </a:ext>
          </a:extLst>
        </xdr:cNvPr>
        <xdr:cNvSpPr txBox="1"/>
      </xdr:nvSpPr>
      <xdr:spPr>
        <a:xfrm>
          <a:off x="4914900" y="706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60325</xdr:rowOff>
    </xdr:from>
    <xdr:to>
      <xdr:col>24</xdr:col>
      <xdr:colOff>114300</xdr:colOff>
      <xdr:row>41</xdr:row>
      <xdr:rowOff>60325</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7089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00000000-0008-0000-0400-000044000000}"/>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69850</xdr:rowOff>
    </xdr:from>
    <xdr:to>
      <xdr:col>24</xdr:col>
      <xdr:colOff>25400</xdr:colOff>
      <xdr:row>38</xdr:row>
      <xdr:rowOff>79375</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3987800" y="658495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73677</xdr:rowOff>
    </xdr:from>
    <xdr:ext cx="762000" cy="259045"/>
    <xdr:sp macro="" textlink="">
      <xdr:nvSpPr>
        <xdr:cNvPr id="71" name="人件費平均値テキスト">
          <a:extLst>
            <a:ext uri="{FF2B5EF4-FFF2-40B4-BE49-F238E27FC236}">
              <a16:creationId xmlns:a16="http://schemas.microsoft.com/office/drawing/2014/main" id="{00000000-0008-0000-0400-000047000000}"/>
            </a:ext>
          </a:extLst>
        </xdr:cNvPr>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69850</xdr:rowOff>
    </xdr:from>
    <xdr:to>
      <xdr:col>19</xdr:col>
      <xdr:colOff>187325</xdr:colOff>
      <xdr:row>38</xdr:row>
      <xdr:rowOff>155575</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3098800" y="6584950"/>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47625</xdr:rowOff>
    </xdr:from>
    <xdr:to>
      <xdr:col>20</xdr:col>
      <xdr:colOff>38100</xdr:colOff>
      <xdr:row>37</xdr:row>
      <xdr:rowOff>149225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3937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159402</xdr:rowOff>
    </xdr:from>
    <xdr:ext cx="7366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3606800" y="6160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155575</xdr:rowOff>
    </xdr:from>
    <xdr:to>
      <xdr:col>15</xdr:col>
      <xdr:colOff>98425</xdr:colOff>
      <xdr:row>38</xdr:row>
      <xdr:rowOff>165100</xdr:rowOff>
    </xdr:to>
    <xdr:cxnSp macro="">
      <xdr:nvCxnSpPr>
        <xdr:cNvPr id="76" name="直線コネクタ 75">
          <a:extLst>
            <a:ext uri="{FF2B5EF4-FFF2-40B4-BE49-F238E27FC236}">
              <a16:creationId xmlns:a16="http://schemas.microsoft.com/office/drawing/2014/main" id="{00000000-0008-0000-0400-00004C000000}"/>
            </a:ext>
          </a:extLst>
        </xdr:cNvPr>
        <xdr:cNvCxnSpPr/>
      </xdr:nvCxnSpPr>
      <xdr:spPr>
        <a:xfrm flipV="1">
          <a:off x="2209800" y="66706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76200</xdr:rowOff>
    </xdr:from>
    <xdr:to>
      <xdr:col>15</xdr:col>
      <xdr:colOff>149225</xdr:colOff>
      <xdr:row>38</xdr:row>
      <xdr:rowOff>6350</xdr:rowOff>
    </xdr:to>
    <xdr:sp macro="" textlink="">
      <xdr:nvSpPr>
        <xdr:cNvPr id="77" name="フローチャート: 判断 76">
          <a:extLst>
            <a:ext uri="{FF2B5EF4-FFF2-40B4-BE49-F238E27FC236}">
              <a16:creationId xmlns:a16="http://schemas.microsoft.com/office/drawing/2014/main" id="{00000000-0008-0000-0400-00004D000000}"/>
            </a:ext>
          </a:extLst>
        </xdr:cNvPr>
        <xdr:cNvSpPr/>
      </xdr:nvSpPr>
      <xdr:spPr>
        <a:xfrm>
          <a:off x="3048000" y="641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16527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2717800" y="618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165100</xdr:rowOff>
    </xdr:from>
    <xdr:to>
      <xdr:col>11</xdr:col>
      <xdr:colOff>9525</xdr:colOff>
      <xdr:row>39</xdr:row>
      <xdr:rowOff>88900</xdr:rowOff>
    </xdr:to>
    <xdr:cxnSp macro="">
      <xdr:nvCxnSpPr>
        <xdr:cNvPr id="79" name="直線コネクタ 78">
          <a:extLst>
            <a:ext uri="{FF2B5EF4-FFF2-40B4-BE49-F238E27FC236}">
              <a16:creationId xmlns:a16="http://schemas.microsoft.com/office/drawing/2014/main" id="{00000000-0008-0000-0400-00004F000000}"/>
            </a:ext>
          </a:extLst>
        </xdr:cNvPr>
        <xdr:cNvCxnSpPr/>
      </xdr:nvCxnSpPr>
      <xdr:spPr>
        <a:xfrm flipV="1">
          <a:off x="1320800" y="66802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28575</xdr:rowOff>
    </xdr:from>
    <xdr:to>
      <xdr:col>11</xdr:col>
      <xdr:colOff>60325</xdr:colOff>
      <xdr:row>37</xdr:row>
      <xdr:rowOff>130175</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2159000" y="637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140352</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828800" y="614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85725</xdr:rowOff>
    </xdr:from>
    <xdr:to>
      <xdr:col>6</xdr:col>
      <xdr:colOff>171450</xdr:colOff>
      <xdr:row>38</xdr:row>
      <xdr:rowOff>15875</xdr:rowOff>
    </xdr:to>
    <xdr:sp macro="" textlink="">
      <xdr:nvSpPr>
        <xdr:cNvPr id="82" name="フローチャート: 判断 81">
          <a:extLst>
            <a:ext uri="{FF2B5EF4-FFF2-40B4-BE49-F238E27FC236}">
              <a16:creationId xmlns:a16="http://schemas.microsoft.com/office/drawing/2014/main" id="{00000000-0008-0000-0400-000052000000}"/>
            </a:ext>
          </a:extLst>
        </xdr:cNvPr>
        <xdr:cNvSpPr/>
      </xdr:nvSpPr>
      <xdr:spPr>
        <a:xfrm>
          <a:off x="1270000" y="642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26052</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939800" y="6198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28575</xdr:rowOff>
    </xdr:from>
    <xdr:to>
      <xdr:col>24</xdr:col>
      <xdr:colOff>76200</xdr:colOff>
      <xdr:row>38</xdr:row>
      <xdr:rowOff>130175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4775200" y="654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652</xdr:rowOff>
    </xdr:from>
    <xdr:ext cx="762000" cy="259045"/>
    <xdr:sp macro="" textlink="">
      <xdr:nvSpPr>
        <xdr:cNvPr id="90" name="人件費該当値テキスト">
          <a:extLst>
            <a:ext uri="{FF2B5EF4-FFF2-40B4-BE49-F238E27FC236}">
              <a16:creationId xmlns:a16="http://schemas.microsoft.com/office/drawing/2014/main" id="{00000000-0008-0000-0400-00005A000000}"/>
            </a:ext>
          </a:extLst>
        </xdr:cNvPr>
        <xdr:cNvSpPr txBox="1"/>
      </xdr:nvSpPr>
      <xdr:spPr>
        <a:xfrm>
          <a:off x="4914900" y="651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19050</xdr:rowOff>
    </xdr:from>
    <xdr:to>
      <xdr:col>20</xdr:col>
      <xdr:colOff>38100</xdr:colOff>
      <xdr:row>38</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937000" y="653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105427</xdr:rowOff>
    </xdr:from>
    <xdr:ext cx="7366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3606800" y="662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104775</xdr:rowOff>
    </xdr:from>
    <xdr:to>
      <xdr:col>15</xdr:col>
      <xdr:colOff>149225</xdr:colOff>
      <xdr:row>39</xdr:row>
      <xdr:rowOff>34925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3048000" y="661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19702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2717800" y="6706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114300</xdr:rowOff>
    </xdr:from>
    <xdr:to>
      <xdr:col>11</xdr:col>
      <xdr:colOff>60325</xdr:colOff>
      <xdr:row>39</xdr:row>
      <xdr:rowOff>44450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21590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29227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1828800" y="671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38100</xdr:rowOff>
    </xdr:from>
    <xdr:to>
      <xdr:col>6</xdr:col>
      <xdr:colOff>171450</xdr:colOff>
      <xdr:row>39</xdr:row>
      <xdr:rowOff>139700</xdr:rowOff>
    </xdr:to>
    <xdr:sp macro="" textlink="">
      <xdr:nvSpPr>
        <xdr:cNvPr id="97" name="楕円 96">
          <a:extLst>
            <a:ext uri="{FF2B5EF4-FFF2-40B4-BE49-F238E27FC236}">
              <a16:creationId xmlns:a16="http://schemas.microsoft.com/office/drawing/2014/main" id="{00000000-0008-0000-0400-000061000000}"/>
            </a:ext>
          </a:extLst>
        </xdr:cNvPr>
        <xdr:cNvSpPr/>
      </xdr:nvSpPr>
      <xdr:spPr>
        <a:xfrm>
          <a:off x="1270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124477</xdr:rowOff>
    </xdr:from>
    <xdr:ext cx="762000" cy="259045"/>
    <xdr:sp macro="" textlink="">
      <xdr:nvSpPr>
        <xdr:cNvPr id="98" name="テキスト ボックス 97">
          <a:extLst>
            <a:ext uri="{FF2B5EF4-FFF2-40B4-BE49-F238E27FC236}">
              <a16:creationId xmlns:a16="http://schemas.microsoft.com/office/drawing/2014/main" id="{00000000-0008-0000-0400-000062000000}"/>
            </a:ext>
          </a:extLst>
        </xdr:cNvPr>
        <xdr:cNvSpPr txBox="1"/>
      </xdr:nvSpPr>
      <xdr:spPr>
        <a:xfrm>
          <a:off x="939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00000000-0008-0000-0400-00006B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0000000-0008-0000-0400-00006C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mn-lt"/>
              <a:ea typeface="+mn-ea"/>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類似団体平均１６．</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埼玉県平均１８．３％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％となっており、対前年比では０．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単独事業である妻沼南河原環境浄化センター管理運営経費や情報管理業務経費の増等、一般財源による事業費が増となり、充当経常一般財源が増加し、０．６％増加しました。</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今後も、業務の</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効率化を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図り、健全な財政運営に努めていきます。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7" name="物件費グラフ枠">
          <a:extLst>
            <a:ext uri="{FF2B5EF4-FFF2-40B4-BE49-F238E27FC236}">
              <a16:creationId xmlns:a16="http://schemas.microsoft.com/office/drawing/2014/main" id="{00000000-0008-0000-0400-00007F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146050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6510000" y="2309586"/>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9" name="物件費最小値テキスト">
          <a:extLst>
            <a:ext uri="{FF2B5EF4-FFF2-40B4-BE49-F238E27FC236}">
              <a16:creationId xmlns:a16="http://schemas.microsoft.com/office/drawing/2014/main" id="{00000000-0008-0000-0400-000081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31" name="物件費最大値テキスト">
          <a:extLst>
            <a:ext uri="{FF2B5EF4-FFF2-40B4-BE49-F238E27FC236}">
              <a16:creationId xmlns:a16="http://schemas.microsoft.com/office/drawing/2014/main" id="{00000000-0008-0000-0400-000083000000}"/>
            </a:ext>
          </a:extLst>
        </xdr:cNvPr>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67129</xdr:rowOff>
    </xdr:from>
    <xdr:to>
      <xdr:col>82</xdr:col>
      <xdr:colOff>107950</xdr:colOff>
      <xdr:row>16</xdr:row>
      <xdr:rowOff>132443</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5671800" y="2810329"/>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23784</xdr:rowOff>
    </xdr:from>
    <xdr:ext cx="762000" cy="259045"/>
    <xdr:sp macro="" textlink="">
      <xdr:nvSpPr>
        <xdr:cNvPr id="134" name="物件費平均値テキスト">
          <a:extLst>
            <a:ext uri="{FF2B5EF4-FFF2-40B4-BE49-F238E27FC236}">
              <a16:creationId xmlns:a16="http://schemas.microsoft.com/office/drawing/2014/main" id="{00000000-0008-0000-0400-000086000000}"/>
            </a:ext>
          </a:extLst>
        </xdr:cNvPr>
        <xdr:cNvSpPr txBox="1"/>
      </xdr:nvSpPr>
      <xdr:spPr>
        <a:xfrm>
          <a:off x="16598900" y="29384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51707</xdr:rowOff>
    </xdr:from>
    <xdr:to>
      <xdr:col>82</xdr:col>
      <xdr:colOff>158750</xdr:colOff>
      <xdr:row>17</xdr:row>
      <xdr:rowOff>153307</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64592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67129</xdr:rowOff>
    </xdr:from>
    <xdr:to>
      <xdr:col>78</xdr:col>
      <xdr:colOff>69850</xdr:colOff>
      <xdr:row>16</xdr:row>
      <xdr:rowOff>121557</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4782800" y="2810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67129</xdr:rowOff>
    </xdr:from>
    <xdr:to>
      <xdr:col>73</xdr:col>
      <xdr:colOff>180975</xdr:colOff>
      <xdr:row>16</xdr:row>
      <xdr:rowOff>121557</xdr:rowOff>
    </xdr:to>
    <xdr:cxnSp macro="">
      <xdr:nvCxnSpPr>
        <xdr:cNvPr id="139" name="直線コネクタ 138">
          <a:extLst>
            <a:ext uri="{FF2B5EF4-FFF2-40B4-BE49-F238E27FC236}">
              <a16:creationId xmlns:a16="http://schemas.microsoft.com/office/drawing/2014/main" id="{00000000-0008-0000-0400-00008B000000}"/>
            </a:ext>
          </a:extLst>
        </xdr:cNvPr>
        <xdr:cNvCxnSpPr/>
      </xdr:nvCxnSpPr>
      <xdr:spPr>
        <a:xfrm>
          <a:off x="13893800" y="28103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40" name="フローチャート: 判断 139">
          <a:extLst>
            <a:ext uri="{FF2B5EF4-FFF2-40B4-BE49-F238E27FC236}">
              <a16:creationId xmlns:a16="http://schemas.microsoft.com/office/drawing/2014/main" id="{00000000-0008-0000-0400-00008C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67129</xdr:rowOff>
    </xdr:to>
    <xdr:cxnSp macro="">
      <xdr:nvCxnSpPr>
        <xdr:cNvPr id="142" name="直線コネクタ 141">
          <a:extLst>
            <a:ext uri="{FF2B5EF4-FFF2-40B4-BE49-F238E27FC236}">
              <a16:creationId xmlns:a16="http://schemas.microsoft.com/office/drawing/2014/main" id="{00000000-0008-0000-0400-00008E000000}"/>
            </a:ext>
          </a:extLst>
        </xdr:cNvPr>
        <xdr:cNvCxnSpPr/>
      </xdr:nvCxnSpPr>
      <xdr:spPr>
        <a:xfrm>
          <a:off x="13004800" y="27559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103414</xdr:rowOff>
    </xdr:from>
    <xdr:to>
      <xdr:col>69</xdr:col>
      <xdr:colOff>142875</xdr:colOff>
      <xdr:row>17</xdr:row>
      <xdr:rowOff>33564</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3843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18341</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512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114300</xdr:rowOff>
    </xdr:from>
    <xdr:to>
      <xdr:col>65</xdr:col>
      <xdr:colOff>53975</xdr:colOff>
      <xdr:row>17</xdr:row>
      <xdr:rowOff>44450</xdr:rowOff>
    </xdr:to>
    <xdr:sp macro="" textlink="">
      <xdr:nvSpPr>
        <xdr:cNvPr id="145" name="フローチャート: 判断 144">
          <a:extLst>
            <a:ext uri="{FF2B5EF4-FFF2-40B4-BE49-F238E27FC236}">
              <a16:creationId xmlns:a16="http://schemas.microsoft.com/office/drawing/2014/main" id="{00000000-0008-0000-0400-000091000000}"/>
            </a:ext>
          </a:extLst>
        </xdr:cNvPr>
        <xdr:cNvSpPr/>
      </xdr:nvSpPr>
      <xdr:spPr>
        <a:xfrm>
          <a:off x="12954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29227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2623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81643</xdr:rowOff>
    </xdr:from>
    <xdr:to>
      <xdr:col>82</xdr:col>
      <xdr:colOff>158750</xdr:colOff>
      <xdr:row>17</xdr:row>
      <xdr:rowOff>11793</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6459200" y="282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98170</xdr:rowOff>
    </xdr:from>
    <xdr:ext cx="762000" cy="259045"/>
    <xdr:sp macro="" textlink="">
      <xdr:nvSpPr>
        <xdr:cNvPr id="153" name="物件費該当値テキスト">
          <a:extLst>
            <a:ext uri="{FF2B5EF4-FFF2-40B4-BE49-F238E27FC236}">
              <a16:creationId xmlns:a16="http://schemas.microsoft.com/office/drawing/2014/main" id="{00000000-0008-0000-0400-000099000000}"/>
            </a:ext>
          </a:extLst>
        </xdr:cNvPr>
        <xdr:cNvSpPr txBox="1"/>
      </xdr:nvSpPr>
      <xdr:spPr>
        <a:xfrm>
          <a:off x="16598900" y="26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16329</xdr:rowOff>
    </xdr:from>
    <xdr:to>
      <xdr:col>78</xdr:col>
      <xdr:colOff>120650</xdr:colOff>
      <xdr:row>16</xdr:row>
      <xdr:rowOff>117929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5621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128106</xdr:rowOff>
    </xdr:from>
    <xdr:ext cx="7366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5290800" y="2528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70757</xdr:rowOff>
    </xdr:from>
    <xdr:to>
      <xdr:col>74</xdr:col>
      <xdr:colOff>31750</xdr:colOff>
      <xdr:row>17</xdr:row>
      <xdr:rowOff>907</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4732000" y="281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11084</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4401800" y="258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16329</xdr:rowOff>
    </xdr:from>
    <xdr:to>
      <xdr:col>69</xdr:col>
      <xdr:colOff>142875</xdr:colOff>
      <xdr:row>16</xdr:row>
      <xdr:rowOff>117929</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3843000" y="275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128106</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3512800" y="252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60" name="楕円 159">
          <a:extLst>
            <a:ext uri="{FF2B5EF4-FFF2-40B4-BE49-F238E27FC236}">
              <a16:creationId xmlns:a16="http://schemas.microsoft.com/office/drawing/2014/main" id="{00000000-0008-0000-0400-0000A0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70" name="正方形/長方形 169">
          <a:extLst>
            <a:ext uri="{FF2B5EF4-FFF2-40B4-BE49-F238E27FC236}">
              <a16:creationId xmlns:a16="http://schemas.microsoft.com/office/drawing/2014/main" id="{00000000-0008-0000-0400-0000AA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71" name="正方形/長方形 170">
          <a:extLst>
            <a:ext uri="{FF2B5EF4-FFF2-40B4-BE49-F238E27FC236}">
              <a16:creationId xmlns:a16="http://schemas.microsoft.com/office/drawing/2014/main" id="{00000000-0008-0000-0400-0000AB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類似団体平均１３．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１２．８</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対前年比で０．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経済対策臨時福祉給付金給付事業や生活保護事業の減等により、扶助費全体は減となりましたが、人事院勧告による公定価格や処遇改善加算の増に伴う保育所管理運営経費の増等、単独事業は増となったため、充当経常一般財源の増により、０．３％増加しま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114300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789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86377</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114300</xdr:rowOff>
    </xdr:from>
    <xdr:to>
      <xdr:col>24</xdr:col>
      <xdr:colOff>114300</xdr:colOff>
      <xdr:row>60</xdr:row>
      <xdr:rowOff>114300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95250</xdr:rowOff>
    </xdr:from>
    <xdr:to>
      <xdr:col>24</xdr:col>
      <xdr:colOff>25400</xdr:colOff>
      <xdr:row>55</xdr:row>
      <xdr:rowOff>133350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5250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156227</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xdr:rowOff>
    </xdr:from>
    <xdr:to>
      <xdr:col>24</xdr:col>
      <xdr:colOff>76200</xdr:colOff>
      <xdr:row>56</xdr:row>
      <xdr:rowOff>114300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95250</xdr:rowOff>
    </xdr:from>
    <xdr:to>
      <xdr:col>19</xdr:col>
      <xdr:colOff>187325</xdr:colOff>
      <xdr:row>55</xdr:row>
      <xdr:rowOff>120650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flipV="1">
          <a:off x="3098800" y="9525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69850</xdr:rowOff>
    </xdr:from>
    <xdr:to>
      <xdr:col>15</xdr:col>
      <xdr:colOff>98425</xdr:colOff>
      <xdr:row>55</xdr:row>
      <xdr:rowOff>120650</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499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165100</xdr:rowOff>
    </xdr:from>
    <xdr:to>
      <xdr:col>11</xdr:col>
      <xdr:colOff>9525</xdr:colOff>
      <xdr:row>55</xdr:row>
      <xdr:rowOff>69850</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82550</xdr:rowOff>
    </xdr:from>
    <xdr:to>
      <xdr:col>24</xdr:col>
      <xdr:colOff>76200</xdr:colOff>
      <xdr:row>56</xdr:row>
      <xdr:rowOff>12700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99077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44450</xdr:rowOff>
    </xdr:from>
    <xdr:to>
      <xdr:col>20</xdr:col>
      <xdr:colOff>38100</xdr:colOff>
      <xdr:row>55</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156227</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924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69850</xdr:rowOff>
    </xdr:from>
    <xdr:to>
      <xdr:col>15</xdr:col>
      <xdr:colOff>149225</xdr:colOff>
      <xdr:row>56</xdr:row>
      <xdr:rowOff>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49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10177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114300</xdr:rowOff>
    </xdr:from>
    <xdr:to>
      <xdr:col>6</xdr:col>
      <xdr:colOff>171450</xdr:colOff>
      <xdr:row>55</xdr:row>
      <xdr:rowOff>44450</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54627</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類似団体平均１３．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％、全国市町村平均１３．</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％、埼玉県市町村平均１２．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１５．１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％となっており、対前年比では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このうち、</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繰出金は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、土地区画整理事業特別会計繰出金が３８０，３９８千円</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した一方で、国民健康保険特別会計繰出金が６３４，４５６千円が増加しました。</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37193</xdr:rowOff>
    </xdr:from>
    <xdr:to>
      <xdr:col>82</xdr:col>
      <xdr:colOff>107950</xdr:colOff>
      <xdr:row>60</xdr:row>
      <xdr:rowOff>143328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24043"/>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115405</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143328</xdr:rowOff>
    </xdr:from>
    <xdr:to>
      <xdr:col>82</xdr:col>
      <xdr:colOff>196850</xdr:colOff>
      <xdr:row>60</xdr:row>
      <xdr:rowOff>143328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123570</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37193</xdr:rowOff>
    </xdr:from>
    <xdr:to>
      <xdr:col>82</xdr:col>
      <xdr:colOff>196850</xdr:colOff>
      <xdr:row>53</xdr:row>
      <xdr:rowOff>37193</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67128</xdr:rowOff>
    </xdr:from>
    <xdr:to>
      <xdr:col>82</xdr:col>
      <xdr:colOff>107950</xdr:colOff>
      <xdr:row>56</xdr:row>
      <xdr:rowOff>88900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6683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51905</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35378</xdr:rowOff>
    </xdr:from>
    <xdr:to>
      <xdr:col>82</xdr:col>
      <xdr:colOff>158750</xdr:colOff>
      <xdr:row>55</xdr:row>
      <xdr:rowOff>136978</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72572</xdr:rowOff>
    </xdr:from>
    <xdr:to>
      <xdr:col>78</xdr:col>
      <xdr:colOff>69850</xdr:colOff>
      <xdr:row>56</xdr:row>
      <xdr:rowOff>67128</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330872"/>
          <a:ext cx="889000" cy="33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24493</xdr:rowOff>
    </xdr:from>
    <xdr:to>
      <xdr:col>78</xdr:col>
      <xdr:colOff>120650</xdr:colOff>
      <xdr:row>55</xdr:row>
      <xdr:rowOff>126093</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136270</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22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72572</xdr:rowOff>
    </xdr:from>
    <xdr:to>
      <xdr:col>73</xdr:col>
      <xdr:colOff>180975</xdr:colOff>
      <xdr:row>56</xdr:row>
      <xdr:rowOff>12700</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flipV="1">
          <a:off x="13893800" y="9330872"/>
          <a:ext cx="889000" cy="28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24493</xdr:rowOff>
    </xdr:from>
    <xdr:to>
      <xdr:col>74</xdr:col>
      <xdr:colOff>31750</xdr:colOff>
      <xdr:row>55</xdr:row>
      <xdr:rowOff>126093</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xdr:rowOff>
    </xdr:from>
    <xdr:to>
      <xdr:col>69</xdr:col>
      <xdr:colOff>92075</xdr:colOff>
      <xdr:row>56</xdr:row>
      <xdr:rowOff>23585</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flipV="1">
          <a:off x="13004800" y="9613900"/>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24493</xdr:rowOff>
    </xdr:from>
    <xdr:to>
      <xdr:col>69</xdr:col>
      <xdr:colOff>142875</xdr:colOff>
      <xdr:row>55</xdr:row>
      <xdr:rowOff>126093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136270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68035</xdr:rowOff>
    </xdr:from>
    <xdr:to>
      <xdr:col>65</xdr:col>
      <xdr:colOff>53975</xdr:colOff>
      <xdr:row>55</xdr:row>
      <xdr:rowOff>169635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8362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38100</xdr:rowOff>
    </xdr:from>
    <xdr:to>
      <xdr:col>82</xdr:col>
      <xdr:colOff>158750</xdr:colOff>
      <xdr:row>56</xdr:row>
      <xdr:rowOff>139700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10177</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16328</xdr:rowOff>
    </xdr:from>
    <xdr:to>
      <xdr:col>78</xdr:col>
      <xdr:colOff>120650</xdr:colOff>
      <xdr:row>56</xdr:row>
      <xdr:rowOff>117928</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102705</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703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21772</xdr:rowOff>
    </xdr:from>
    <xdr:to>
      <xdr:col>74</xdr:col>
      <xdr:colOff>31750</xdr:colOff>
      <xdr:row>54</xdr:row>
      <xdr:rowOff>123372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133549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144235</xdr:rowOff>
    </xdr:from>
    <xdr:to>
      <xdr:col>65</xdr:col>
      <xdr:colOff>53975</xdr:colOff>
      <xdr:row>56</xdr:row>
      <xdr:rowOff>74385</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59162</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８</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％、全国市町村平均１０．</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％、埼玉県市町村平均９．</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７</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ますが</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、対前年度比で</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単独事業である大里広域市町村圏組合負担事業の増等のため、充当経常一般財源の増により、０．１％増加しました。今後も、</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補助金の見直し等により、健全な財政運営に努めていきます。</a:t>
          </a: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a:extLst>
            <a:ext uri="{FF2B5EF4-FFF2-40B4-BE49-F238E27FC236}">
              <a16:creationId xmlns:a16="http://schemas.microsoft.com/office/drawing/2014/main" id="{00000000-0008-0000-0400-00003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122428</xdr:rowOff>
    </xdr:from>
    <xdr:to>
      <xdr:col>82</xdr:col>
      <xdr:colOff>107950</xdr:colOff>
      <xdr:row>41</xdr:row>
      <xdr:rowOff>152146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6510000" y="5608828"/>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124223</xdr:rowOff>
    </xdr:from>
    <xdr:ext cx="762000" cy="259045"/>
    <xdr:sp macro="" textlink="">
      <xdr:nvSpPr>
        <xdr:cNvPr id="312" name="補助費等最小値テキスト">
          <a:extLst>
            <a:ext uri="{FF2B5EF4-FFF2-40B4-BE49-F238E27FC236}">
              <a16:creationId xmlns:a16="http://schemas.microsoft.com/office/drawing/2014/main" id="{00000000-0008-0000-0400-000038010000}"/>
            </a:ext>
          </a:extLst>
        </xdr:cNvPr>
        <xdr:cNvSpPr txBox="1"/>
      </xdr:nvSpPr>
      <xdr:spPr>
        <a:xfrm>
          <a:off x="16598900" y="715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152146</xdr:rowOff>
    </xdr:from>
    <xdr:to>
      <xdr:col>82</xdr:col>
      <xdr:colOff>196850</xdr:colOff>
      <xdr:row>41</xdr:row>
      <xdr:rowOff>152146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6421100" y="718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37355</xdr:rowOff>
    </xdr:from>
    <xdr:ext cx="762000" cy="259045"/>
    <xdr:sp macro="" textlink="">
      <xdr:nvSpPr>
        <xdr:cNvPr id="314" name="補助費等最大値テキスト">
          <a:extLst>
            <a:ext uri="{FF2B5EF4-FFF2-40B4-BE49-F238E27FC236}">
              <a16:creationId xmlns:a16="http://schemas.microsoft.com/office/drawing/2014/main" id="{00000000-0008-0000-0400-00003A010000}"/>
            </a:ext>
          </a:extLst>
        </xdr:cNvPr>
        <xdr:cNvSpPr txBox="1"/>
      </xdr:nvSpPr>
      <xdr:spPr>
        <a:xfrm>
          <a:off x="16598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122428</xdr:rowOff>
    </xdr:from>
    <xdr:to>
      <xdr:col>82</xdr:col>
      <xdr:colOff>196850</xdr:colOff>
      <xdr:row>32</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6421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99568</xdr:rowOff>
    </xdr:from>
    <xdr:to>
      <xdr:col>82</xdr:col>
      <xdr:colOff>107950</xdr:colOff>
      <xdr:row>34</xdr:row>
      <xdr:rowOff>108712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5671800" y="59288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87139</xdr:rowOff>
    </xdr:from>
    <xdr:ext cx="762000" cy="259045"/>
    <xdr:sp macro="" textlink="">
      <xdr:nvSpPr>
        <xdr:cNvPr id="317" name="補助費等平均値テキスト">
          <a:extLst>
            <a:ext uri="{FF2B5EF4-FFF2-40B4-BE49-F238E27FC236}">
              <a16:creationId xmlns:a16="http://schemas.microsoft.com/office/drawing/2014/main" id="{00000000-0008-0000-0400-00003D010000}"/>
            </a:ext>
          </a:extLst>
        </xdr:cNvPr>
        <xdr:cNvSpPr txBox="1"/>
      </xdr:nvSpPr>
      <xdr:spPr>
        <a:xfrm>
          <a:off x="16598900" y="6087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64592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99568</xdr:rowOff>
    </xdr:from>
    <xdr:to>
      <xdr:col>78</xdr:col>
      <xdr:colOff>69850</xdr:colOff>
      <xdr:row>35</xdr:row>
      <xdr:rowOff>92710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4782800" y="5928868"/>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105918</xdr:rowOff>
    </xdr:from>
    <xdr:to>
      <xdr:col>78</xdr:col>
      <xdr:colOff>120650</xdr:colOff>
      <xdr:row>36</xdr:row>
      <xdr:rowOff>36068</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56210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20845</xdr:rowOff>
    </xdr:from>
    <xdr:ext cx="7366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290800" y="6193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19558</xdr:rowOff>
    </xdr:from>
    <xdr:to>
      <xdr:col>73</xdr:col>
      <xdr:colOff>180975</xdr:colOff>
      <xdr:row>35</xdr:row>
      <xdr:rowOff>92710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893800" y="60203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96774</xdr:rowOff>
    </xdr:from>
    <xdr:to>
      <xdr:col>74</xdr:col>
      <xdr:colOff>31750</xdr:colOff>
      <xdr:row>36</xdr:row>
      <xdr:rowOff>26924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11701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18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19558</xdr:rowOff>
    </xdr:from>
    <xdr:to>
      <xdr:col>69</xdr:col>
      <xdr:colOff>92075</xdr:colOff>
      <xdr:row>35</xdr:row>
      <xdr:rowOff>19558</xdr:rowOff>
    </xdr:to>
    <xdr:cxnSp macro="">
      <xdr:nvCxnSpPr>
        <xdr:cNvPr id="325" name="直線コネクタ 324">
          <a:extLst>
            <a:ext uri="{FF2B5EF4-FFF2-40B4-BE49-F238E27FC236}">
              <a16:creationId xmlns:a16="http://schemas.microsoft.com/office/drawing/2014/main" id="{00000000-0008-0000-0400-000045010000}"/>
            </a:ext>
          </a:extLst>
        </xdr:cNvPr>
        <xdr:cNvCxnSpPr/>
      </xdr:nvCxnSpPr>
      <xdr:spPr>
        <a:xfrm>
          <a:off x="13004800" y="60203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23622</xdr:rowOff>
    </xdr:from>
    <xdr:to>
      <xdr:col>69</xdr:col>
      <xdr:colOff>142875</xdr:colOff>
      <xdr:row>35</xdr:row>
      <xdr:rowOff>125222</xdr:rowOff>
    </xdr:to>
    <xdr:sp macro="" textlink="">
      <xdr:nvSpPr>
        <xdr:cNvPr id="326" name="フローチャート: 判断 325">
          <a:extLst>
            <a:ext uri="{FF2B5EF4-FFF2-40B4-BE49-F238E27FC236}">
              <a16:creationId xmlns:a16="http://schemas.microsoft.com/office/drawing/2014/main" id="{00000000-0008-0000-0400-000046010000}"/>
            </a:ext>
          </a:extLst>
        </xdr:cNvPr>
        <xdr:cNvSpPr/>
      </xdr:nvSpPr>
      <xdr:spPr>
        <a:xfrm>
          <a:off x="13843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109999</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512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28" name="フローチャート: 判断 327">
          <a:extLst>
            <a:ext uri="{FF2B5EF4-FFF2-40B4-BE49-F238E27FC236}">
              <a16:creationId xmlns:a16="http://schemas.microsoft.com/office/drawing/2014/main" id="{00000000-0008-0000-0400-000048010000}"/>
            </a:ext>
          </a:extLst>
        </xdr:cNvPr>
        <xdr:cNvSpPr/>
      </xdr:nvSpPr>
      <xdr:spPr>
        <a:xfrm>
          <a:off x="12954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64279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623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57912</xdr:rowOff>
    </xdr:from>
    <xdr:to>
      <xdr:col>82</xdr:col>
      <xdr:colOff>158750</xdr:colOff>
      <xdr:row>34</xdr:row>
      <xdr:rowOff>159512</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6459200" y="588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74439</xdr:rowOff>
    </xdr:from>
    <xdr:ext cx="762000" cy="259045"/>
    <xdr:sp macro="" textlink="">
      <xdr:nvSpPr>
        <xdr:cNvPr id="336" name="補助費等該当値テキスト">
          <a:extLst>
            <a:ext uri="{FF2B5EF4-FFF2-40B4-BE49-F238E27FC236}">
              <a16:creationId xmlns:a16="http://schemas.microsoft.com/office/drawing/2014/main" id="{00000000-0008-0000-0400-000050010000}"/>
            </a:ext>
          </a:extLst>
        </xdr:cNvPr>
        <xdr:cNvSpPr txBox="1"/>
      </xdr:nvSpPr>
      <xdr:spPr>
        <a:xfrm>
          <a:off x="16598900" y="573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48768</xdr:rowOff>
    </xdr:from>
    <xdr:to>
      <xdr:col>78</xdr:col>
      <xdr:colOff>120650</xdr:colOff>
      <xdr:row>34</xdr:row>
      <xdr:rowOff>150368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5621000" y="587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160545</xdr:rowOff>
    </xdr:from>
    <xdr:ext cx="7366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5290800" y="5646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140208</xdr:rowOff>
    </xdr:from>
    <xdr:to>
      <xdr:col>69</xdr:col>
      <xdr:colOff>142875</xdr:colOff>
      <xdr:row>35</xdr:row>
      <xdr:rowOff>70358</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3843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80535</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3512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140208</xdr:rowOff>
    </xdr:from>
    <xdr:to>
      <xdr:col>65</xdr:col>
      <xdr:colOff>53975</xdr:colOff>
      <xdr:row>35</xdr:row>
      <xdr:rowOff>70358</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2954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80535</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2623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１３．９</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１６．６</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％、埼玉県平均１４．</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％を下回る１１．</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、対前年比</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０．</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しています。</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元金の減により、公債費全体が減少しており、一部繰上償還を臨時的経費に計上したものの、ほぼ全額を経常的経費に計上したため、充当経常一般財源が減少し、０．５％減少しました。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今後も引き続き、起債の抑制や適債事業を見極め、健全な財政運営に努めていきます。</a:t>
          </a:r>
        </a:p>
      </xdr:txBody>
    </xdr:sp>
    <xdr:clientData/>
  </xdr:twoCellAnchor>
  <xdr:oneCellAnchor>
    <xdr:from>
      <xdr:col>3</xdr:col>
      <xdr:colOff>123825</xdr:colOff>
      <xdr:row>69</xdr:row>
      <xdr:rowOff>107950</xdr:rowOff>
    </xdr:from>
    <xdr:ext cx="298543" cy="225703"/>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3" name="公債費グラフ枠">
          <a:extLst>
            <a:ext uri="{FF2B5EF4-FFF2-40B4-BE49-F238E27FC236}">
              <a16:creationId xmlns:a16="http://schemas.microsoft.com/office/drawing/2014/main" id="{00000000-0008-0000-0400-00007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58965</xdr:rowOff>
    </xdr:from>
    <xdr:to>
      <xdr:col>24</xdr:col>
      <xdr:colOff>25400</xdr:colOff>
      <xdr:row>82</xdr:row>
      <xdr:rowOff>18143</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4826000" y="12574815"/>
          <a:ext cx="0" cy="1502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161670</xdr:rowOff>
    </xdr:from>
    <xdr:ext cx="762000" cy="259045"/>
    <xdr:sp macro="" textlink="">
      <xdr:nvSpPr>
        <xdr:cNvPr id="375" name="公債費最小値テキスト">
          <a:extLst>
            <a:ext uri="{FF2B5EF4-FFF2-40B4-BE49-F238E27FC236}">
              <a16:creationId xmlns:a16="http://schemas.microsoft.com/office/drawing/2014/main" id="{00000000-0008-0000-0400-000077010000}"/>
            </a:ext>
          </a:extLst>
        </xdr:cNvPr>
        <xdr:cNvSpPr txBox="1"/>
      </xdr:nvSpPr>
      <xdr:spPr>
        <a:xfrm>
          <a:off x="4914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18143</xdr:rowOff>
    </xdr:from>
    <xdr:to>
      <xdr:col>24</xdr:col>
      <xdr:colOff>114300</xdr:colOff>
      <xdr:row>82</xdr:row>
      <xdr:rowOff>18143</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4737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145342</xdr:rowOff>
    </xdr:from>
    <xdr:ext cx="762000" cy="259045"/>
    <xdr:sp macro="" textlink="">
      <xdr:nvSpPr>
        <xdr:cNvPr id="377" name="公債費最大値テキスト">
          <a:extLst>
            <a:ext uri="{FF2B5EF4-FFF2-40B4-BE49-F238E27FC236}">
              <a16:creationId xmlns:a16="http://schemas.microsoft.com/office/drawing/2014/main" id="{00000000-0008-0000-0400-000079010000}"/>
            </a:ext>
          </a:extLst>
        </xdr:cNvPr>
        <xdr:cNvSpPr txBox="1"/>
      </xdr:nvSpPr>
      <xdr:spPr>
        <a:xfrm>
          <a:off x="4914900" y="1231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58965</xdr:rowOff>
    </xdr:from>
    <xdr:to>
      <xdr:col>24</xdr:col>
      <xdr:colOff>114300</xdr:colOff>
      <xdr:row>73</xdr:row>
      <xdr:rowOff>58965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2574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1814</xdr:rowOff>
    </xdr:from>
    <xdr:to>
      <xdr:col>24</xdr:col>
      <xdr:colOff>25400</xdr:colOff>
      <xdr:row>76</xdr:row>
      <xdr:rowOff>56243</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3987800" y="130320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34670</xdr:rowOff>
    </xdr:from>
    <xdr:ext cx="762000" cy="259045"/>
    <xdr:sp macro="" textlink="">
      <xdr:nvSpPr>
        <xdr:cNvPr id="380" name="公債費平均値テキスト">
          <a:extLst>
            <a:ext uri="{FF2B5EF4-FFF2-40B4-BE49-F238E27FC236}">
              <a16:creationId xmlns:a16="http://schemas.microsoft.com/office/drawing/2014/main" id="{00000000-0008-0000-0400-00007C010000}"/>
            </a:ext>
          </a:extLst>
        </xdr:cNvPr>
        <xdr:cNvSpPr txBox="1"/>
      </xdr:nvSpPr>
      <xdr:spPr>
        <a:xfrm>
          <a:off x="4914900" y="1323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62593</xdr:rowOff>
    </xdr:from>
    <xdr:to>
      <xdr:col>24</xdr:col>
      <xdr:colOff>76200</xdr:colOff>
      <xdr:row>77</xdr:row>
      <xdr:rowOff>164193</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4775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34471</xdr:rowOff>
    </xdr:from>
    <xdr:to>
      <xdr:col>19</xdr:col>
      <xdr:colOff>187325</xdr:colOff>
      <xdr:row>76</xdr:row>
      <xdr:rowOff>56243</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3098800" y="13064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140607</xdr:rowOff>
    </xdr:from>
    <xdr:to>
      <xdr:col>15</xdr:col>
      <xdr:colOff>98425</xdr:colOff>
      <xdr:row>76</xdr:row>
      <xdr:rowOff>34471</xdr:rowOff>
    </xdr:to>
    <xdr:cxnSp macro="">
      <xdr:nvCxnSpPr>
        <xdr:cNvPr id="385" name="直線コネクタ 384">
          <a:extLst>
            <a:ext uri="{FF2B5EF4-FFF2-40B4-BE49-F238E27FC236}">
              <a16:creationId xmlns:a16="http://schemas.microsoft.com/office/drawing/2014/main" id="{00000000-0008-0000-0400-000081010000}"/>
            </a:ext>
          </a:extLst>
        </xdr:cNvPr>
        <xdr:cNvCxnSpPr/>
      </xdr:nvCxnSpPr>
      <xdr:spPr>
        <a:xfrm>
          <a:off x="2209800" y="129993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32657</xdr:rowOff>
    </xdr:from>
    <xdr:to>
      <xdr:col>15</xdr:col>
      <xdr:colOff>149225</xdr:colOff>
      <xdr:row>78</xdr:row>
      <xdr:rowOff>134257</xdr:rowOff>
    </xdr:to>
    <xdr:sp macro="" textlink="">
      <xdr:nvSpPr>
        <xdr:cNvPr id="386" name="フローチャート: 判断 385">
          <a:extLst>
            <a:ext uri="{FF2B5EF4-FFF2-40B4-BE49-F238E27FC236}">
              <a16:creationId xmlns:a16="http://schemas.microsoft.com/office/drawing/2014/main" id="{00000000-0008-0000-0400-000082010000}"/>
            </a:ext>
          </a:extLst>
        </xdr:cNvPr>
        <xdr:cNvSpPr/>
      </xdr:nvSpPr>
      <xdr:spPr>
        <a:xfrm>
          <a:off x="3048000" y="1340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119034</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49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140607</xdr:rowOff>
    </xdr:from>
    <xdr:to>
      <xdr:col>11</xdr:col>
      <xdr:colOff>9525</xdr:colOff>
      <xdr:row>76</xdr:row>
      <xdr:rowOff>56243</xdr:rowOff>
    </xdr:to>
    <xdr:cxnSp macro="">
      <xdr:nvCxnSpPr>
        <xdr:cNvPr id="388" name="直線コネクタ 387">
          <a:extLst>
            <a:ext uri="{FF2B5EF4-FFF2-40B4-BE49-F238E27FC236}">
              <a16:creationId xmlns:a16="http://schemas.microsoft.com/office/drawing/2014/main" id="{00000000-0008-0000-0400-000084010000}"/>
            </a:ext>
          </a:extLst>
        </xdr:cNvPr>
        <xdr:cNvCxnSpPr/>
      </xdr:nvCxnSpPr>
      <xdr:spPr>
        <a:xfrm flipV="1">
          <a:off x="1320800" y="12999357"/>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43543</xdr:rowOff>
    </xdr:from>
    <xdr:to>
      <xdr:col>11</xdr:col>
      <xdr:colOff>60325</xdr:colOff>
      <xdr:row>78</xdr:row>
      <xdr:rowOff>145143</xdr:rowOff>
    </xdr:to>
    <xdr:sp macro="" textlink="">
      <xdr:nvSpPr>
        <xdr:cNvPr id="389" name="フローチャート: 判断 388">
          <a:extLst>
            <a:ext uri="{FF2B5EF4-FFF2-40B4-BE49-F238E27FC236}">
              <a16:creationId xmlns:a16="http://schemas.microsoft.com/office/drawing/2014/main" id="{00000000-0008-0000-0400-000085010000}"/>
            </a:ext>
          </a:extLst>
        </xdr:cNvPr>
        <xdr:cNvSpPr/>
      </xdr:nvSpPr>
      <xdr:spPr>
        <a:xfrm>
          <a:off x="2159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129920</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163286</xdr:rowOff>
    </xdr:from>
    <xdr:to>
      <xdr:col>6</xdr:col>
      <xdr:colOff>171450</xdr:colOff>
      <xdr:row>79</xdr:row>
      <xdr:rowOff>93436</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12700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78213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622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122465</xdr:rowOff>
    </xdr:from>
    <xdr:to>
      <xdr:col>24</xdr:col>
      <xdr:colOff>76200</xdr:colOff>
      <xdr:row>76</xdr:row>
      <xdr:rowOff>52614</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47752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138992</xdr:rowOff>
    </xdr:from>
    <xdr:ext cx="762000" cy="259045"/>
    <xdr:sp macro="" textlink="">
      <xdr:nvSpPr>
        <xdr:cNvPr id="399" name="公債費該当値テキスト">
          <a:extLst>
            <a:ext uri="{FF2B5EF4-FFF2-40B4-BE49-F238E27FC236}">
              <a16:creationId xmlns:a16="http://schemas.microsoft.com/office/drawing/2014/main" id="{00000000-0008-0000-0400-00008F010000}"/>
            </a:ext>
          </a:extLst>
        </xdr:cNvPr>
        <xdr:cNvSpPr txBox="1"/>
      </xdr:nvSpPr>
      <xdr:spPr>
        <a:xfrm>
          <a:off x="4914900" y="1282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5443</xdr:rowOff>
    </xdr:from>
    <xdr:to>
      <xdr:col>20</xdr:col>
      <xdr:colOff>38100</xdr:colOff>
      <xdr:row>76</xdr:row>
      <xdr:rowOff>107043</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3937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117220</xdr:rowOff>
    </xdr:from>
    <xdr:ext cx="7366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3606800" y="1280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155121</xdr:rowOff>
    </xdr:from>
    <xdr:to>
      <xdr:col>15</xdr:col>
      <xdr:colOff>149225</xdr:colOff>
      <xdr:row>76</xdr:row>
      <xdr:rowOff>85271</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048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95449</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2717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89807</xdr:rowOff>
    </xdr:from>
    <xdr:to>
      <xdr:col>11</xdr:col>
      <xdr:colOff>60325</xdr:colOff>
      <xdr:row>76</xdr:row>
      <xdr:rowOff>19957</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2159000" y="12948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30134</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828800" y="12717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5443</xdr:rowOff>
    </xdr:from>
    <xdr:to>
      <xdr:col>6</xdr:col>
      <xdr:colOff>171450</xdr:colOff>
      <xdr:row>76</xdr:row>
      <xdr:rowOff>107043</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1270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117220</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9398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類似団体平均７８．１％、</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埼玉県市町村平均７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９</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５</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％を下回る７</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６</a:t>
          </a:r>
          <a:r>
            <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％となっています。</a:t>
          </a:r>
        </a:p>
      </xdr:txBody>
    </xdr:sp>
    <xdr:clientData/>
  </xdr:twoCellAnchor>
  <xdr:oneCellAnchor>
    <xdr:from>
      <xdr:col>62</xdr:col>
      <xdr:colOff>6350</xdr:colOff>
      <xdr:row>69</xdr:row>
      <xdr:rowOff>107950</xdr:rowOff>
    </xdr:from>
    <xdr:ext cx="298543" cy="225703"/>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a:extLst>
            <a:ext uri="{FF2B5EF4-FFF2-40B4-BE49-F238E27FC236}">
              <a16:creationId xmlns:a16="http://schemas.microsoft.com/office/drawing/2014/main" id="{00000000-0008-0000-0400-0000B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131572</xdr:rowOff>
    </xdr:from>
    <xdr:to>
      <xdr:col>82</xdr:col>
      <xdr:colOff>107950</xdr:colOff>
      <xdr:row>81</xdr:row>
      <xdr:rowOff>5842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4" name="公債費以外最小値テキスト">
          <a:extLst>
            <a:ext uri="{FF2B5EF4-FFF2-40B4-BE49-F238E27FC236}">
              <a16:creationId xmlns:a16="http://schemas.microsoft.com/office/drawing/2014/main" id="{00000000-0008-0000-0400-0000B2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46499</xdr:rowOff>
    </xdr:from>
    <xdr:ext cx="762000" cy="259045"/>
    <xdr:sp macro="" textlink="">
      <xdr:nvSpPr>
        <xdr:cNvPr id="436" name="公債費以外最大値テキスト">
          <a:extLst>
            <a:ext uri="{FF2B5EF4-FFF2-40B4-BE49-F238E27FC236}">
              <a16:creationId xmlns:a16="http://schemas.microsoft.com/office/drawing/2014/main" id="{00000000-0008-0000-0400-0000B4010000}"/>
            </a:ext>
          </a:extLst>
        </xdr:cNvPr>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131572</xdr:rowOff>
    </xdr:from>
    <xdr:to>
      <xdr:col>82</xdr:col>
      <xdr:colOff>196850</xdr:colOff>
      <xdr:row>74</xdr:row>
      <xdr:rowOff>131572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77</xdr:row>
      <xdr:rowOff>143002</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5671800" y="13285215"/>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132859</xdr:rowOff>
    </xdr:from>
    <xdr:ext cx="762000" cy="259045"/>
    <xdr:sp macro="" textlink="">
      <xdr:nvSpPr>
        <xdr:cNvPr id="439" name="公債費以外平均値テキスト">
          <a:extLst>
            <a:ext uri="{FF2B5EF4-FFF2-40B4-BE49-F238E27FC236}">
              <a16:creationId xmlns:a16="http://schemas.microsoft.com/office/drawing/2014/main" id="{00000000-0008-0000-0400-0000B7010000}"/>
            </a:ext>
          </a:extLst>
        </xdr:cNvPr>
        <xdr:cNvSpPr txBox="1"/>
      </xdr:nvSpPr>
      <xdr:spPr>
        <a:xfrm>
          <a:off x="16598900" y="13334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64592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83565</xdr:rowOff>
    </xdr:from>
    <xdr:to>
      <xdr:col>78</xdr:col>
      <xdr:colOff>69850</xdr:colOff>
      <xdr:row>77</xdr:row>
      <xdr:rowOff>97282</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4782800" y="13285215"/>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97282</xdr:rowOff>
    </xdr:from>
    <xdr:to>
      <xdr:col>73</xdr:col>
      <xdr:colOff>180975</xdr:colOff>
      <xdr:row>77</xdr:row>
      <xdr:rowOff>143002</xdr:rowOff>
    </xdr:to>
    <xdr:cxnSp macro="">
      <xdr:nvCxnSpPr>
        <xdr:cNvPr id="444" name="直線コネクタ 443">
          <a:extLst>
            <a:ext uri="{FF2B5EF4-FFF2-40B4-BE49-F238E27FC236}">
              <a16:creationId xmlns:a16="http://schemas.microsoft.com/office/drawing/2014/main" id="{00000000-0008-0000-0400-0000BC010000}"/>
            </a:ext>
          </a:extLst>
        </xdr:cNvPr>
        <xdr:cNvCxnSpPr/>
      </xdr:nvCxnSpPr>
      <xdr:spPr>
        <a:xfrm flipV="1">
          <a:off x="13893800" y="13298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143002</xdr:rowOff>
    </xdr:from>
    <xdr:to>
      <xdr:col>69</xdr:col>
      <xdr:colOff>92075</xdr:colOff>
      <xdr:row>77</xdr:row>
      <xdr:rowOff>143002</xdr:rowOff>
    </xdr:to>
    <xdr:cxnSp macro="">
      <xdr:nvCxnSpPr>
        <xdr:cNvPr id="447" name="直線コネクタ 446">
          <a:extLst>
            <a:ext uri="{FF2B5EF4-FFF2-40B4-BE49-F238E27FC236}">
              <a16:creationId xmlns:a16="http://schemas.microsoft.com/office/drawing/2014/main" id="{00000000-0008-0000-0400-0000BF010000}"/>
            </a:ext>
          </a:extLst>
        </xdr:cNvPr>
        <xdr:cNvCxnSpPr/>
      </xdr:nvCxnSpPr>
      <xdr:spPr>
        <a:xfrm>
          <a:off x="13004800" y="13344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8" name="フローチャート: 判断 447">
          <a:extLst>
            <a:ext uri="{FF2B5EF4-FFF2-40B4-BE49-F238E27FC236}">
              <a16:creationId xmlns:a16="http://schemas.microsoft.com/office/drawing/2014/main" id="{00000000-0008-0000-0400-0000C0010000}"/>
            </a:ext>
          </a:extLst>
        </xdr:cNvPr>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108729</xdr:rowOff>
    </xdr:from>
    <xdr:ext cx="762000" cy="259045"/>
    <xdr:sp macro="" textlink="">
      <xdr:nvSpPr>
        <xdr:cNvPr id="458" name="公債費以外該当値テキスト">
          <a:extLst>
            <a:ext uri="{FF2B5EF4-FFF2-40B4-BE49-F238E27FC236}">
              <a16:creationId xmlns:a16="http://schemas.microsoft.com/office/drawing/2014/main" id="{00000000-0008-0000-0400-0000CA010000}"/>
            </a:ext>
          </a:extLst>
        </xdr:cNvPr>
        <xdr:cNvSpPr txBox="1"/>
      </xdr:nvSpPr>
      <xdr:spPr>
        <a:xfrm>
          <a:off x="16598900" y="1313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144542</xdr:rowOff>
    </xdr:from>
    <xdr:ext cx="7366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5290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46482</xdr:rowOff>
    </xdr:from>
    <xdr:to>
      <xdr:col>74</xdr:col>
      <xdr:colOff>31750</xdr:colOff>
      <xdr:row>77</xdr:row>
      <xdr:rowOff>148082</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4732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158259</xdr:rowOff>
    </xdr:from>
    <xdr:ext cx="7620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92202</xdr:rowOff>
    </xdr:from>
    <xdr:to>
      <xdr:col>69</xdr:col>
      <xdr:colOff>142875</xdr:colOff>
      <xdr:row>78</xdr:row>
      <xdr:rowOff>22352</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3843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7129</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3512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92202</xdr:rowOff>
    </xdr:from>
    <xdr:to>
      <xdr:col>65</xdr:col>
      <xdr:colOff>53975</xdr:colOff>
      <xdr:row>78</xdr:row>
      <xdr:rowOff>22352</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2954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7129</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2623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117285</xdr:rowOff>
    </xdr:from>
    <xdr:to>
      <xdr:col>29</xdr:col>
      <xdr:colOff>127000</xdr:colOff>
      <xdr:row>20</xdr:row>
      <xdr:rowOff>148412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50860"/>
          <a:ext cx="0" cy="15741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120489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9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148412</xdr:rowOff>
    </xdr:from>
    <xdr:to>
      <xdr:col>30</xdr:col>
      <xdr:colOff>25400</xdr:colOff>
      <xdr:row>20</xdr:row>
      <xdr:rowOff>148412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625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32212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9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117285</xdr:rowOff>
    </xdr:from>
    <xdr:to>
      <xdr:col>30</xdr:col>
      <xdr:colOff>25400</xdr:colOff>
      <xdr:row>11</xdr:row>
      <xdr:rowOff>117285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508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17005</xdr:rowOff>
    </xdr:from>
    <xdr:to>
      <xdr:col>29</xdr:col>
      <xdr:colOff>127000</xdr:colOff>
      <xdr:row>18</xdr:row>
      <xdr:rowOff>79108</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150730"/>
          <a:ext cx="647700" cy="6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52608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434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36081</xdr:rowOff>
    </xdr:from>
    <xdr:to>
      <xdr:col>29</xdr:col>
      <xdr:colOff>177800</xdr:colOff>
      <xdr:row>17</xdr:row>
      <xdr:rowOff>137681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983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76403</xdr:rowOff>
    </xdr:from>
    <xdr:to>
      <xdr:col>26</xdr:col>
      <xdr:colOff>50800</xdr:colOff>
      <xdr:row>18</xdr:row>
      <xdr:rowOff>79108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10128"/>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63475</xdr:rowOff>
    </xdr:from>
    <xdr:to>
      <xdr:col>26</xdr:col>
      <xdr:colOff>101600</xdr:colOff>
      <xdr:row>17</xdr:row>
      <xdr:rowOff>165075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3802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94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51448</xdr:rowOff>
    </xdr:from>
    <xdr:to>
      <xdr:col>22</xdr:col>
      <xdr:colOff>114300</xdr:colOff>
      <xdr:row>18</xdr:row>
      <xdr:rowOff>76403</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3185173"/>
          <a:ext cx="698500" cy="24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97117</xdr:rowOff>
    </xdr:from>
    <xdr:to>
      <xdr:col>22</xdr:col>
      <xdr:colOff>165100</xdr:colOff>
      <xdr:row>18</xdr:row>
      <xdr:rowOff>27267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37444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8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33160</xdr:rowOff>
    </xdr:from>
    <xdr:to>
      <xdr:col>18</xdr:col>
      <xdr:colOff>177800</xdr:colOff>
      <xdr:row>18</xdr:row>
      <xdr:rowOff>51448</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166885"/>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73647</xdr:rowOff>
    </xdr:from>
    <xdr:to>
      <xdr:col>19</xdr:col>
      <xdr:colOff>38100</xdr:colOff>
      <xdr:row>18</xdr:row>
      <xdr:rowOff>3797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13974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122377</xdr:rowOff>
    </xdr:from>
    <xdr:to>
      <xdr:col>15</xdr:col>
      <xdr:colOff>101600</xdr:colOff>
      <xdr:row>18</xdr:row>
      <xdr:rowOff>52527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62704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53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137655</xdr:rowOff>
    </xdr:from>
    <xdr:to>
      <xdr:col>29</xdr:col>
      <xdr:colOff>177800</xdr:colOff>
      <xdr:row>18</xdr:row>
      <xdr:rowOff>67805</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99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109732</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72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28308</xdr:rowOff>
    </xdr:from>
    <xdr:to>
      <xdr:col>26</xdr:col>
      <xdr:colOff>101600</xdr:colOff>
      <xdr:row>18</xdr:row>
      <xdr:rowOff>129908</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62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114685</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48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25603</xdr:rowOff>
    </xdr:from>
    <xdr:to>
      <xdr:col>22</xdr:col>
      <xdr:colOff>165100</xdr:colOff>
      <xdr:row>18</xdr:row>
      <xdr:rowOff>127203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593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111980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4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648</xdr:rowOff>
    </xdr:from>
    <xdr:to>
      <xdr:col>19</xdr:col>
      <xdr:colOff>38100</xdr:colOff>
      <xdr:row>18</xdr:row>
      <xdr:rowOff>102248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343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87025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20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153810</xdr:rowOff>
    </xdr:from>
    <xdr:to>
      <xdr:col>15</xdr:col>
      <xdr:colOff>101600</xdr:colOff>
      <xdr:row>18</xdr:row>
      <xdr:rowOff>83960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6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68737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169672</xdr:rowOff>
    </xdr:from>
    <xdr:to>
      <xdr:col>29</xdr:col>
      <xdr:colOff>127000</xdr:colOff>
      <xdr:row>37</xdr:row>
      <xdr:rowOff>258597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4222"/>
          <a:ext cx="0" cy="12890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230674</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55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258597</xdr:rowOff>
    </xdr:from>
    <xdr:to>
      <xdr:col>30</xdr:col>
      <xdr:colOff>25400</xdr:colOff>
      <xdr:row>37</xdr:row>
      <xdr:rowOff>258597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83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84599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7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169672</xdr:rowOff>
    </xdr:from>
    <xdr:to>
      <xdr:col>30</xdr:col>
      <xdr:colOff>25400</xdr:colOff>
      <xdr:row>33</xdr:row>
      <xdr:rowOff>169672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42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132220</xdr:rowOff>
    </xdr:from>
    <xdr:to>
      <xdr:col>29</xdr:col>
      <xdr:colOff>127000</xdr:colOff>
      <xdr:row>36</xdr:row>
      <xdr:rowOff>168148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7085470"/>
          <a:ext cx="647700" cy="35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103128</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13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258051</xdr:rowOff>
    </xdr:from>
    <xdr:to>
      <xdr:col>29</xdr:col>
      <xdr:colOff>177800</xdr:colOff>
      <xdr:row>36</xdr:row>
      <xdr:rowOff>16751</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68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132220</xdr:rowOff>
    </xdr:from>
    <xdr:to>
      <xdr:col>26</xdr:col>
      <xdr:colOff>50800</xdr:colOff>
      <xdr:row>36</xdr:row>
      <xdr:rowOff>150431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85470"/>
          <a:ext cx="698500" cy="18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190767</xdr:rowOff>
    </xdr:from>
    <xdr:to>
      <xdr:col>26</xdr:col>
      <xdr:colOff>101600</xdr:colOff>
      <xdr:row>35</xdr:row>
      <xdr:rowOff>292367</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011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302544</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69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129857</xdr:rowOff>
    </xdr:from>
    <xdr:to>
      <xdr:col>22</xdr:col>
      <xdr:colOff>114300</xdr:colOff>
      <xdr:row>36</xdr:row>
      <xdr:rowOff>150431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083107"/>
          <a:ext cx="698500" cy="20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181089</xdr:rowOff>
    </xdr:from>
    <xdr:to>
      <xdr:col>22</xdr:col>
      <xdr:colOff>165100</xdr:colOff>
      <xdr:row>35</xdr:row>
      <xdr:rowOff>282689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914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292866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6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128486</xdr:rowOff>
    </xdr:from>
    <xdr:to>
      <xdr:col>18</xdr:col>
      <xdr:colOff>177800</xdr:colOff>
      <xdr:row>36</xdr:row>
      <xdr:rowOff>129857</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81736"/>
          <a:ext cx="698500" cy="13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137198</xdr:rowOff>
    </xdr:from>
    <xdr:to>
      <xdr:col>19</xdr:col>
      <xdr:colOff>38100</xdr:colOff>
      <xdr:row>35</xdr:row>
      <xdr:rowOff>238798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75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248975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123558</xdr:rowOff>
    </xdr:from>
    <xdr:to>
      <xdr:col>15</xdr:col>
      <xdr:colOff>101600</xdr:colOff>
      <xdr:row>35</xdr:row>
      <xdr:rowOff>225158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339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235335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0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117348</xdr:rowOff>
    </xdr:from>
    <xdr:to>
      <xdr:col>29</xdr:col>
      <xdr:colOff>177800</xdr:colOff>
      <xdr:row>37</xdr:row>
      <xdr:rowOff>47498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0705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89425</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042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81420</xdr:rowOff>
    </xdr:from>
    <xdr:to>
      <xdr:col>26</xdr:col>
      <xdr:colOff>101600</xdr:colOff>
      <xdr:row>37</xdr:row>
      <xdr:rowOff>11570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346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167797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21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99631</xdr:rowOff>
    </xdr:from>
    <xdr:to>
      <xdr:col>22</xdr:col>
      <xdr:colOff>165100</xdr:colOff>
      <xdr:row>37</xdr:row>
      <xdr:rowOff>29781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52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14558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9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79057</xdr:rowOff>
    </xdr:from>
    <xdr:to>
      <xdr:col>19</xdr:col>
      <xdr:colOff>38100</xdr:colOff>
      <xdr:row>37</xdr:row>
      <xdr:rowOff>9207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3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165434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18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77686</xdr:rowOff>
    </xdr:from>
    <xdr:to>
      <xdr:col>15</xdr:col>
      <xdr:colOff>101600</xdr:colOff>
      <xdr:row>37</xdr:row>
      <xdr:rowOff>7836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164063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197,731
194,408
159.82
69,897,221
64,949,607
4,763,718
39,914,105
35,344,019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95374</xdr:rowOff>
    </xdr:from>
    <xdr:to>
      <xdr:col>24</xdr:col>
      <xdr:colOff>62865</xdr:colOff>
      <xdr:row>39</xdr:row>
      <xdr:rowOff>76584</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581774"/>
          <a:ext cx="1270" cy="1181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80411</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76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76584</xdr:rowOff>
    </xdr:from>
    <xdr:to>
      <xdr:col>24</xdr:col>
      <xdr:colOff>152400</xdr:colOff>
      <xdr:row>39</xdr:row>
      <xdr:rowOff>76584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763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42051</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95374</xdr:rowOff>
    </xdr:from>
    <xdr:to>
      <xdr:col>24</xdr:col>
      <xdr:colOff>152400</xdr:colOff>
      <xdr:row>32</xdr:row>
      <xdr:rowOff>95374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58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97043</xdr:rowOff>
    </xdr:from>
    <xdr:to>
      <xdr:col>24</xdr:col>
      <xdr:colOff>63500</xdr:colOff>
      <xdr:row>36</xdr:row>
      <xdr:rowOff>112748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269243"/>
          <a:ext cx="838200" cy="15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33380</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62055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54953</xdr:rowOff>
    </xdr:from>
    <xdr:to>
      <xdr:col>24</xdr:col>
      <xdr:colOff>114300</xdr:colOff>
      <xdr:row>36</xdr:row>
      <xdr:rowOff>156553</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2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89842</xdr:rowOff>
    </xdr:from>
    <xdr:to>
      <xdr:col>19</xdr:col>
      <xdr:colOff>177800</xdr:colOff>
      <xdr:row>36</xdr:row>
      <xdr:rowOff>112748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262042"/>
          <a:ext cx="889000" cy="2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64211</xdr:rowOff>
    </xdr:from>
    <xdr:to>
      <xdr:col>20</xdr:col>
      <xdr:colOff>38100</xdr:colOff>
      <xdr:row>36</xdr:row>
      <xdr:rowOff>165811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23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156938</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6329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29058</xdr:rowOff>
    </xdr:from>
    <xdr:to>
      <xdr:col>15</xdr:col>
      <xdr:colOff>50800</xdr:colOff>
      <xdr:row>36</xdr:row>
      <xdr:rowOff>89842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a:off x="2019300" y="6201258"/>
          <a:ext cx="889000" cy="60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70246</xdr:rowOff>
    </xdr:from>
    <xdr:to>
      <xdr:col>15</xdr:col>
      <xdr:colOff>101600</xdr:colOff>
      <xdr:row>37</xdr:row>
      <xdr:rowOff>396</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2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162973</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6335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29058</xdr:rowOff>
    </xdr:from>
    <xdr:to>
      <xdr:col>10</xdr:col>
      <xdr:colOff>114300</xdr:colOff>
      <xdr:row>36</xdr:row>
      <xdr:rowOff>37996</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6201258"/>
          <a:ext cx="889000" cy="8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33305</xdr:rowOff>
    </xdr:from>
    <xdr:to>
      <xdr:col>10</xdr:col>
      <xdr:colOff>165100</xdr:colOff>
      <xdr:row>36</xdr:row>
      <xdr:rowOff>134905</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0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126032</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629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49581</xdr:rowOff>
    </xdr:from>
    <xdr:to>
      <xdr:col>6</xdr:col>
      <xdr:colOff>38100</xdr:colOff>
      <xdr:row>36</xdr:row>
      <xdr:rowOff>151181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142308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631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46243</xdr:rowOff>
    </xdr:from>
    <xdr:to>
      <xdr:col>24</xdr:col>
      <xdr:colOff>114300</xdr:colOff>
      <xdr:row>36</xdr:row>
      <xdr:rowOff>147843</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21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69120</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06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61948</xdr:rowOff>
    </xdr:from>
    <xdr:to>
      <xdr:col>20</xdr:col>
      <xdr:colOff>38100</xdr:colOff>
      <xdr:row>36</xdr:row>
      <xdr:rowOff>163548</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2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8625</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0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39042</xdr:rowOff>
    </xdr:from>
    <xdr:to>
      <xdr:col>15</xdr:col>
      <xdr:colOff>101600</xdr:colOff>
      <xdr:row>36</xdr:row>
      <xdr:rowOff>140642</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21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157169</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5986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149708</xdr:rowOff>
    </xdr:from>
    <xdr:to>
      <xdr:col>10</xdr:col>
      <xdr:colOff>165100</xdr:colOff>
      <xdr:row>36</xdr:row>
      <xdr:rowOff>79858</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150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96385</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5925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158646</xdr:rowOff>
    </xdr:from>
    <xdr:to>
      <xdr:col>6</xdr:col>
      <xdr:colOff>38100</xdr:colOff>
      <xdr:row>36</xdr:row>
      <xdr:rowOff>88796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159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105323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593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154330</xdr:rowOff>
    </xdr:from>
    <xdr:to>
      <xdr:col>24</xdr:col>
      <xdr:colOff>62865</xdr:colOff>
      <xdr:row>59</xdr:row>
      <xdr:rowOff>24105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726830"/>
          <a:ext cx="1270" cy="14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27932</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4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24105</xdr:rowOff>
    </xdr:from>
    <xdr:to>
      <xdr:col>24</xdr:col>
      <xdr:colOff>152400</xdr:colOff>
      <xdr:row>59</xdr:row>
      <xdr:rowOff>24105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39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101007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0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154330</xdr:rowOff>
    </xdr:from>
    <xdr:to>
      <xdr:col>24</xdr:col>
      <xdr:colOff>152400</xdr:colOff>
      <xdr:row>50</xdr:row>
      <xdr:rowOff>154330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726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130784</xdr:rowOff>
    </xdr:from>
    <xdr:to>
      <xdr:col>24</xdr:col>
      <xdr:colOff>63500</xdr:colOff>
      <xdr:row>57</xdr:row>
      <xdr:rowOff>46241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731984"/>
          <a:ext cx="838200" cy="8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138447</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25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115570</xdr:rowOff>
    </xdr:from>
    <xdr:to>
      <xdr:col>24</xdr:col>
      <xdr:colOff>114300</xdr:colOff>
      <xdr:row>55</xdr:row>
      <xdr:rowOff>45720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7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165265</xdr:rowOff>
    </xdr:from>
    <xdr:to>
      <xdr:col>19</xdr:col>
      <xdr:colOff>177800</xdr:colOff>
      <xdr:row>57</xdr:row>
      <xdr:rowOff>46241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2908300" y="9766465"/>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162281</xdr:rowOff>
    </xdr:from>
    <xdr:to>
      <xdr:col>20</xdr:col>
      <xdr:colOff>38100</xdr:colOff>
      <xdr:row>55</xdr:row>
      <xdr:rowOff>92431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108958</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19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165265</xdr:rowOff>
    </xdr:from>
    <xdr:to>
      <xdr:col>15</xdr:col>
      <xdr:colOff>50800</xdr:colOff>
      <xdr:row>57</xdr:row>
      <xdr:rowOff>11037</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66465"/>
          <a:ext cx="889000" cy="17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6680</xdr:rowOff>
    </xdr:from>
    <xdr:to>
      <xdr:col>15</xdr:col>
      <xdr:colOff>101600</xdr:colOff>
      <xdr:row>55</xdr:row>
      <xdr:rowOff>108280</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124807</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211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11037</xdr:rowOff>
    </xdr:from>
    <xdr:to>
      <xdr:col>10</xdr:col>
      <xdr:colOff>114300</xdr:colOff>
      <xdr:row>57</xdr:row>
      <xdr:rowOff>86779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783687"/>
          <a:ext cx="889000" cy="7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24435</xdr:rowOff>
    </xdr:from>
    <xdr:to>
      <xdr:col>10</xdr:col>
      <xdr:colOff>165100</xdr:colOff>
      <xdr:row>55</xdr:row>
      <xdr:rowOff>126035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142562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22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71298</xdr:rowOff>
    </xdr:from>
    <xdr:to>
      <xdr:col>6</xdr:col>
      <xdr:colOff>38100</xdr:colOff>
      <xdr:row>56</xdr:row>
      <xdr:rowOff>1448</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17975</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76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79984</xdr:rowOff>
    </xdr:from>
    <xdr:to>
      <xdr:col>24</xdr:col>
      <xdr:colOff>114300</xdr:colOff>
      <xdr:row>57</xdr:row>
      <xdr:rowOff>10134</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6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58411</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166891</xdr:rowOff>
    </xdr:from>
    <xdr:to>
      <xdr:col>20</xdr:col>
      <xdr:colOff>38100</xdr:colOff>
      <xdr:row>57</xdr:row>
      <xdr:rowOff>97041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68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88168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86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114465</xdr:rowOff>
    </xdr:from>
    <xdr:to>
      <xdr:col>15</xdr:col>
      <xdr:colOff>101600</xdr:colOff>
      <xdr:row>57</xdr:row>
      <xdr:rowOff>44615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1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35742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80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131687</xdr:rowOff>
    </xdr:from>
    <xdr:to>
      <xdr:col>10</xdr:col>
      <xdr:colOff>165100</xdr:colOff>
      <xdr:row>57</xdr:row>
      <xdr:rowOff>61837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52964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825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35979</xdr:rowOff>
    </xdr:from>
    <xdr:to>
      <xdr:col>6</xdr:col>
      <xdr:colOff>38100</xdr:colOff>
      <xdr:row>57</xdr:row>
      <xdr:rowOff>137579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0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128706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901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37002</xdr:rowOff>
    </xdr:from>
    <xdr:to>
      <xdr:col>24</xdr:col>
      <xdr:colOff>62865</xdr:colOff>
      <xdr:row>77</xdr:row>
      <xdr:rowOff>161931</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9952"/>
          <a:ext cx="1270" cy="115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165758</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67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161931</xdr:rowOff>
    </xdr:from>
    <xdr:to>
      <xdr:col>24</xdr:col>
      <xdr:colOff>152400</xdr:colOff>
      <xdr:row>77</xdr:row>
      <xdr:rowOff>161931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63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155129</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8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37002</xdr:rowOff>
    </xdr:from>
    <xdr:to>
      <xdr:col>24</xdr:col>
      <xdr:colOff>152400</xdr:colOff>
      <xdr:row>71</xdr:row>
      <xdr:rowOff>37002</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9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165588</xdr:rowOff>
    </xdr:from>
    <xdr:to>
      <xdr:col>24</xdr:col>
      <xdr:colOff>63500</xdr:colOff>
      <xdr:row>77</xdr:row>
      <xdr:rowOff>45059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195788"/>
          <a:ext cx="838200" cy="50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82859</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41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59982</xdr:rowOff>
    </xdr:from>
    <xdr:to>
      <xdr:col>24</xdr:col>
      <xdr:colOff>114300</xdr:colOff>
      <xdr:row>76</xdr:row>
      <xdr:rowOff>161582</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9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25800</xdr:rowOff>
    </xdr:from>
    <xdr:to>
      <xdr:col>19</xdr:col>
      <xdr:colOff>177800</xdr:colOff>
      <xdr:row>77</xdr:row>
      <xdr:rowOff>45059</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227450"/>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16890</xdr:rowOff>
    </xdr:from>
    <xdr:to>
      <xdr:col>20</xdr:col>
      <xdr:colOff>38100</xdr:colOff>
      <xdr:row>76</xdr:row>
      <xdr:rowOff>118490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135018</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822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25800</xdr:rowOff>
    </xdr:from>
    <xdr:to>
      <xdr:col>15</xdr:col>
      <xdr:colOff>50800</xdr:colOff>
      <xdr:row>77</xdr:row>
      <xdr:rowOff>29229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22745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57410</xdr:rowOff>
    </xdr:from>
    <xdr:to>
      <xdr:col>15</xdr:col>
      <xdr:colOff>101600</xdr:colOff>
      <xdr:row>76</xdr:row>
      <xdr:rowOff>159010</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4087</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6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29229</xdr:rowOff>
    </xdr:from>
    <xdr:to>
      <xdr:col>10</xdr:col>
      <xdr:colOff>114300</xdr:colOff>
      <xdr:row>77</xdr:row>
      <xdr:rowOff>40087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30879"/>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75242</xdr:rowOff>
    </xdr:from>
    <xdr:to>
      <xdr:col>10</xdr:col>
      <xdr:colOff>165100</xdr:colOff>
      <xdr:row>77</xdr:row>
      <xdr:rowOff>5392</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1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21918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67126</xdr:rowOff>
    </xdr:from>
    <xdr:to>
      <xdr:col>6</xdr:col>
      <xdr:colOff>38100</xdr:colOff>
      <xdr:row>76</xdr:row>
      <xdr:rowOff>168726</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097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13803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7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114788</xdr:rowOff>
    </xdr:from>
    <xdr:to>
      <xdr:col>24</xdr:col>
      <xdr:colOff>114300</xdr:colOff>
      <xdr:row>77</xdr:row>
      <xdr:rowOff>44938</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93215</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23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165709</xdr:rowOff>
    </xdr:from>
    <xdr:to>
      <xdr:col>20</xdr:col>
      <xdr:colOff>38100</xdr:colOff>
      <xdr:row>77</xdr:row>
      <xdr:rowOff>95859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19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86986</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28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146450</xdr:rowOff>
    </xdr:from>
    <xdr:to>
      <xdr:col>15</xdr:col>
      <xdr:colOff>101600</xdr:colOff>
      <xdr:row>77</xdr:row>
      <xdr:rowOff>76600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17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67727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26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149879</xdr:rowOff>
    </xdr:from>
    <xdr:to>
      <xdr:col>10</xdr:col>
      <xdr:colOff>165100</xdr:colOff>
      <xdr:row>77</xdr:row>
      <xdr:rowOff>80029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18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71156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272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160737</xdr:rowOff>
    </xdr:from>
    <xdr:to>
      <xdr:col>6</xdr:col>
      <xdr:colOff>38100</xdr:colOff>
      <xdr:row>77</xdr:row>
      <xdr:rowOff>90887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1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82014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2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163970</xdr:rowOff>
    </xdr:from>
    <xdr:to>
      <xdr:col>24</xdr:col>
      <xdr:colOff>62865</xdr:colOff>
      <xdr:row>98</xdr:row>
      <xdr:rowOff>15932</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4470"/>
          <a:ext cx="1270" cy="1223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19759</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15932</xdr:rowOff>
    </xdr:from>
    <xdr:to>
      <xdr:col>24</xdr:col>
      <xdr:colOff>152400</xdr:colOff>
      <xdr:row>98</xdr:row>
      <xdr:rowOff>15932</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1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110647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69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163970</xdr:rowOff>
    </xdr:from>
    <xdr:to>
      <xdr:col>24</xdr:col>
      <xdr:colOff>152400</xdr:colOff>
      <xdr:row>90</xdr:row>
      <xdr:rowOff>163970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4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94856</xdr:rowOff>
    </xdr:from>
    <xdr:to>
      <xdr:col>24</xdr:col>
      <xdr:colOff>63500</xdr:colOff>
      <xdr:row>96</xdr:row>
      <xdr:rowOff>102763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554056"/>
          <a:ext cx="838200" cy="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129627</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459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106750</xdr:rowOff>
    </xdr:from>
    <xdr:to>
      <xdr:col>24</xdr:col>
      <xdr:colOff>114300</xdr:colOff>
      <xdr:row>96</xdr:row>
      <xdr:rowOff>36900</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94856</xdr:rowOff>
    </xdr:from>
    <xdr:to>
      <xdr:col>19</xdr:col>
      <xdr:colOff>177800</xdr:colOff>
      <xdr:row>96</xdr:row>
      <xdr:rowOff>134119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554056"/>
          <a:ext cx="889000" cy="3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52933</xdr:rowOff>
    </xdr:from>
    <xdr:to>
      <xdr:col>20</xdr:col>
      <xdr:colOff>38100</xdr:colOff>
      <xdr:row>95</xdr:row>
      <xdr:rowOff>154533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171060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134119</xdr:rowOff>
    </xdr:from>
    <xdr:to>
      <xdr:col>15</xdr:col>
      <xdr:colOff>50800</xdr:colOff>
      <xdr:row>97</xdr:row>
      <xdr:rowOff>51442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593319"/>
          <a:ext cx="8890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98406</xdr:rowOff>
    </xdr:from>
    <xdr:to>
      <xdr:col>15</xdr:col>
      <xdr:colOff>101600</xdr:colOff>
      <xdr:row>96</xdr:row>
      <xdr:rowOff>28556</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45083</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161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51442</xdr:rowOff>
    </xdr:from>
    <xdr:to>
      <xdr:col>10</xdr:col>
      <xdr:colOff>114300</xdr:colOff>
      <xdr:row>97</xdr:row>
      <xdr:rowOff>88646</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682092"/>
          <a:ext cx="889000" cy="37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154546</xdr:rowOff>
    </xdr:from>
    <xdr:to>
      <xdr:col>10</xdr:col>
      <xdr:colOff>165100</xdr:colOff>
      <xdr:row>96</xdr:row>
      <xdr:rowOff>84696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101223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1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48400</xdr:rowOff>
    </xdr:from>
    <xdr:to>
      <xdr:col>6</xdr:col>
      <xdr:colOff>38100</xdr:colOff>
      <xdr:row>96</xdr:row>
      <xdr:rowOff>150000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166527</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28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51963</xdr:rowOff>
    </xdr:from>
    <xdr:to>
      <xdr:col>24</xdr:col>
      <xdr:colOff>114300</xdr:colOff>
      <xdr:row>96</xdr:row>
      <xdr:rowOff>153563</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51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30390</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48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44056</xdr:rowOff>
    </xdr:from>
    <xdr:to>
      <xdr:col>20</xdr:col>
      <xdr:colOff>38100</xdr:colOff>
      <xdr:row>96</xdr:row>
      <xdr:rowOff>145656</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03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136783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59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83319</xdr:rowOff>
    </xdr:from>
    <xdr:to>
      <xdr:col>15</xdr:col>
      <xdr:colOff>101600</xdr:colOff>
      <xdr:row>97</xdr:row>
      <xdr:rowOff>13469</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4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4596</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35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642</xdr:rowOff>
    </xdr:from>
    <xdr:to>
      <xdr:col>10</xdr:col>
      <xdr:colOff>165100</xdr:colOff>
      <xdr:row>97</xdr:row>
      <xdr:rowOff>102242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31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93369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2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37846</xdr:rowOff>
    </xdr:from>
    <xdr:to>
      <xdr:col>6</xdr:col>
      <xdr:colOff>38100</xdr:colOff>
      <xdr:row>97</xdr:row>
      <xdr:rowOff>139446</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6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130573</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41973</xdr:rowOff>
    </xdr:from>
    <xdr:to>
      <xdr:col>54</xdr:col>
      <xdr:colOff>189865</xdr:colOff>
      <xdr:row>37</xdr:row>
      <xdr:rowOff>11318</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185473"/>
          <a:ext cx="1270" cy="1169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15145</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35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11318</xdr:rowOff>
    </xdr:from>
    <xdr:to>
      <xdr:col>55</xdr:col>
      <xdr:colOff>88900</xdr:colOff>
      <xdr:row>37</xdr:row>
      <xdr:rowOff>11318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354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160100</xdr:rowOff>
    </xdr:from>
    <xdr:ext cx="534377"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496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41973</xdr:rowOff>
    </xdr:from>
    <xdr:to>
      <xdr:col>55</xdr:col>
      <xdr:colOff>88900</xdr:colOff>
      <xdr:row>30</xdr:row>
      <xdr:rowOff>41973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185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17696</xdr:rowOff>
    </xdr:from>
    <xdr:to>
      <xdr:col>55</xdr:col>
      <xdr:colOff>0</xdr:colOff>
      <xdr:row>35</xdr:row>
      <xdr:rowOff>95374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9639300" y="6018446"/>
          <a:ext cx="838200" cy="7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63451</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57213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40574</xdr:rowOff>
    </xdr:from>
    <xdr:to>
      <xdr:col>55</xdr:col>
      <xdr:colOff>50800</xdr:colOff>
      <xdr:row>34</xdr:row>
      <xdr:rowOff>142174</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58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45562</xdr:rowOff>
    </xdr:from>
    <xdr:to>
      <xdr:col>50</xdr:col>
      <xdr:colOff>114300</xdr:colOff>
      <xdr:row>35</xdr:row>
      <xdr:rowOff>95374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6046312"/>
          <a:ext cx="889000" cy="4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54153</xdr:rowOff>
    </xdr:from>
    <xdr:to>
      <xdr:col>50</xdr:col>
      <xdr:colOff>165100</xdr:colOff>
      <xdr:row>34</xdr:row>
      <xdr:rowOff>155753</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588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830</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65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13627</xdr:rowOff>
    </xdr:from>
    <xdr:to>
      <xdr:col>45</xdr:col>
      <xdr:colOff>177800</xdr:colOff>
      <xdr:row>35</xdr:row>
      <xdr:rowOff>45562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7861300" y="6014377"/>
          <a:ext cx="889000" cy="31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51730</xdr:rowOff>
    </xdr:from>
    <xdr:to>
      <xdr:col>46</xdr:col>
      <xdr:colOff>38100</xdr:colOff>
      <xdr:row>34</xdr:row>
      <xdr:rowOff>153330</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8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32</xdr:row>
      <xdr:rowOff>169857</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83111" y="565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13627</xdr:rowOff>
    </xdr:from>
    <xdr:to>
      <xdr:col>41</xdr:col>
      <xdr:colOff>50800</xdr:colOff>
      <xdr:row>35</xdr:row>
      <xdr:rowOff>49426</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014377"/>
          <a:ext cx="889000" cy="3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69195</xdr:rowOff>
    </xdr:from>
    <xdr:to>
      <xdr:col>41</xdr:col>
      <xdr:colOff>101600</xdr:colOff>
      <xdr:row>34</xdr:row>
      <xdr:rowOff>170795</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5898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15872</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5673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127556</xdr:rowOff>
    </xdr:from>
    <xdr:to>
      <xdr:col>36</xdr:col>
      <xdr:colOff>165100</xdr:colOff>
      <xdr:row>35</xdr:row>
      <xdr:rowOff>57706</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595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74233</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573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138346</xdr:rowOff>
    </xdr:from>
    <xdr:to>
      <xdr:col>55</xdr:col>
      <xdr:colOff>50800</xdr:colOff>
      <xdr:row>35</xdr:row>
      <xdr:rowOff>68496</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596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116773</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594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44574</xdr:rowOff>
    </xdr:from>
    <xdr:to>
      <xdr:col>50</xdr:col>
      <xdr:colOff>165100</xdr:colOff>
      <xdr:row>35</xdr:row>
      <xdr:rowOff>146174</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04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137301</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13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166212</xdr:rowOff>
    </xdr:from>
    <xdr:to>
      <xdr:col>46</xdr:col>
      <xdr:colOff>38100</xdr:colOff>
      <xdr:row>35</xdr:row>
      <xdr:rowOff>96362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995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87489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83111" y="608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134277</xdr:rowOff>
    </xdr:from>
    <xdr:to>
      <xdr:col>41</xdr:col>
      <xdr:colOff>101600</xdr:colOff>
      <xdr:row>35</xdr:row>
      <xdr:rowOff>64427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596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55554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056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170076</xdr:rowOff>
    </xdr:from>
    <xdr:to>
      <xdr:col>36</xdr:col>
      <xdr:colOff>165100</xdr:colOff>
      <xdr:row>35</xdr:row>
      <xdr:rowOff>100226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59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91353</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09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27980</xdr:rowOff>
    </xdr:from>
    <xdr:to>
      <xdr:col>54</xdr:col>
      <xdr:colOff>189865</xdr:colOff>
      <xdr:row>58</xdr:row>
      <xdr:rowOff>42480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00480"/>
          <a:ext cx="1270" cy="1386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46307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999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42480</xdr:rowOff>
    </xdr:from>
    <xdr:to>
      <xdr:col>55</xdr:col>
      <xdr:colOff>88900</xdr:colOff>
      <xdr:row>58</xdr:row>
      <xdr:rowOff>42480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998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146107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75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27980</xdr:rowOff>
    </xdr:from>
    <xdr:to>
      <xdr:col>55</xdr:col>
      <xdr:colOff>88900</xdr:colOff>
      <xdr:row>50</xdr:row>
      <xdr:rowOff>27980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0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106074</xdr:rowOff>
    </xdr:from>
    <xdr:to>
      <xdr:col>55</xdr:col>
      <xdr:colOff>0</xdr:colOff>
      <xdr:row>57</xdr:row>
      <xdr:rowOff>149432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9878724"/>
          <a:ext cx="838200" cy="4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95209</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24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72332</xdr:rowOff>
    </xdr:from>
    <xdr:to>
      <xdr:col>55</xdr:col>
      <xdr:colOff>50800</xdr:colOff>
      <xdr:row>57</xdr:row>
      <xdr:rowOff>2482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7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149432</xdr:rowOff>
    </xdr:from>
    <xdr:to>
      <xdr:col>50</xdr:col>
      <xdr:colOff>114300</xdr:colOff>
      <xdr:row>57</xdr:row>
      <xdr:rowOff>161047</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922082"/>
          <a:ext cx="889000" cy="1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67934</xdr:rowOff>
    </xdr:from>
    <xdr:to>
      <xdr:col>50</xdr:col>
      <xdr:colOff>165100</xdr:colOff>
      <xdr:row>56</xdr:row>
      <xdr:rowOff>169534</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66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14611</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44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56936</xdr:rowOff>
    </xdr:from>
    <xdr:to>
      <xdr:col>45</xdr:col>
      <xdr:colOff>177800</xdr:colOff>
      <xdr:row>57</xdr:row>
      <xdr:rowOff>161047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829586"/>
          <a:ext cx="889000" cy="10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98904</xdr:rowOff>
    </xdr:from>
    <xdr:to>
      <xdr:col>46</xdr:col>
      <xdr:colOff>38100</xdr:colOff>
      <xdr:row>57</xdr:row>
      <xdr:rowOff>29054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70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45581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4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56544</xdr:rowOff>
    </xdr:from>
    <xdr:to>
      <xdr:col>41</xdr:col>
      <xdr:colOff>50800</xdr:colOff>
      <xdr:row>57</xdr:row>
      <xdr:rowOff>56936</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829194"/>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88312</xdr:rowOff>
    </xdr:from>
    <xdr:to>
      <xdr:col>41</xdr:col>
      <xdr:colOff>101600</xdr:colOff>
      <xdr:row>57</xdr:row>
      <xdr:rowOff>18462</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68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34989</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46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707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53408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483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55274</xdr:rowOff>
    </xdr:from>
    <xdr:to>
      <xdr:col>55</xdr:col>
      <xdr:colOff>50800</xdr:colOff>
      <xdr:row>57</xdr:row>
      <xdr:rowOff>156874</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827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141651</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4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98632</xdr:rowOff>
    </xdr:from>
    <xdr:to>
      <xdr:col>50</xdr:col>
      <xdr:colOff>165100</xdr:colOff>
      <xdr:row>58</xdr:row>
      <xdr:rowOff>28782</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8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19909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964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110247</xdr:rowOff>
    </xdr:from>
    <xdr:to>
      <xdr:col>46</xdr:col>
      <xdr:colOff>38100</xdr:colOff>
      <xdr:row>58</xdr:row>
      <xdr:rowOff>40397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88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31524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97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6136</xdr:rowOff>
    </xdr:from>
    <xdr:to>
      <xdr:col>41</xdr:col>
      <xdr:colOff>101600</xdr:colOff>
      <xdr:row>57</xdr:row>
      <xdr:rowOff>107736</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7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98863</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87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5744</xdr:rowOff>
    </xdr:from>
    <xdr:to>
      <xdr:col>36</xdr:col>
      <xdr:colOff>165100</xdr:colOff>
      <xdr:row>57</xdr:row>
      <xdr:rowOff>107344</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7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98471</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87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79532</xdr:rowOff>
    </xdr:from>
    <xdr:to>
      <xdr:col>54</xdr:col>
      <xdr:colOff>189865</xdr:colOff>
      <xdr:row>78</xdr:row>
      <xdr:rowOff>137162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81032"/>
          <a:ext cx="1270" cy="142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140989</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137162</xdr:rowOff>
    </xdr:from>
    <xdr:to>
      <xdr:col>55</xdr:col>
      <xdr:colOff>88900</xdr:colOff>
      <xdr:row>78</xdr:row>
      <xdr:rowOff>137162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0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26209</xdr:rowOff>
    </xdr:from>
    <xdr:ext cx="534377"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85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79532</xdr:rowOff>
    </xdr:from>
    <xdr:to>
      <xdr:col>55</xdr:col>
      <xdr:colOff>88900</xdr:colOff>
      <xdr:row>70</xdr:row>
      <xdr:rowOff>79532</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81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56170</xdr:rowOff>
    </xdr:from>
    <xdr:to>
      <xdr:col>55</xdr:col>
      <xdr:colOff>0</xdr:colOff>
      <xdr:row>77</xdr:row>
      <xdr:rowOff>122098</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257820"/>
          <a:ext cx="838200" cy="6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157898</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88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8021</xdr:rowOff>
    </xdr:from>
    <xdr:to>
      <xdr:col>55</xdr:col>
      <xdr:colOff>50800</xdr:colOff>
      <xdr:row>77</xdr:row>
      <xdr:rowOff>109621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0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79967</xdr:rowOff>
    </xdr:from>
    <xdr:to>
      <xdr:col>50</xdr:col>
      <xdr:colOff>114300</xdr:colOff>
      <xdr:row>77</xdr:row>
      <xdr:rowOff>122098</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81617"/>
          <a:ext cx="889000" cy="42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138460</xdr:rowOff>
    </xdr:from>
    <xdr:to>
      <xdr:col>50</xdr:col>
      <xdr:colOff>165100</xdr:colOff>
      <xdr:row>77</xdr:row>
      <xdr:rowOff>68610</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85138</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9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79967</xdr:rowOff>
    </xdr:from>
    <xdr:to>
      <xdr:col>45</xdr:col>
      <xdr:colOff>177800</xdr:colOff>
      <xdr:row>77</xdr:row>
      <xdr:rowOff>119698</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81617"/>
          <a:ext cx="889000" cy="39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139032</xdr:rowOff>
    </xdr:from>
    <xdr:to>
      <xdr:col>46</xdr:col>
      <xdr:colOff>38100</xdr:colOff>
      <xdr:row>77</xdr:row>
      <xdr:rowOff>69182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85709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21651</xdr:rowOff>
    </xdr:from>
    <xdr:to>
      <xdr:col>41</xdr:col>
      <xdr:colOff>50800</xdr:colOff>
      <xdr:row>77</xdr:row>
      <xdr:rowOff>119698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051851"/>
          <a:ext cx="889000" cy="269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54198</xdr:rowOff>
    </xdr:from>
    <xdr:to>
      <xdr:col>41</xdr:col>
      <xdr:colOff>101600</xdr:colOff>
      <xdr:row>76</xdr:row>
      <xdr:rowOff>155798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112629</xdr:rowOff>
    </xdr:from>
    <xdr:to>
      <xdr:col>36</xdr:col>
      <xdr:colOff>165100</xdr:colOff>
      <xdr:row>77</xdr:row>
      <xdr:rowOff>42779</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33906</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235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5370</xdr:rowOff>
    </xdr:from>
    <xdr:to>
      <xdr:col>55</xdr:col>
      <xdr:colOff>50800</xdr:colOff>
      <xdr:row>77</xdr:row>
      <xdr:rowOff>106970</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20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28247</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05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71298</xdr:rowOff>
    </xdr:from>
    <xdr:to>
      <xdr:col>50</xdr:col>
      <xdr:colOff>165100</xdr:colOff>
      <xdr:row>78</xdr:row>
      <xdr:rowOff>1448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164025</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29167</xdr:rowOff>
    </xdr:from>
    <xdr:to>
      <xdr:col>46</xdr:col>
      <xdr:colOff>38100</xdr:colOff>
      <xdr:row>77</xdr:row>
      <xdr:rowOff>130767</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3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121894</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68898</xdr:rowOff>
    </xdr:from>
    <xdr:to>
      <xdr:col>41</xdr:col>
      <xdr:colOff>101600</xdr:colOff>
      <xdr:row>77</xdr:row>
      <xdr:rowOff>170498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7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161625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26428" y="1336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142301</xdr:rowOff>
    </xdr:from>
    <xdr:to>
      <xdr:col>36</xdr:col>
      <xdr:colOff>165100</xdr:colOff>
      <xdr:row>76</xdr:row>
      <xdr:rowOff>72451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00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88978</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277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8" name="普通建設事業費 （ うち更新整備　）グラフ枠">
          <a:extLst>
            <a:ext uri="{FF2B5EF4-FFF2-40B4-BE49-F238E27FC236}">
              <a16:creationId xmlns:a16="http://schemas.microsoft.com/office/drawing/2014/main" id="{00000000-0008-0000-0600-0000C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145548</xdr:rowOff>
    </xdr:from>
    <xdr:to>
      <xdr:col>54</xdr:col>
      <xdr:colOff>189865</xdr:colOff>
      <xdr:row>98</xdr:row>
      <xdr:rowOff>93980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flipV="1">
          <a:off x="10475595" y="15747498"/>
          <a:ext cx="1270" cy="114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97807</xdr:rowOff>
    </xdr:from>
    <xdr:ext cx="469744" cy="259045"/>
    <xdr:sp macro="" textlink="">
      <xdr:nvSpPr>
        <xdr:cNvPr id="450" name="普通建設事業費 （ うち更新整備　）最小値テキスト">
          <a:extLst>
            <a:ext uri="{FF2B5EF4-FFF2-40B4-BE49-F238E27FC236}">
              <a16:creationId xmlns:a16="http://schemas.microsoft.com/office/drawing/2014/main" id="{00000000-0008-0000-0600-0000C2010000}"/>
            </a:ext>
          </a:extLst>
        </xdr:cNvPr>
        <xdr:cNvSpPr txBox="1"/>
      </xdr:nvSpPr>
      <xdr:spPr>
        <a:xfrm>
          <a:off x="10528300" y="1689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93980</xdr:rowOff>
    </xdr:from>
    <xdr:to>
      <xdr:col>55</xdr:col>
      <xdr:colOff>88900</xdr:colOff>
      <xdr:row>98</xdr:row>
      <xdr:rowOff>93980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689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92225</xdr:rowOff>
    </xdr:from>
    <xdr:ext cx="534377" cy="259045"/>
    <xdr:sp macro="" textlink="">
      <xdr:nvSpPr>
        <xdr:cNvPr id="452" name="普通建設事業費 （ うち更新整備　）最大値テキスト">
          <a:extLst>
            <a:ext uri="{FF2B5EF4-FFF2-40B4-BE49-F238E27FC236}">
              <a16:creationId xmlns:a16="http://schemas.microsoft.com/office/drawing/2014/main" id="{00000000-0008-0000-0600-0000C4010000}"/>
            </a:ext>
          </a:extLst>
        </xdr:cNvPr>
        <xdr:cNvSpPr txBox="1"/>
      </xdr:nvSpPr>
      <xdr:spPr>
        <a:xfrm>
          <a:off x="10528300" y="15522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145548</xdr:rowOff>
    </xdr:from>
    <xdr:to>
      <xdr:col>55</xdr:col>
      <xdr:colOff>88900</xdr:colOff>
      <xdr:row>91</xdr:row>
      <xdr:rowOff>145548</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5747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56642</xdr:rowOff>
    </xdr:from>
    <xdr:to>
      <xdr:col>55</xdr:col>
      <xdr:colOff>0</xdr:colOff>
      <xdr:row>97</xdr:row>
      <xdr:rowOff>88798</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9639300" y="16687292"/>
          <a:ext cx="838200" cy="3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56036</xdr:rowOff>
    </xdr:from>
    <xdr:ext cx="534377" cy="259045"/>
    <xdr:sp macro="" textlink="">
      <xdr:nvSpPr>
        <xdr:cNvPr id="455" name="普通建設事業費 （ うち更新整備　）平均値テキスト">
          <a:extLst>
            <a:ext uri="{FF2B5EF4-FFF2-40B4-BE49-F238E27FC236}">
              <a16:creationId xmlns:a16="http://schemas.microsoft.com/office/drawing/2014/main" id="{00000000-0008-0000-0600-0000C7010000}"/>
            </a:ext>
          </a:extLst>
        </xdr:cNvPr>
        <xdr:cNvSpPr txBox="1"/>
      </xdr:nvSpPr>
      <xdr:spPr>
        <a:xfrm>
          <a:off x="10528300" y="16343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33159</xdr:rowOff>
    </xdr:from>
    <xdr:to>
      <xdr:col>55</xdr:col>
      <xdr:colOff>50800</xdr:colOff>
      <xdr:row>96</xdr:row>
      <xdr:rowOff>134759</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10426700" y="16492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88798</xdr:rowOff>
    </xdr:from>
    <xdr:to>
      <xdr:col>50</xdr:col>
      <xdr:colOff>114300</xdr:colOff>
      <xdr:row>97</xdr:row>
      <xdr:rowOff>131127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8750300" y="16719448"/>
          <a:ext cx="889000" cy="4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106268</xdr:rowOff>
    </xdr:from>
    <xdr:to>
      <xdr:col>45</xdr:col>
      <xdr:colOff>177800</xdr:colOff>
      <xdr:row>97</xdr:row>
      <xdr:rowOff>131127</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7861300" y="16565468"/>
          <a:ext cx="889000" cy="196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106268</xdr:rowOff>
    </xdr:from>
    <xdr:to>
      <xdr:col>41</xdr:col>
      <xdr:colOff>50800</xdr:colOff>
      <xdr:row>97</xdr:row>
      <xdr:rowOff>152045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6972300" y="16565468"/>
          <a:ext cx="889000" cy="2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125759</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05111" y="1641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5842</xdr:rowOff>
    </xdr:from>
    <xdr:to>
      <xdr:col>55</xdr:col>
      <xdr:colOff>50800</xdr:colOff>
      <xdr:row>97</xdr:row>
      <xdr:rowOff>107442</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10426700" y="1663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155719</xdr:rowOff>
    </xdr:from>
    <xdr:ext cx="534377" cy="259045"/>
    <xdr:sp macro="" textlink="">
      <xdr:nvSpPr>
        <xdr:cNvPr id="474" name="普通建設事業費 （ うち更新整備　）該当値テキスト">
          <a:extLst>
            <a:ext uri="{FF2B5EF4-FFF2-40B4-BE49-F238E27FC236}">
              <a16:creationId xmlns:a16="http://schemas.microsoft.com/office/drawing/2014/main" id="{00000000-0008-0000-0600-0000DA010000}"/>
            </a:ext>
          </a:extLst>
        </xdr:cNvPr>
        <xdr:cNvSpPr txBox="1"/>
      </xdr:nvSpPr>
      <xdr:spPr>
        <a:xfrm>
          <a:off x="10528300" y="1661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37998</xdr:rowOff>
    </xdr:from>
    <xdr:to>
      <xdr:col>50</xdr:col>
      <xdr:colOff>165100</xdr:colOff>
      <xdr:row>97</xdr:row>
      <xdr:rowOff>139598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9588500" y="1666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130725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372111" y="167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80327</xdr:rowOff>
    </xdr:from>
    <xdr:to>
      <xdr:col>46</xdr:col>
      <xdr:colOff>38100</xdr:colOff>
      <xdr:row>98</xdr:row>
      <xdr:rowOff>10477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8699500" y="1671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1604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3111" y="1680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55468</xdr:rowOff>
    </xdr:from>
    <xdr:to>
      <xdr:col>41</xdr:col>
      <xdr:colOff>101600</xdr:colOff>
      <xdr:row>96</xdr:row>
      <xdr:rowOff>157068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7810500" y="165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2145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28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101245</xdr:rowOff>
    </xdr:from>
    <xdr:to>
      <xdr:col>36</xdr:col>
      <xdr:colOff>165100</xdr:colOff>
      <xdr:row>98</xdr:row>
      <xdr:rowOff>31395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6921500" y="167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22522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824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92727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166751</xdr:rowOff>
    </xdr:from>
    <xdr:to>
      <xdr:col>85</xdr:col>
      <xdr:colOff>126364</xdr:colOff>
      <xdr:row>39</xdr:row>
      <xdr:rowOff>44450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138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113428</xdr:rowOff>
    </xdr:from>
    <xdr:ext cx="469744"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491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166751</xdr:rowOff>
    </xdr:from>
    <xdr:to>
      <xdr:col>86</xdr:col>
      <xdr:colOff>25400</xdr:colOff>
      <xdr:row>29</xdr:row>
      <xdr:rowOff>166751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1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93870</xdr:rowOff>
    </xdr:from>
    <xdr:ext cx="378565"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266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70993</xdr:rowOff>
    </xdr:from>
    <xdr:to>
      <xdr:col>85</xdr:col>
      <xdr:colOff>177800</xdr:colOff>
      <xdr:row>38</xdr:row>
      <xdr:rowOff>1143</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4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64516</xdr:rowOff>
    </xdr:from>
    <xdr:to>
      <xdr:col>81</xdr:col>
      <xdr:colOff>101600</xdr:colOff>
      <xdr:row>38</xdr:row>
      <xdr:rowOff>166116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7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11193</xdr:rowOff>
    </xdr:from>
    <xdr:ext cx="378565"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92017" y="6354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125095</xdr:rowOff>
    </xdr:from>
    <xdr:to>
      <xdr:col>76</xdr:col>
      <xdr:colOff>165100</xdr:colOff>
      <xdr:row>39</xdr:row>
      <xdr:rowOff>55245</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71772</xdr:rowOff>
    </xdr:from>
    <xdr:ext cx="378565"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403017" y="641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48895</xdr:rowOff>
    </xdr:from>
    <xdr:to>
      <xdr:col>72</xdr:col>
      <xdr:colOff>38100</xdr:colOff>
      <xdr:row>38</xdr:row>
      <xdr:rowOff>150495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6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167022</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514017" y="6339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41656</xdr:rowOff>
    </xdr:from>
    <xdr:to>
      <xdr:col>67</xdr:col>
      <xdr:colOff>101600</xdr:colOff>
      <xdr:row>38</xdr:row>
      <xdr:rowOff>143256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159783</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625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126278</xdr:rowOff>
    </xdr:from>
    <xdr:to>
      <xdr:col>85</xdr:col>
      <xdr:colOff>126364</xdr:colOff>
      <xdr:row>78</xdr:row>
      <xdr:rowOff>151033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1956328"/>
          <a:ext cx="1269" cy="1567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154860</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52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151033</xdr:rowOff>
    </xdr:from>
    <xdr:to>
      <xdr:col>86</xdr:col>
      <xdr:colOff>25400</xdr:colOff>
      <xdr:row>78</xdr:row>
      <xdr:rowOff>151033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524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72955</xdr:rowOff>
    </xdr:from>
    <xdr:ext cx="534377"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731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126278</xdr:rowOff>
    </xdr:from>
    <xdr:to>
      <xdr:col>86</xdr:col>
      <xdr:colOff>25400</xdr:colOff>
      <xdr:row>69</xdr:row>
      <xdr:rowOff>126278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1956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158837</xdr:rowOff>
    </xdr:from>
    <xdr:to>
      <xdr:col>85</xdr:col>
      <xdr:colOff>127000</xdr:colOff>
      <xdr:row>77</xdr:row>
      <xdr:rowOff>12500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5481300" y="13189037"/>
          <a:ext cx="8382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114716</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80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91839</xdr:rowOff>
    </xdr:from>
    <xdr:to>
      <xdr:col>85</xdr:col>
      <xdr:colOff>177800</xdr:colOff>
      <xdr:row>76</xdr:row>
      <xdr:rowOff>21989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158837</xdr:rowOff>
    </xdr:from>
    <xdr:to>
      <xdr:col>81</xdr:col>
      <xdr:colOff>50800</xdr:colOff>
      <xdr:row>77</xdr:row>
      <xdr:rowOff>14362</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4592300" y="1318903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35048</xdr:rowOff>
    </xdr:from>
    <xdr:to>
      <xdr:col>81</xdr:col>
      <xdr:colOff>101600</xdr:colOff>
      <xdr:row>75</xdr:row>
      <xdr:rowOff>136648</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893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153175</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266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60179</xdr:rowOff>
    </xdr:from>
    <xdr:to>
      <xdr:col>76</xdr:col>
      <xdr:colOff>114300</xdr:colOff>
      <xdr:row>77</xdr:row>
      <xdr:rowOff>14362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3703300" y="13090379"/>
          <a:ext cx="889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19438</xdr:rowOff>
    </xdr:from>
    <xdr:to>
      <xdr:col>76</xdr:col>
      <xdr:colOff>165100</xdr:colOff>
      <xdr:row>75</xdr:row>
      <xdr:rowOff>121038</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87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137565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265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60179</xdr:rowOff>
    </xdr:from>
    <xdr:to>
      <xdr:col>71</xdr:col>
      <xdr:colOff>177800</xdr:colOff>
      <xdr:row>77</xdr:row>
      <xdr:rowOff>3781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2814300" y="13090379"/>
          <a:ext cx="889000" cy="11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136678</xdr:rowOff>
    </xdr:from>
    <xdr:to>
      <xdr:col>72</xdr:col>
      <xdr:colOff>38100</xdr:colOff>
      <xdr:row>75</xdr:row>
      <xdr:rowOff>66828</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8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83355</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599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77927</xdr:rowOff>
    </xdr:from>
    <xdr:to>
      <xdr:col>67</xdr:col>
      <xdr:colOff>101600</xdr:colOff>
      <xdr:row>75</xdr:row>
      <xdr:rowOff>8077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76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24604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54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133150</xdr:rowOff>
    </xdr:from>
    <xdr:to>
      <xdr:col>85</xdr:col>
      <xdr:colOff>177800</xdr:colOff>
      <xdr:row>77</xdr:row>
      <xdr:rowOff>63300</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316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111577</xdr:rowOff>
    </xdr:from>
    <xdr:ext cx="534377"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31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108037</xdr:rowOff>
    </xdr:from>
    <xdr:to>
      <xdr:col>81</xdr:col>
      <xdr:colOff>101600</xdr:colOff>
      <xdr:row>77</xdr:row>
      <xdr:rowOff>38187</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313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29314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14111" y="1323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135012</xdr:rowOff>
    </xdr:from>
    <xdr:to>
      <xdr:col>76</xdr:col>
      <xdr:colOff>165100</xdr:colOff>
      <xdr:row>77</xdr:row>
      <xdr:rowOff>65162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316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56289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325111" y="1325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9379</xdr:rowOff>
    </xdr:from>
    <xdr:to>
      <xdr:col>72</xdr:col>
      <xdr:colOff>38100</xdr:colOff>
      <xdr:row>76</xdr:row>
      <xdr:rowOff>110979</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303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102106</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36111" y="1313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124431</xdr:rowOff>
    </xdr:from>
    <xdr:to>
      <xdr:col>67</xdr:col>
      <xdr:colOff>101600</xdr:colOff>
      <xdr:row>77</xdr:row>
      <xdr:rowOff>54581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315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45708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47111" y="13247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58395</xdr:rowOff>
    </xdr:from>
    <xdr:to>
      <xdr:col>85</xdr:col>
      <xdr:colOff>126364</xdr:colOff>
      <xdr:row>99</xdr:row>
      <xdr:rowOff>43726</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660345"/>
          <a:ext cx="1269" cy="1356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47553</xdr:rowOff>
    </xdr:from>
    <xdr:ext cx="313932"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70211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43726</xdr:rowOff>
    </xdr:from>
    <xdr:to>
      <xdr:col>86</xdr:col>
      <xdr:colOff>25400</xdr:colOff>
      <xdr:row>99</xdr:row>
      <xdr:rowOff>43726</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7017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5072</xdr:rowOff>
    </xdr:from>
    <xdr:ext cx="534377"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435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58395</xdr:rowOff>
    </xdr:from>
    <xdr:to>
      <xdr:col>86</xdr:col>
      <xdr:colOff>25400</xdr:colOff>
      <xdr:row>91</xdr:row>
      <xdr:rowOff>58395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660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128042</xdr:rowOff>
    </xdr:from>
    <xdr:to>
      <xdr:col>85</xdr:col>
      <xdr:colOff>127000</xdr:colOff>
      <xdr:row>98</xdr:row>
      <xdr:rowOff>20104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5481300" y="16587242"/>
          <a:ext cx="838200" cy="2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29227</xdr:rowOff>
    </xdr:from>
    <xdr:ext cx="469744"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59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50800</xdr:rowOff>
    </xdr:from>
    <xdr:to>
      <xdr:col>85</xdr:col>
      <xdr:colOff>177800</xdr:colOff>
      <xdr:row>97</xdr:row>
      <xdr:rowOff>152400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20104</xdr:rowOff>
    </xdr:from>
    <xdr:to>
      <xdr:col>81</xdr:col>
      <xdr:colOff>50800</xdr:colOff>
      <xdr:row>98</xdr:row>
      <xdr:rowOff>119126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22204"/>
          <a:ext cx="889000" cy="9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138545</xdr:rowOff>
    </xdr:from>
    <xdr:to>
      <xdr:col>81</xdr:col>
      <xdr:colOff>101600</xdr:colOff>
      <xdr:row>98</xdr:row>
      <xdr:rowOff>68695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6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85222</xdr:rowOff>
    </xdr:from>
    <xdr:ext cx="469744"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46428" y="16544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119126</xdr:rowOff>
    </xdr:from>
    <xdr:to>
      <xdr:col>76</xdr:col>
      <xdr:colOff>114300</xdr:colOff>
      <xdr:row>99</xdr:row>
      <xdr:rowOff>13436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921226"/>
          <a:ext cx="889000" cy="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119532</xdr:rowOff>
    </xdr:from>
    <xdr:to>
      <xdr:col>76</xdr:col>
      <xdr:colOff>165100</xdr:colOff>
      <xdr:row>98</xdr:row>
      <xdr:rowOff>49682</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5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66209</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57428" y="1652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34468</xdr:rowOff>
    </xdr:from>
    <xdr:to>
      <xdr:col>71</xdr:col>
      <xdr:colOff>177800</xdr:colOff>
      <xdr:row>99</xdr:row>
      <xdr:rowOff>13436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665118"/>
          <a:ext cx="889000" cy="321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57658</xdr:rowOff>
    </xdr:from>
    <xdr:to>
      <xdr:col>72</xdr:col>
      <xdr:colOff>38100</xdr:colOff>
      <xdr:row>97</xdr:row>
      <xdr:rowOff>159258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68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4335</xdr:rowOff>
    </xdr:from>
    <xdr:ext cx="469744"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68428" y="1646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114464</xdr:rowOff>
    </xdr:from>
    <xdr:to>
      <xdr:col>67</xdr:col>
      <xdr:colOff>101600</xdr:colOff>
      <xdr:row>98</xdr:row>
      <xdr:rowOff>44614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4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35741</xdr:rowOff>
    </xdr:from>
    <xdr:ext cx="469744"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79428" y="1683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77242</xdr:rowOff>
    </xdr:from>
    <xdr:to>
      <xdr:col>85</xdr:col>
      <xdr:colOff>177800</xdr:colOff>
      <xdr:row>97</xdr:row>
      <xdr:rowOff>7392</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53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100119</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3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140754</xdr:rowOff>
    </xdr:from>
    <xdr:to>
      <xdr:col>81</xdr:col>
      <xdr:colOff>101600</xdr:colOff>
      <xdr:row>98</xdr:row>
      <xdr:rowOff>70904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77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62031</xdr:rowOff>
    </xdr:from>
    <xdr:ext cx="469744"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46428" y="168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68326</xdr:rowOff>
    </xdr:from>
    <xdr:to>
      <xdr:col>76</xdr:col>
      <xdr:colOff>165100</xdr:colOff>
      <xdr:row>98</xdr:row>
      <xdr:rowOff>169926</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7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161053</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57428" y="16963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134086</xdr:rowOff>
    </xdr:from>
    <xdr:to>
      <xdr:col>72</xdr:col>
      <xdr:colOff>38100</xdr:colOff>
      <xdr:row>99</xdr:row>
      <xdr:rowOff>64236</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9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55363</xdr:rowOff>
    </xdr:from>
    <xdr:ext cx="378565"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4017" y="17028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155118</xdr:rowOff>
    </xdr:from>
    <xdr:to>
      <xdr:col>67</xdr:col>
      <xdr:colOff>101600</xdr:colOff>
      <xdr:row>97</xdr:row>
      <xdr:rowOff>85268</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6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101795</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3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21971</xdr:rowOff>
    </xdr:from>
    <xdr:to>
      <xdr:col>116</xdr:col>
      <xdr:colOff>62864</xdr:colOff>
      <xdr:row>39</xdr:row>
      <xdr:rowOff>98878</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36921"/>
          <a:ext cx="1269" cy="1448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140098</xdr:rowOff>
    </xdr:from>
    <xdr:ext cx="469744"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112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21971</xdr:rowOff>
    </xdr:from>
    <xdr:to>
      <xdr:col>116</xdr:col>
      <xdr:colOff>152400</xdr:colOff>
      <xdr:row>31</xdr:row>
      <xdr:rowOff>21971</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36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96919</xdr:rowOff>
    </xdr:from>
    <xdr:to>
      <xdr:col>116</xdr:col>
      <xdr:colOff>63500</xdr:colOff>
      <xdr:row>39</xdr:row>
      <xdr:rowOff>96919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834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61648</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052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38771</xdr:rowOff>
    </xdr:from>
    <xdr:to>
      <xdr:col>116</xdr:col>
      <xdr:colOff>114300</xdr:colOff>
      <xdr:row>38</xdr:row>
      <xdr:rowOff>140371</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5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96919</xdr:rowOff>
    </xdr:from>
    <xdr:to>
      <xdr:col>111</xdr:col>
      <xdr:colOff>177800</xdr:colOff>
      <xdr:row>39</xdr:row>
      <xdr:rowOff>97082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0434300" y="6783469"/>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146448</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97082</xdr:rowOff>
    </xdr:from>
    <xdr:to>
      <xdr:col>107</xdr:col>
      <xdr:colOff>50800</xdr:colOff>
      <xdr:row>39</xdr:row>
      <xdr:rowOff>97082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83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121792</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91205</xdr:rowOff>
    </xdr:from>
    <xdr:to>
      <xdr:col>102</xdr:col>
      <xdr:colOff>114300</xdr:colOff>
      <xdr:row>39</xdr:row>
      <xdr:rowOff>97082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77755"/>
          <a:ext cx="889000" cy="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113464</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14676</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46119</xdr:rowOff>
    </xdr:from>
    <xdr:to>
      <xdr:col>116</xdr:col>
      <xdr:colOff>114300</xdr:colOff>
      <xdr:row>39</xdr:row>
      <xdr:rowOff>147719</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132496</xdr:rowOff>
    </xdr:from>
    <xdr:ext cx="313932"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647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46119</xdr:rowOff>
    </xdr:from>
    <xdr:to>
      <xdr:col>112</xdr:col>
      <xdr:colOff>38100</xdr:colOff>
      <xdr:row>39</xdr:row>
      <xdr:rowOff>147719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73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138846</xdr:rowOff>
    </xdr:from>
    <xdr:ext cx="313932"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66333" y="68253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46282</xdr:rowOff>
    </xdr:from>
    <xdr:to>
      <xdr:col>107</xdr:col>
      <xdr:colOff>101600</xdr:colOff>
      <xdr:row>39</xdr:row>
      <xdr:rowOff>147882</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139009</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77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46282</xdr:rowOff>
    </xdr:from>
    <xdr:to>
      <xdr:col>102</xdr:col>
      <xdr:colOff>165100</xdr:colOff>
      <xdr:row>39</xdr:row>
      <xdr:rowOff>147882</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139009</xdr:rowOff>
    </xdr:from>
    <xdr:ext cx="313932"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88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40405</xdr:rowOff>
    </xdr:from>
    <xdr:to>
      <xdr:col>98</xdr:col>
      <xdr:colOff>38100</xdr:colOff>
      <xdr:row>39</xdr:row>
      <xdr:rowOff>142005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7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133132</xdr:rowOff>
    </xdr:from>
    <xdr:ext cx="313932"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499333" y="68196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126860</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870810"/>
          <a:ext cx="1269" cy="128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73537</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64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126860</xdr:rowOff>
    </xdr:from>
    <xdr:to>
      <xdr:col>116</xdr:col>
      <xdr:colOff>152400</xdr:colOff>
      <xdr:row>51</xdr:row>
      <xdr:rowOff>126860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870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11265</xdr:rowOff>
    </xdr:from>
    <xdr:to>
      <xdr:col>116</xdr:col>
      <xdr:colOff>63500</xdr:colOff>
      <xdr:row>58</xdr:row>
      <xdr:rowOff>12522</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9955365"/>
          <a:ext cx="8382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145914</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7471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123037</xdr:rowOff>
    </xdr:from>
    <xdr:to>
      <xdr:col>116</xdr:col>
      <xdr:colOff>114300</xdr:colOff>
      <xdr:row>58</xdr:row>
      <xdr:rowOff>53187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89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11646</xdr:rowOff>
    </xdr:from>
    <xdr:to>
      <xdr:col>111</xdr:col>
      <xdr:colOff>177800</xdr:colOff>
      <xdr:row>58</xdr:row>
      <xdr:rowOff>12522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9955746"/>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89129</xdr:rowOff>
    </xdr:from>
    <xdr:to>
      <xdr:col>112</xdr:col>
      <xdr:colOff>38100</xdr:colOff>
      <xdr:row>58</xdr:row>
      <xdr:rowOff>19279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86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35806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637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11417</xdr:rowOff>
    </xdr:from>
    <xdr:to>
      <xdr:col>107</xdr:col>
      <xdr:colOff>50800</xdr:colOff>
      <xdr:row>58</xdr:row>
      <xdr:rowOff>11646</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9955517"/>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63297</xdr:rowOff>
    </xdr:from>
    <xdr:to>
      <xdr:col>107</xdr:col>
      <xdr:colOff>101600</xdr:colOff>
      <xdr:row>57</xdr:row>
      <xdr:rowOff>164897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9835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9974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61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11417</xdr:rowOff>
    </xdr:from>
    <xdr:to>
      <xdr:col>102</xdr:col>
      <xdr:colOff>114300</xdr:colOff>
      <xdr:row>58</xdr:row>
      <xdr:rowOff>11761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9955517"/>
          <a:ext cx="889000" cy="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13805</xdr:rowOff>
    </xdr:from>
    <xdr:to>
      <xdr:col>102</xdr:col>
      <xdr:colOff>165100</xdr:colOff>
      <xdr:row>57</xdr:row>
      <xdr:rowOff>115405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978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131932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95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4242</xdr:rowOff>
    </xdr:from>
    <xdr:to>
      <xdr:col>98</xdr:col>
      <xdr:colOff>38100</xdr:colOff>
      <xdr:row>57</xdr:row>
      <xdr:rowOff>105842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977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122369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55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131915</xdr:rowOff>
    </xdr:from>
    <xdr:to>
      <xdr:col>116</xdr:col>
      <xdr:colOff>114300</xdr:colOff>
      <xdr:row>58</xdr:row>
      <xdr:rowOff>62065</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990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110342</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882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133172</xdr:rowOff>
    </xdr:from>
    <xdr:to>
      <xdr:col>112</xdr:col>
      <xdr:colOff>38100</xdr:colOff>
      <xdr:row>58</xdr:row>
      <xdr:rowOff>63322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990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54449</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999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132296</xdr:rowOff>
    </xdr:from>
    <xdr:to>
      <xdr:col>107</xdr:col>
      <xdr:colOff>101600</xdr:colOff>
      <xdr:row>58</xdr:row>
      <xdr:rowOff>62446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990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53573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999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132067</xdr:rowOff>
    </xdr:from>
    <xdr:to>
      <xdr:col>102</xdr:col>
      <xdr:colOff>165100</xdr:colOff>
      <xdr:row>58</xdr:row>
      <xdr:rowOff>62217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04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53344</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99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132411</xdr:rowOff>
    </xdr:from>
    <xdr:to>
      <xdr:col>98</xdr:col>
      <xdr:colOff>38100</xdr:colOff>
      <xdr:row>58</xdr:row>
      <xdr:rowOff>62561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990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53688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9997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4102</xdr:rowOff>
    </xdr:from>
    <xdr:to>
      <xdr:col>116</xdr:col>
      <xdr:colOff>62864</xdr:colOff>
      <xdr:row>78</xdr:row>
      <xdr:rowOff>16103</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177052"/>
          <a:ext cx="1269" cy="1212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19930</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9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16103</xdr:rowOff>
    </xdr:from>
    <xdr:to>
      <xdr:col>116</xdr:col>
      <xdr:colOff>152400</xdr:colOff>
      <xdr:row>78</xdr:row>
      <xdr:rowOff>16103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89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122229</xdr:rowOff>
    </xdr:from>
    <xdr:ext cx="534377"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952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4102</xdr:rowOff>
    </xdr:from>
    <xdr:to>
      <xdr:col>116</xdr:col>
      <xdr:colOff>152400</xdr:colOff>
      <xdr:row>71</xdr:row>
      <xdr:rowOff>4102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17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144310</xdr:rowOff>
    </xdr:from>
    <xdr:to>
      <xdr:col>116</xdr:col>
      <xdr:colOff>63500</xdr:colOff>
      <xdr:row>74</xdr:row>
      <xdr:rowOff>65024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660160"/>
          <a:ext cx="838200" cy="9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24922</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30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46495</xdr:rowOff>
    </xdr:from>
    <xdr:to>
      <xdr:col>116</xdr:col>
      <xdr:colOff>114300</xdr:colOff>
      <xdr:row>76</xdr:row>
      <xdr:rowOff>148095</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30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16408</xdr:rowOff>
    </xdr:from>
    <xdr:to>
      <xdr:col>111</xdr:col>
      <xdr:colOff>177800</xdr:colOff>
      <xdr:row>74</xdr:row>
      <xdr:rowOff>65024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0434300" y="12703708"/>
          <a:ext cx="889000" cy="48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149720</xdr:rowOff>
    </xdr:from>
    <xdr:to>
      <xdr:col>107</xdr:col>
      <xdr:colOff>50800</xdr:colOff>
      <xdr:row>74</xdr:row>
      <xdr:rowOff>16408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665570"/>
          <a:ext cx="889000" cy="3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149720</xdr:rowOff>
    </xdr:from>
    <xdr:to>
      <xdr:col>102</xdr:col>
      <xdr:colOff>114300</xdr:colOff>
      <xdr:row>74</xdr:row>
      <xdr:rowOff>64338</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18656300" y="12665570"/>
          <a:ext cx="889000" cy="86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93510</xdr:rowOff>
    </xdr:from>
    <xdr:to>
      <xdr:col>116</xdr:col>
      <xdr:colOff>114300</xdr:colOff>
      <xdr:row>74</xdr:row>
      <xdr:rowOff>23660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6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116387</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46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14224</xdr:rowOff>
    </xdr:from>
    <xdr:to>
      <xdr:col>112</xdr:col>
      <xdr:colOff>38100</xdr:colOff>
      <xdr:row>74</xdr:row>
      <xdr:rowOff>115824</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7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132351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24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137058</xdr:rowOff>
    </xdr:from>
    <xdr:to>
      <xdr:col>107</xdr:col>
      <xdr:colOff>101600</xdr:colOff>
      <xdr:row>74</xdr:row>
      <xdr:rowOff>67208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65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83735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24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98920</xdr:rowOff>
    </xdr:from>
    <xdr:to>
      <xdr:col>102</xdr:col>
      <xdr:colOff>165100</xdr:colOff>
      <xdr:row>74</xdr:row>
      <xdr:rowOff>29070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6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45597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38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13538</xdr:rowOff>
    </xdr:from>
    <xdr:to>
      <xdr:col>98</xdr:col>
      <xdr:colOff>38100</xdr:colOff>
      <xdr:row>74</xdr:row>
      <xdr:rowOff>115138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70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131665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476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・人件費</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、積立金及び繰出金</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は類似団体平均を上回ったものの、それ以外は下回りました。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・歳出決算総額は、住民一人当たり３</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２８</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４７５</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円となっています。主な構成項目である人件費は、住民一人当たり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５６，８６６</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１．２２</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ました。これは、人事院勧告に基づく期末勤勉手当の増等が主な要因です。なお、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５６，４８５</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よ</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僅かに</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上回っています。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・物件費は住民一人当たり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４１，２３４</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５．８６</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増加しており、</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４９，３００</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これは、妻沼南河原環境浄化センター管理運営や</a:t>
          </a:r>
          <a:r>
            <a:rPr kumimoji="0" lang="en-US"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PCB</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廃棄物処理事業の増等が主な要因です。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も市有施設への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指定管理者制度</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の導入等、業務の効率化を図って</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いきます。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・普通建設事業費は住民一人当たり</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３０，８３９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で、前年度から１４．８３％増加していますが、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４５，０２２</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円より下回っています。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これは、小中学校トイレ整備事業や熊谷駅正面口駅前広場改修事業の増等が</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主な要因です。今後、</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施設の老朽化対策等の</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更新整備費の増加が見込まれます</a:t>
          </a:r>
          <a:r>
            <a:rPr kumimoji="0" lang="ja-JP" altLang="en-US"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が、公共施設アセットマネジメント基本方針に基づき、施設の適正化に努めます</a:t>
          </a:r>
          <a:r>
            <a:rPr kumimoji="0" lang="ja-JP" altLang="ja-JP" sz="125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埼玉県熊谷市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197,731
194,408
159.82
69,897,221
64,949,607
4,763,718
39,914,105
35,344,019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39007</xdr:rowOff>
    </xdr:from>
    <xdr:to>
      <xdr:col>24</xdr:col>
      <xdr:colOff>62865</xdr:colOff>
      <xdr:row>39</xdr:row>
      <xdr:rowOff>77107</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53957"/>
          <a:ext cx="127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80934</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77107</xdr:rowOff>
    </xdr:from>
    <xdr:to>
      <xdr:col>24</xdr:col>
      <xdr:colOff>152400</xdr:colOff>
      <xdr:row>39</xdr:row>
      <xdr:rowOff>77107</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157134</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12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39007</xdr:rowOff>
    </xdr:from>
    <xdr:to>
      <xdr:col>24</xdr:col>
      <xdr:colOff>152400</xdr:colOff>
      <xdr:row>31</xdr:row>
      <xdr:rowOff>39007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53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44450</xdr:rowOff>
    </xdr:from>
    <xdr:to>
      <xdr:col>24</xdr:col>
      <xdr:colOff>63500</xdr:colOff>
      <xdr:row>35</xdr:row>
      <xdr:rowOff>76019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045200"/>
          <a:ext cx="8382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40113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212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61686</xdr:rowOff>
    </xdr:from>
    <xdr:to>
      <xdr:col>24</xdr:col>
      <xdr:colOff>114300</xdr:colOff>
      <xdr:row>36</xdr:row>
      <xdr:rowOff>163286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3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76019</xdr:rowOff>
    </xdr:from>
    <xdr:to>
      <xdr:col>19</xdr:col>
      <xdr:colOff>177800</xdr:colOff>
      <xdr:row>35</xdr:row>
      <xdr:rowOff>92347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07676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60597</xdr:rowOff>
    </xdr:from>
    <xdr:to>
      <xdr:col>20</xdr:col>
      <xdr:colOff>38100</xdr:colOff>
      <xdr:row>36</xdr:row>
      <xdr:rowOff>162197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153324</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32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86360</xdr:rowOff>
    </xdr:from>
    <xdr:to>
      <xdr:col>15</xdr:col>
      <xdr:colOff>50800</xdr:colOff>
      <xdr:row>35</xdr:row>
      <xdr:rowOff>92347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915660"/>
          <a:ext cx="889000" cy="17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50800</xdr:rowOff>
    </xdr:from>
    <xdr:to>
      <xdr:col>15</xdr:col>
      <xdr:colOff>101600</xdr:colOff>
      <xdr:row>36</xdr:row>
      <xdr:rowOff>152400</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143527</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77651</xdr:rowOff>
    </xdr:from>
    <xdr:to>
      <xdr:col>10</xdr:col>
      <xdr:colOff>114300</xdr:colOff>
      <xdr:row>34</xdr:row>
      <xdr:rowOff>86360</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6951"/>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25219</xdr:rowOff>
    </xdr:from>
    <xdr:to>
      <xdr:col>10</xdr:col>
      <xdr:colOff>165100</xdr:colOff>
      <xdr:row>35</xdr:row>
      <xdr:rowOff>126819</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117946</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86178</xdr:rowOff>
    </xdr:from>
    <xdr:to>
      <xdr:col>6</xdr:col>
      <xdr:colOff>38100</xdr:colOff>
      <xdr:row>36</xdr:row>
      <xdr:rowOff>16328</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7455</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16527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25219</xdr:rowOff>
    </xdr:from>
    <xdr:to>
      <xdr:col>20</xdr:col>
      <xdr:colOff>38100</xdr:colOff>
      <xdr:row>35</xdr:row>
      <xdr:rowOff>126819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2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41547</xdr:rowOff>
    </xdr:from>
    <xdr:to>
      <xdr:col>15</xdr:col>
      <xdr:colOff>101600</xdr:colOff>
      <xdr:row>35</xdr:row>
      <xdr:rowOff>143147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4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159674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81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35560</xdr:rowOff>
    </xdr:from>
    <xdr:to>
      <xdr:col>10</xdr:col>
      <xdr:colOff>165100</xdr:colOff>
      <xdr:row>34</xdr:row>
      <xdr:rowOff>137160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86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153687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640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26851</xdr:rowOff>
    </xdr:from>
    <xdr:to>
      <xdr:col>6</xdr:col>
      <xdr:colOff>38100</xdr:colOff>
      <xdr:row>34</xdr:row>
      <xdr:rowOff>128451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144978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63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21383</xdr:rowOff>
    </xdr:from>
    <xdr:to>
      <xdr:col>24</xdr:col>
      <xdr:colOff>62865</xdr:colOff>
      <xdr:row>58</xdr:row>
      <xdr:rowOff>119094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593883"/>
          <a:ext cx="1270" cy="1469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122921</xdr:rowOff>
    </xdr:from>
    <xdr:ext cx="534377"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6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119094</xdr:rowOff>
    </xdr:from>
    <xdr:to>
      <xdr:col>24</xdr:col>
      <xdr:colOff>152400</xdr:colOff>
      <xdr:row>58</xdr:row>
      <xdr:rowOff>119094</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6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139510</xdr:rowOff>
    </xdr:from>
    <xdr:ext cx="534377"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3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69,623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21383</xdr:rowOff>
    </xdr:from>
    <xdr:to>
      <xdr:col>24</xdr:col>
      <xdr:colOff>152400</xdr:colOff>
      <xdr:row>50</xdr:row>
      <xdr:rowOff>21383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59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118995</xdr:rowOff>
    </xdr:from>
    <xdr:to>
      <xdr:col>24</xdr:col>
      <xdr:colOff>63500</xdr:colOff>
      <xdr:row>57</xdr:row>
      <xdr:rowOff>80101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548745"/>
          <a:ext cx="838200" cy="30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106091</xdr:rowOff>
    </xdr:from>
    <xdr:ext cx="534377"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358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127664</xdr:rowOff>
    </xdr:from>
    <xdr:to>
      <xdr:col>24</xdr:col>
      <xdr:colOff>114300</xdr:colOff>
      <xdr:row>56</xdr:row>
      <xdr:rowOff>57814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55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71544</xdr:rowOff>
    </xdr:from>
    <xdr:to>
      <xdr:col>19</xdr:col>
      <xdr:colOff>177800</xdr:colOff>
      <xdr:row>57</xdr:row>
      <xdr:rowOff>80101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844194"/>
          <a:ext cx="889000" cy="8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31717</xdr:rowOff>
    </xdr:from>
    <xdr:to>
      <xdr:col>20</xdr:col>
      <xdr:colOff>38100</xdr:colOff>
      <xdr:row>56</xdr:row>
      <xdr:rowOff>133317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63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149844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530111" y="94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153057</xdr:rowOff>
    </xdr:from>
    <xdr:to>
      <xdr:col>15</xdr:col>
      <xdr:colOff>50800</xdr:colOff>
      <xdr:row>57</xdr:row>
      <xdr:rowOff>71544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2019300" y="9582807"/>
          <a:ext cx="889000" cy="26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35995</xdr:rowOff>
    </xdr:from>
    <xdr:to>
      <xdr:col>15</xdr:col>
      <xdr:colOff>101600</xdr:colOff>
      <xdr:row>56</xdr:row>
      <xdr:rowOff>137595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637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154122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41111" y="9412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153057</xdr:rowOff>
    </xdr:from>
    <xdr:to>
      <xdr:col>10</xdr:col>
      <xdr:colOff>114300</xdr:colOff>
      <xdr:row>56</xdr:row>
      <xdr:rowOff>51918</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582807"/>
          <a:ext cx="889000" cy="7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63623</xdr:rowOff>
    </xdr:from>
    <xdr:to>
      <xdr:col>10</xdr:col>
      <xdr:colOff>165100</xdr:colOff>
      <xdr:row>55</xdr:row>
      <xdr:rowOff>165223</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493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10300</xdr:rowOff>
    </xdr:from>
    <xdr:ext cx="534377"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52111" y="926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23684</xdr:rowOff>
    </xdr:from>
    <xdr:to>
      <xdr:col>6</xdr:col>
      <xdr:colOff>38100</xdr:colOff>
      <xdr:row>56</xdr:row>
      <xdr:rowOff>125284</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62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116411</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63111" y="971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68195</xdr:rowOff>
    </xdr:from>
    <xdr:to>
      <xdr:col>24</xdr:col>
      <xdr:colOff>114300</xdr:colOff>
      <xdr:row>55</xdr:row>
      <xdr:rowOff>169795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49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91072</xdr:rowOff>
    </xdr:from>
    <xdr:ext cx="534377"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34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29301</xdr:rowOff>
    </xdr:from>
    <xdr:to>
      <xdr:col>20</xdr:col>
      <xdr:colOff>38100</xdr:colOff>
      <xdr:row>57</xdr:row>
      <xdr:rowOff>130901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0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122028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530111" y="989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20744</xdr:rowOff>
    </xdr:from>
    <xdr:to>
      <xdr:col>15</xdr:col>
      <xdr:colOff>101600</xdr:colOff>
      <xdr:row>57</xdr:row>
      <xdr:rowOff>122344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79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113471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41111" y="9886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102257</xdr:rowOff>
    </xdr:from>
    <xdr:to>
      <xdr:col>10</xdr:col>
      <xdr:colOff>165100</xdr:colOff>
      <xdr:row>56</xdr:row>
      <xdr:rowOff>32407</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5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23534</xdr:rowOff>
    </xdr:from>
    <xdr:ext cx="534377"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52111" y="962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1118</xdr:rowOff>
    </xdr:from>
    <xdr:to>
      <xdr:col>6</xdr:col>
      <xdr:colOff>38100</xdr:colOff>
      <xdr:row>56</xdr:row>
      <xdr:rowOff>102718</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6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119245</xdr:rowOff>
    </xdr:from>
    <xdr:ext cx="534377"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63111" y="9377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a:extLst>
            <a:ext uri="{FF2B5EF4-FFF2-40B4-BE49-F238E27FC236}">
              <a16:creationId xmlns:a16="http://schemas.microsoft.com/office/drawing/2014/main"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69367</xdr:rowOff>
    </xdr:from>
    <xdr:to>
      <xdr:col>24</xdr:col>
      <xdr:colOff>62865</xdr:colOff>
      <xdr:row>79</xdr:row>
      <xdr:rowOff>99180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4633595" y="12242317"/>
          <a:ext cx="1270" cy="140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103007</xdr:rowOff>
    </xdr:from>
    <xdr:ext cx="599010" cy="259045"/>
    <xdr:sp macro="" textlink="">
      <xdr:nvSpPr>
        <xdr:cNvPr id="177" name="民生費最小値テキスト">
          <a:extLst>
            <a:ext uri="{FF2B5EF4-FFF2-40B4-BE49-F238E27FC236}">
              <a16:creationId xmlns:a16="http://schemas.microsoft.com/office/drawing/2014/main" id="{00000000-0008-0000-0700-0000B1000000}"/>
            </a:ext>
          </a:extLst>
        </xdr:cNvPr>
        <xdr:cNvSpPr txBox="1"/>
      </xdr:nvSpPr>
      <xdr:spPr>
        <a:xfrm>
          <a:off x="4686300" y="13647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99180</xdr:rowOff>
    </xdr:from>
    <xdr:to>
      <xdr:col>24</xdr:col>
      <xdr:colOff>152400</xdr:colOff>
      <xdr:row>79</xdr:row>
      <xdr:rowOff>99180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364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16044</xdr:rowOff>
    </xdr:from>
    <xdr:ext cx="599010" cy="259045"/>
    <xdr:sp macro="" textlink="">
      <xdr:nvSpPr>
        <xdr:cNvPr id="179" name="民生費最大値テキスト">
          <a:extLst>
            <a:ext uri="{FF2B5EF4-FFF2-40B4-BE49-F238E27FC236}">
              <a16:creationId xmlns:a16="http://schemas.microsoft.com/office/drawing/2014/main" id="{00000000-0008-0000-0700-0000B3000000}"/>
            </a:ext>
          </a:extLst>
        </xdr:cNvPr>
        <xdr:cNvSpPr txBox="1"/>
      </xdr:nvSpPr>
      <xdr:spPr>
        <a:xfrm>
          <a:off x="4686300" y="12017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190,692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69367</xdr:rowOff>
    </xdr:from>
    <xdr:to>
      <xdr:col>24</xdr:col>
      <xdr:colOff>152400</xdr:colOff>
      <xdr:row>71</xdr:row>
      <xdr:rowOff>69367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4546600" y="12242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112040</xdr:rowOff>
    </xdr:from>
    <xdr:to>
      <xdr:col>24</xdr:col>
      <xdr:colOff>63500</xdr:colOff>
      <xdr:row>78</xdr:row>
      <xdr:rowOff>9131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3797300" y="13313690"/>
          <a:ext cx="838200" cy="6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111777</xdr:rowOff>
    </xdr:from>
    <xdr:ext cx="599010" cy="259045"/>
    <xdr:sp macro="" textlink="">
      <xdr:nvSpPr>
        <xdr:cNvPr id="182" name="民生費平均値テキスト">
          <a:extLst>
            <a:ext uri="{FF2B5EF4-FFF2-40B4-BE49-F238E27FC236}">
              <a16:creationId xmlns:a16="http://schemas.microsoft.com/office/drawing/2014/main" id="{00000000-0008-0000-0700-0000B6000000}"/>
            </a:ext>
          </a:extLst>
        </xdr:cNvPr>
        <xdr:cNvSpPr txBox="1"/>
      </xdr:nvSpPr>
      <xdr:spPr>
        <a:xfrm>
          <a:off x="4686300" y="1297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88900</xdr:rowOff>
    </xdr:from>
    <xdr:to>
      <xdr:col>24</xdr:col>
      <xdr:colOff>114300</xdr:colOff>
      <xdr:row>77</xdr:row>
      <xdr:rowOff>19050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4584700" y="1311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6674</xdr:rowOff>
    </xdr:from>
    <xdr:to>
      <xdr:col>19</xdr:col>
      <xdr:colOff>177800</xdr:colOff>
      <xdr:row>78</xdr:row>
      <xdr:rowOff>9131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908300" y="13379774"/>
          <a:ext cx="889000" cy="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5442</xdr:rowOff>
    </xdr:from>
    <xdr:to>
      <xdr:col>20</xdr:col>
      <xdr:colOff>38100</xdr:colOff>
      <xdr:row>76</xdr:row>
      <xdr:rowOff>107042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37465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123569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3497795" y="12810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6674</xdr:rowOff>
    </xdr:from>
    <xdr:to>
      <xdr:col>15</xdr:col>
      <xdr:colOff>50800</xdr:colOff>
      <xdr:row>78</xdr:row>
      <xdr:rowOff>77102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2019300" y="13379774"/>
          <a:ext cx="889000" cy="70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66839</xdr:rowOff>
    </xdr:from>
    <xdr:to>
      <xdr:col>15</xdr:col>
      <xdr:colOff>101600</xdr:colOff>
      <xdr:row>76</xdr:row>
      <xdr:rowOff>168439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2857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13517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608795" y="1287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77102</xdr:rowOff>
    </xdr:from>
    <xdr:to>
      <xdr:col>10</xdr:col>
      <xdr:colOff>114300</xdr:colOff>
      <xdr:row>78</xdr:row>
      <xdr:rowOff>132690</xdr:rowOff>
    </xdr:to>
    <xdr:cxnSp macro="">
      <xdr:nvCxnSpPr>
        <xdr:cNvPr id="190" name="直線コネクタ 189">
          <a:extLst>
            <a:ext uri="{FF2B5EF4-FFF2-40B4-BE49-F238E27FC236}">
              <a16:creationId xmlns:a16="http://schemas.microsoft.com/office/drawing/2014/main" id="{00000000-0008-0000-0700-0000BE000000}"/>
            </a:ext>
          </a:extLst>
        </xdr:cNvPr>
        <xdr:cNvCxnSpPr/>
      </xdr:nvCxnSpPr>
      <xdr:spPr>
        <a:xfrm flipV="1">
          <a:off x="1130300" y="13450202"/>
          <a:ext cx="889000" cy="5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138601</xdr:rowOff>
    </xdr:from>
    <xdr:to>
      <xdr:col>10</xdr:col>
      <xdr:colOff>165100</xdr:colOff>
      <xdr:row>77</xdr:row>
      <xdr:rowOff>68751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968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85279</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719795" y="1294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57925</xdr:rowOff>
    </xdr:from>
    <xdr:to>
      <xdr:col>6</xdr:col>
      <xdr:colOff>38100</xdr:colOff>
      <xdr:row>77</xdr:row>
      <xdr:rowOff>159525</xdr:rowOff>
    </xdr:to>
    <xdr:sp macro="" textlink="">
      <xdr:nvSpPr>
        <xdr:cNvPr id="193" name="フローチャート: 判断 192">
          <a:extLst>
            <a:ext uri="{FF2B5EF4-FFF2-40B4-BE49-F238E27FC236}">
              <a16:creationId xmlns:a16="http://schemas.microsoft.com/office/drawing/2014/main" id="{00000000-0008-0000-0700-0000C1000000}"/>
            </a:ext>
          </a:extLst>
        </xdr:cNvPr>
        <xdr:cNvSpPr/>
      </xdr:nvSpPr>
      <xdr:spPr>
        <a:xfrm>
          <a:off x="1079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4602</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830795" y="1303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61240</xdr:rowOff>
    </xdr:from>
    <xdr:to>
      <xdr:col>24</xdr:col>
      <xdr:colOff>114300</xdr:colOff>
      <xdr:row>77</xdr:row>
      <xdr:rowOff>162840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4584700" y="1326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39667</xdr:rowOff>
    </xdr:from>
    <xdr:ext cx="599010" cy="259045"/>
    <xdr:sp macro="" textlink="">
      <xdr:nvSpPr>
        <xdr:cNvPr id="201" name="民生費該当値テキスト">
          <a:extLst>
            <a:ext uri="{FF2B5EF4-FFF2-40B4-BE49-F238E27FC236}">
              <a16:creationId xmlns:a16="http://schemas.microsoft.com/office/drawing/2014/main" id="{00000000-0008-0000-0700-0000C9000000}"/>
            </a:ext>
          </a:extLst>
        </xdr:cNvPr>
        <xdr:cNvSpPr txBox="1"/>
      </xdr:nvSpPr>
      <xdr:spPr>
        <a:xfrm>
          <a:off x="4686300" y="13241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129781</xdr:rowOff>
    </xdr:from>
    <xdr:to>
      <xdr:col>20</xdr:col>
      <xdr:colOff>38100</xdr:colOff>
      <xdr:row>78</xdr:row>
      <xdr:rowOff>59931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3746500" y="13331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51058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3497795" y="1342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127324</xdr:rowOff>
    </xdr:from>
    <xdr:to>
      <xdr:col>15</xdr:col>
      <xdr:colOff>101600</xdr:colOff>
      <xdr:row>78</xdr:row>
      <xdr:rowOff>57474</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2857500" y="1332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48601</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2608795" y="13421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26302</xdr:rowOff>
    </xdr:from>
    <xdr:to>
      <xdr:col>10</xdr:col>
      <xdr:colOff>165100</xdr:colOff>
      <xdr:row>78</xdr:row>
      <xdr:rowOff>127902</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968500" y="133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119029</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1719795" y="1349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81890</xdr:rowOff>
    </xdr:from>
    <xdr:to>
      <xdr:col>6</xdr:col>
      <xdr:colOff>38100</xdr:colOff>
      <xdr:row>79</xdr:row>
      <xdr:rowOff>12040</xdr:rowOff>
    </xdr:to>
    <xdr:sp macro="" textlink="">
      <xdr:nvSpPr>
        <xdr:cNvPr id="208" name="楕円 207">
          <a:extLst>
            <a:ext uri="{FF2B5EF4-FFF2-40B4-BE49-F238E27FC236}">
              <a16:creationId xmlns:a16="http://schemas.microsoft.com/office/drawing/2014/main" id="{00000000-0008-0000-0700-0000D0000000}"/>
            </a:ext>
          </a:extLst>
        </xdr:cNvPr>
        <xdr:cNvSpPr/>
      </xdr:nvSpPr>
      <xdr:spPr>
        <a:xfrm>
          <a:off x="1079500" y="134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3167</xdr:rowOff>
    </xdr:from>
    <xdr:ext cx="599010" cy="259045"/>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830795" y="13547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a:extLst>
            <a:ext uri="{FF2B5EF4-FFF2-40B4-BE49-F238E27FC236}">
              <a16:creationId xmlns:a16="http://schemas.microsoft.com/office/drawing/2014/main"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54627</xdr:rowOff>
    </xdr:from>
    <xdr:ext cx="53129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230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90</xdr:row>
      <xdr:rowOff>111777</xdr:rowOff>
    </xdr:from>
    <xdr:ext cx="53129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230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88</xdr:row>
      <xdr:rowOff>168927</xdr:rowOff>
    </xdr:from>
    <xdr:ext cx="531299" cy="259045"/>
    <xdr:sp macro="" textlink="">
      <xdr:nvSpPr>
        <xdr:cNvPr id="234" name="テキスト ボックス 233">
          <a:extLst>
            <a:ext uri="{FF2B5EF4-FFF2-40B4-BE49-F238E27FC236}">
              <a16:creationId xmlns:a16="http://schemas.microsoft.com/office/drawing/2014/main" id="{00000000-0008-0000-0700-0000EA000000}"/>
            </a:ext>
          </a:extLst>
        </xdr:cNvPr>
        <xdr:cNvSpPr txBox="1"/>
      </xdr:nvSpPr>
      <xdr:spPr>
        <a:xfrm>
          <a:off x="230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7" name="衛生費グラフ枠">
          <a:extLst>
            <a:ext uri="{FF2B5EF4-FFF2-40B4-BE49-F238E27FC236}">
              <a16:creationId xmlns:a16="http://schemas.microsoft.com/office/drawing/2014/main" id="{00000000-0008-0000-0700-0000E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121469</xdr:rowOff>
    </xdr:from>
    <xdr:to>
      <xdr:col>24</xdr:col>
      <xdr:colOff>62865</xdr:colOff>
      <xdr:row>98</xdr:row>
      <xdr:rowOff>98580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4633595" y="15551969"/>
          <a:ext cx="1270" cy="1348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102407</xdr:rowOff>
    </xdr:from>
    <xdr:ext cx="534377" cy="259045"/>
    <xdr:sp macro="" textlink="">
      <xdr:nvSpPr>
        <xdr:cNvPr id="239" name="衛生費最小値テキスト">
          <a:extLst>
            <a:ext uri="{FF2B5EF4-FFF2-40B4-BE49-F238E27FC236}">
              <a16:creationId xmlns:a16="http://schemas.microsoft.com/office/drawing/2014/main" id="{00000000-0008-0000-0700-0000EF000000}"/>
            </a:ext>
          </a:extLst>
        </xdr:cNvPr>
        <xdr:cNvSpPr txBox="1"/>
      </xdr:nvSpPr>
      <xdr:spPr>
        <a:xfrm>
          <a:off x="4686300" y="1690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98580</xdr:rowOff>
    </xdr:from>
    <xdr:to>
      <xdr:col>24</xdr:col>
      <xdr:colOff>152400</xdr:colOff>
      <xdr:row>98</xdr:row>
      <xdr:rowOff>98580</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4546600" y="16900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68146</xdr:rowOff>
    </xdr:from>
    <xdr:ext cx="534377" cy="259045"/>
    <xdr:sp macro="" textlink="">
      <xdr:nvSpPr>
        <xdr:cNvPr id="241" name="衛生費最大値テキスト">
          <a:extLst>
            <a:ext uri="{FF2B5EF4-FFF2-40B4-BE49-F238E27FC236}">
              <a16:creationId xmlns:a16="http://schemas.microsoft.com/office/drawing/2014/main" id="{00000000-0008-0000-0700-0000F1000000}"/>
            </a:ext>
          </a:extLst>
        </xdr:cNvPr>
        <xdr:cNvSpPr txBox="1"/>
      </xdr:nvSpPr>
      <xdr:spPr>
        <a:xfrm>
          <a:off x="4686300" y="1532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64,638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121469</xdr:rowOff>
    </xdr:from>
    <xdr:to>
      <xdr:col>24</xdr:col>
      <xdr:colOff>152400</xdr:colOff>
      <xdr:row>90</xdr:row>
      <xdr:rowOff>121469</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4546600" y="15551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11370</xdr:rowOff>
    </xdr:from>
    <xdr:to>
      <xdr:col>24</xdr:col>
      <xdr:colOff>63500</xdr:colOff>
      <xdr:row>97</xdr:row>
      <xdr:rowOff>81635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3797300" y="16642020"/>
          <a:ext cx="838200" cy="7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158869</xdr:rowOff>
    </xdr:from>
    <xdr:ext cx="534377" cy="259045"/>
    <xdr:sp macro="" textlink="">
      <xdr:nvSpPr>
        <xdr:cNvPr id="244" name="衛生費平均値テキスト">
          <a:extLst>
            <a:ext uri="{FF2B5EF4-FFF2-40B4-BE49-F238E27FC236}">
              <a16:creationId xmlns:a16="http://schemas.microsoft.com/office/drawing/2014/main" id="{00000000-0008-0000-0700-0000F4000000}"/>
            </a:ext>
          </a:extLst>
        </xdr:cNvPr>
        <xdr:cNvSpPr txBox="1"/>
      </xdr:nvSpPr>
      <xdr:spPr>
        <a:xfrm>
          <a:off x="4686300" y="1627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135992</xdr:rowOff>
    </xdr:from>
    <xdr:to>
      <xdr:col>24</xdr:col>
      <xdr:colOff>114300</xdr:colOff>
      <xdr:row>96</xdr:row>
      <xdr:rowOff>66142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4584700" y="164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170590</xdr:rowOff>
    </xdr:from>
    <xdr:to>
      <xdr:col>19</xdr:col>
      <xdr:colOff>177800</xdr:colOff>
      <xdr:row>97</xdr:row>
      <xdr:rowOff>81635</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908300" y="16629790"/>
          <a:ext cx="889000" cy="8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156394</xdr:rowOff>
    </xdr:from>
    <xdr:to>
      <xdr:col>20</xdr:col>
      <xdr:colOff>38100</xdr:colOff>
      <xdr:row>96</xdr:row>
      <xdr:rowOff>86544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3746500" y="1644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103071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530111" y="16219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170590</xdr:rowOff>
    </xdr:from>
    <xdr:to>
      <xdr:col>15</xdr:col>
      <xdr:colOff>50800</xdr:colOff>
      <xdr:row>97</xdr:row>
      <xdr:rowOff>3454</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flipV="1">
          <a:off x="2019300" y="16629790"/>
          <a:ext cx="889000" cy="4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139306</xdr:rowOff>
    </xdr:from>
    <xdr:to>
      <xdr:col>15</xdr:col>
      <xdr:colOff>101600</xdr:colOff>
      <xdr:row>96</xdr:row>
      <xdr:rowOff>69456</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2857500" y="1642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85983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20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3454</xdr:rowOff>
    </xdr:from>
    <xdr:to>
      <xdr:col>10</xdr:col>
      <xdr:colOff>114300</xdr:colOff>
      <xdr:row>97</xdr:row>
      <xdr:rowOff>21885</xdr:rowOff>
    </xdr:to>
    <xdr:cxnSp macro="">
      <xdr:nvCxnSpPr>
        <xdr:cNvPr id="252" name="直線コネクタ 251">
          <a:extLst>
            <a:ext uri="{FF2B5EF4-FFF2-40B4-BE49-F238E27FC236}">
              <a16:creationId xmlns:a16="http://schemas.microsoft.com/office/drawing/2014/main" id="{00000000-0008-0000-0700-0000FC000000}"/>
            </a:ext>
          </a:extLst>
        </xdr:cNvPr>
        <xdr:cNvCxnSpPr/>
      </xdr:nvCxnSpPr>
      <xdr:spPr>
        <a:xfrm flipV="1">
          <a:off x="1130300" y="16634104"/>
          <a:ext cx="889000" cy="1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7289</xdr:rowOff>
    </xdr:from>
    <xdr:to>
      <xdr:col>10</xdr:col>
      <xdr:colOff>165100</xdr:colOff>
      <xdr:row>96</xdr:row>
      <xdr:rowOff>108889</xdr:rowOff>
    </xdr:to>
    <xdr:sp macro="" textlink="">
      <xdr:nvSpPr>
        <xdr:cNvPr id="253" name="フローチャート: 判断 252">
          <a:extLst>
            <a:ext uri="{FF2B5EF4-FFF2-40B4-BE49-F238E27FC236}">
              <a16:creationId xmlns:a16="http://schemas.microsoft.com/office/drawing/2014/main" id="{00000000-0008-0000-0700-0000FD000000}"/>
            </a:ext>
          </a:extLst>
        </xdr:cNvPr>
        <xdr:cNvSpPr/>
      </xdr:nvSpPr>
      <xdr:spPr>
        <a:xfrm>
          <a:off x="1968500" y="164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125416</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1752111" y="1624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49067</xdr:rowOff>
    </xdr:from>
    <xdr:to>
      <xdr:col>6</xdr:col>
      <xdr:colOff>38100</xdr:colOff>
      <xdr:row>96</xdr:row>
      <xdr:rowOff>150667</xdr:rowOff>
    </xdr:to>
    <xdr:sp macro="" textlink="">
      <xdr:nvSpPr>
        <xdr:cNvPr id="255" name="フローチャート: 判断 254">
          <a:extLst>
            <a:ext uri="{FF2B5EF4-FFF2-40B4-BE49-F238E27FC236}">
              <a16:creationId xmlns:a16="http://schemas.microsoft.com/office/drawing/2014/main" id="{00000000-0008-0000-0700-0000FF000000}"/>
            </a:ext>
          </a:extLst>
        </xdr:cNvPr>
        <xdr:cNvSpPr/>
      </xdr:nvSpPr>
      <xdr:spPr>
        <a:xfrm>
          <a:off x="1079500" y="1650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167194</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863111" y="1628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132020</xdr:rowOff>
    </xdr:from>
    <xdr:to>
      <xdr:col>24</xdr:col>
      <xdr:colOff>114300</xdr:colOff>
      <xdr:row>97</xdr:row>
      <xdr:rowOff>62170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4584700" y="1659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110447</xdr:rowOff>
    </xdr:from>
    <xdr:ext cx="534377" cy="259045"/>
    <xdr:sp macro="" textlink="">
      <xdr:nvSpPr>
        <xdr:cNvPr id="263" name="衛生費該当値テキスト">
          <a:extLst>
            <a:ext uri="{FF2B5EF4-FFF2-40B4-BE49-F238E27FC236}">
              <a16:creationId xmlns:a16="http://schemas.microsoft.com/office/drawing/2014/main" id="{00000000-0008-0000-0700-000007010000}"/>
            </a:ext>
          </a:extLst>
        </xdr:cNvPr>
        <xdr:cNvSpPr txBox="1"/>
      </xdr:nvSpPr>
      <xdr:spPr>
        <a:xfrm>
          <a:off x="4686300" y="1656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30835</xdr:rowOff>
    </xdr:from>
    <xdr:to>
      <xdr:col>20</xdr:col>
      <xdr:colOff>38100</xdr:colOff>
      <xdr:row>97</xdr:row>
      <xdr:rowOff>132435</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3746500" y="1666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123562</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3530111" y="1675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119790</xdr:rowOff>
    </xdr:from>
    <xdr:to>
      <xdr:col>15</xdr:col>
      <xdr:colOff>101600</xdr:colOff>
      <xdr:row>97</xdr:row>
      <xdr:rowOff>49940</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2857500" y="1657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41067</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2641111" y="1667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124104</xdr:rowOff>
    </xdr:from>
    <xdr:to>
      <xdr:col>10</xdr:col>
      <xdr:colOff>165100</xdr:colOff>
      <xdr:row>97</xdr:row>
      <xdr:rowOff>54254</xdr:rowOff>
    </xdr:to>
    <xdr:sp macro="" textlink="">
      <xdr:nvSpPr>
        <xdr:cNvPr id="268" name="楕円 267">
          <a:extLst>
            <a:ext uri="{FF2B5EF4-FFF2-40B4-BE49-F238E27FC236}">
              <a16:creationId xmlns:a16="http://schemas.microsoft.com/office/drawing/2014/main" id="{00000000-0008-0000-0700-00000C010000}"/>
            </a:ext>
          </a:extLst>
        </xdr:cNvPr>
        <xdr:cNvSpPr/>
      </xdr:nvSpPr>
      <xdr:spPr>
        <a:xfrm>
          <a:off x="1968500" y="1658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45381</xdr:rowOff>
    </xdr:from>
    <xdr:ext cx="534377"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1752111" y="1667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142535</xdr:rowOff>
    </xdr:from>
    <xdr:to>
      <xdr:col>6</xdr:col>
      <xdr:colOff>38100</xdr:colOff>
      <xdr:row>97</xdr:row>
      <xdr:rowOff>72685</xdr:rowOff>
    </xdr:to>
    <xdr:sp macro="" textlink="">
      <xdr:nvSpPr>
        <xdr:cNvPr id="270" name="楕円 269">
          <a:extLst>
            <a:ext uri="{FF2B5EF4-FFF2-40B4-BE49-F238E27FC236}">
              <a16:creationId xmlns:a16="http://schemas.microsoft.com/office/drawing/2014/main" id="{00000000-0008-0000-0700-00000E010000}"/>
            </a:ext>
          </a:extLst>
        </xdr:cNvPr>
        <xdr:cNvSpPr/>
      </xdr:nvSpPr>
      <xdr:spPr>
        <a:xfrm>
          <a:off x="1079500" y="1660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63812</xdr:rowOff>
    </xdr:from>
    <xdr:ext cx="534377"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863111" y="1669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7" name="正方形/長方形 276">
          <a:extLst>
            <a:ext uri="{FF2B5EF4-FFF2-40B4-BE49-F238E27FC236}">
              <a16:creationId xmlns:a16="http://schemas.microsoft.com/office/drawing/2014/main" id="{00000000-0008-0000-0700-00001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8" name="正方形/長方形 277">
          <a:extLst>
            <a:ext uri="{FF2B5EF4-FFF2-40B4-BE49-F238E27FC236}">
              <a16:creationId xmlns:a16="http://schemas.microsoft.com/office/drawing/2014/main" id="{00000000-0008-0000-0700-00001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9" name="正方形/長方形 278">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6" name="労働費グラフ枠">
          <a:extLst>
            <a:ext uri="{FF2B5EF4-FFF2-40B4-BE49-F238E27FC236}">
              <a16:creationId xmlns:a16="http://schemas.microsoft.com/office/drawing/2014/main" id="{00000000-0008-0000-0700-00002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77978</xdr:rowOff>
    </xdr:from>
    <xdr:to>
      <xdr:col>54</xdr:col>
      <xdr:colOff>189865</xdr:colOff>
      <xdr:row>39</xdr:row>
      <xdr:rowOff>68181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10475595" y="5221478"/>
          <a:ext cx="127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72008</xdr:rowOff>
    </xdr:from>
    <xdr:ext cx="313932" cy="259045"/>
    <xdr:sp macro="" textlink="">
      <xdr:nvSpPr>
        <xdr:cNvPr id="298" name="労働費最小値テキスト">
          <a:extLst>
            <a:ext uri="{FF2B5EF4-FFF2-40B4-BE49-F238E27FC236}">
              <a16:creationId xmlns:a16="http://schemas.microsoft.com/office/drawing/2014/main" id="{00000000-0008-0000-0700-00002A010000}"/>
            </a:ext>
          </a:extLst>
        </xdr:cNvPr>
        <xdr:cNvSpPr txBox="1"/>
      </xdr:nvSpPr>
      <xdr:spPr>
        <a:xfrm>
          <a:off x="10528300" y="67585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68181</xdr:rowOff>
    </xdr:from>
    <xdr:to>
      <xdr:col>55</xdr:col>
      <xdr:colOff>88900</xdr:colOff>
      <xdr:row>39</xdr:row>
      <xdr:rowOff>68181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10388600" y="6754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24655</xdr:rowOff>
    </xdr:from>
    <xdr:ext cx="469744" cy="259045"/>
    <xdr:sp macro="" textlink="">
      <xdr:nvSpPr>
        <xdr:cNvPr id="300" name="労働費最大値テキスト">
          <a:extLst>
            <a:ext uri="{FF2B5EF4-FFF2-40B4-BE49-F238E27FC236}">
              <a16:creationId xmlns:a16="http://schemas.microsoft.com/office/drawing/2014/main" id="{00000000-0008-0000-0700-00002C010000}"/>
            </a:ext>
          </a:extLst>
        </xdr:cNvPr>
        <xdr:cNvSpPr txBox="1"/>
      </xdr:nvSpPr>
      <xdr:spPr>
        <a:xfrm>
          <a:off x="10528300" y="4996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77978</xdr:rowOff>
    </xdr:from>
    <xdr:to>
      <xdr:col>55</xdr:col>
      <xdr:colOff>88900</xdr:colOff>
      <xdr:row>30</xdr:row>
      <xdr:rowOff>77978</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10388600" y="522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109003</xdr:rowOff>
    </xdr:from>
    <xdr:to>
      <xdr:col>55</xdr:col>
      <xdr:colOff>0</xdr:colOff>
      <xdr:row>38</xdr:row>
      <xdr:rowOff>118473</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9639300" y="6624103"/>
          <a:ext cx="838200" cy="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117982</xdr:rowOff>
    </xdr:from>
    <xdr:ext cx="378565" cy="259045"/>
    <xdr:sp macro="" textlink="">
      <xdr:nvSpPr>
        <xdr:cNvPr id="303" name="労働費平均値テキスト">
          <a:extLst>
            <a:ext uri="{FF2B5EF4-FFF2-40B4-BE49-F238E27FC236}">
              <a16:creationId xmlns:a16="http://schemas.microsoft.com/office/drawing/2014/main" id="{00000000-0008-0000-0700-00002F010000}"/>
            </a:ext>
          </a:extLst>
        </xdr:cNvPr>
        <xdr:cNvSpPr txBox="1"/>
      </xdr:nvSpPr>
      <xdr:spPr>
        <a:xfrm>
          <a:off x="10528300" y="629018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95105</xdr:rowOff>
    </xdr:from>
    <xdr:to>
      <xdr:col>55</xdr:col>
      <xdr:colOff>50800</xdr:colOff>
      <xdr:row>38</xdr:row>
      <xdr:rowOff>25255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10426700" y="6438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109003</xdr:rowOff>
    </xdr:from>
    <xdr:to>
      <xdr:col>50</xdr:col>
      <xdr:colOff>114300</xdr:colOff>
      <xdr:row>38</xdr:row>
      <xdr:rowOff>120106</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8750300" y="6624103"/>
          <a:ext cx="8890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72572</xdr:rowOff>
    </xdr:from>
    <xdr:to>
      <xdr:col>50</xdr:col>
      <xdr:colOff>165100</xdr:colOff>
      <xdr:row>38</xdr:row>
      <xdr:rowOff>2722</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9588500" y="64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19249</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50017" y="61914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117493</xdr:rowOff>
    </xdr:from>
    <xdr:to>
      <xdr:col>45</xdr:col>
      <xdr:colOff>177800</xdr:colOff>
      <xdr:row>38</xdr:row>
      <xdr:rowOff>120106</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7861300" y="663259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33383</xdr:rowOff>
    </xdr:from>
    <xdr:to>
      <xdr:col>46</xdr:col>
      <xdr:colOff>38100</xdr:colOff>
      <xdr:row>37</xdr:row>
      <xdr:rowOff>134983</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8699500" y="637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151510</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15428" y="615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117493</xdr:rowOff>
    </xdr:from>
    <xdr:to>
      <xdr:col>41</xdr:col>
      <xdr:colOff>50800</xdr:colOff>
      <xdr:row>38</xdr:row>
      <xdr:rowOff>120106</xdr:rowOff>
    </xdr:to>
    <xdr:cxnSp macro="">
      <xdr:nvCxnSpPr>
        <xdr:cNvPr id="311" name="直線コネクタ 310">
          <a:extLst>
            <a:ext uri="{FF2B5EF4-FFF2-40B4-BE49-F238E27FC236}">
              <a16:creationId xmlns:a16="http://schemas.microsoft.com/office/drawing/2014/main" id="{00000000-0008-0000-0700-000037010000}"/>
            </a:ext>
          </a:extLst>
        </xdr:cNvPr>
        <xdr:cNvCxnSpPr/>
      </xdr:nvCxnSpPr>
      <xdr:spPr>
        <a:xfrm flipV="1">
          <a:off x="6972300" y="6632593"/>
          <a:ext cx="889000" cy="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115679</xdr:rowOff>
    </xdr:from>
    <xdr:to>
      <xdr:col>41</xdr:col>
      <xdr:colOff>101600</xdr:colOff>
      <xdr:row>37</xdr:row>
      <xdr:rowOff>45829</xdr:rowOff>
    </xdr:to>
    <xdr:sp macro="" textlink="">
      <xdr:nvSpPr>
        <xdr:cNvPr id="312" name="フローチャート: 判断 311">
          <a:extLst>
            <a:ext uri="{FF2B5EF4-FFF2-40B4-BE49-F238E27FC236}">
              <a16:creationId xmlns:a16="http://schemas.microsoft.com/office/drawing/2014/main" id="{00000000-0008-0000-0700-000038010000}"/>
            </a:ext>
          </a:extLst>
        </xdr:cNvPr>
        <xdr:cNvSpPr/>
      </xdr:nvSpPr>
      <xdr:spPr>
        <a:xfrm>
          <a:off x="7810500" y="6287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62356</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26428" y="6063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73551</xdr:rowOff>
    </xdr:from>
    <xdr:to>
      <xdr:col>36</xdr:col>
      <xdr:colOff>165100</xdr:colOff>
      <xdr:row>37</xdr:row>
      <xdr:rowOff>3701</xdr:rowOff>
    </xdr:to>
    <xdr:sp macro="" textlink="">
      <xdr:nvSpPr>
        <xdr:cNvPr id="314" name="フローチャート: 判断 313">
          <a:extLst>
            <a:ext uri="{FF2B5EF4-FFF2-40B4-BE49-F238E27FC236}">
              <a16:creationId xmlns:a16="http://schemas.microsoft.com/office/drawing/2014/main" id="{00000000-0008-0000-0700-00003A010000}"/>
            </a:ext>
          </a:extLst>
        </xdr:cNvPr>
        <xdr:cNvSpPr/>
      </xdr:nvSpPr>
      <xdr:spPr>
        <a:xfrm>
          <a:off x="6921500" y="624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20228</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37428" y="6020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10426700" y="658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154050</xdr:rowOff>
    </xdr:from>
    <xdr:ext cx="378565" cy="259045"/>
    <xdr:sp macro="" textlink="">
      <xdr:nvSpPr>
        <xdr:cNvPr id="322" name="労働費該当値テキスト">
          <a:extLst>
            <a:ext uri="{FF2B5EF4-FFF2-40B4-BE49-F238E27FC236}">
              <a16:creationId xmlns:a16="http://schemas.microsoft.com/office/drawing/2014/main" id="{00000000-0008-0000-0700-000042010000}"/>
            </a:ext>
          </a:extLst>
        </xdr:cNvPr>
        <xdr:cNvSpPr txBox="1"/>
      </xdr:nvSpPr>
      <xdr:spPr>
        <a:xfrm>
          <a:off x="10528300" y="64977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58203</xdr:rowOff>
    </xdr:from>
    <xdr:to>
      <xdr:col>50</xdr:col>
      <xdr:colOff>165100</xdr:colOff>
      <xdr:row>38</xdr:row>
      <xdr:rowOff>159803</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9588500" y="657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150930</xdr:rowOff>
    </xdr:from>
    <xdr:ext cx="378565"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9450017" y="66660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69306</xdr:rowOff>
    </xdr:from>
    <xdr:to>
      <xdr:col>46</xdr:col>
      <xdr:colOff>38100</xdr:colOff>
      <xdr:row>38</xdr:row>
      <xdr:rowOff>170906</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8699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162033</xdr:rowOff>
    </xdr:from>
    <xdr:ext cx="378565"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8561017" y="6677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66693</xdr:rowOff>
    </xdr:from>
    <xdr:to>
      <xdr:col>41</xdr:col>
      <xdr:colOff>101600</xdr:colOff>
      <xdr:row>38</xdr:row>
      <xdr:rowOff>168293</xdr:rowOff>
    </xdr:to>
    <xdr:sp macro="" textlink="">
      <xdr:nvSpPr>
        <xdr:cNvPr id="327" name="楕円 326">
          <a:extLst>
            <a:ext uri="{FF2B5EF4-FFF2-40B4-BE49-F238E27FC236}">
              <a16:creationId xmlns:a16="http://schemas.microsoft.com/office/drawing/2014/main" id="{00000000-0008-0000-0700-000047010000}"/>
            </a:ext>
          </a:extLst>
        </xdr:cNvPr>
        <xdr:cNvSpPr/>
      </xdr:nvSpPr>
      <xdr:spPr>
        <a:xfrm>
          <a:off x="7810500" y="6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159420</xdr:rowOff>
    </xdr:from>
    <xdr:ext cx="378565"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7672017" y="66745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69306</xdr:rowOff>
    </xdr:from>
    <xdr:to>
      <xdr:col>36</xdr:col>
      <xdr:colOff>165100</xdr:colOff>
      <xdr:row>38</xdr:row>
      <xdr:rowOff>170906</xdr:rowOff>
    </xdr:to>
    <xdr:sp macro="" textlink="">
      <xdr:nvSpPr>
        <xdr:cNvPr id="329" name="楕円 328">
          <a:extLst>
            <a:ext uri="{FF2B5EF4-FFF2-40B4-BE49-F238E27FC236}">
              <a16:creationId xmlns:a16="http://schemas.microsoft.com/office/drawing/2014/main" id="{00000000-0008-0000-0700-000049010000}"/>
            </a:ext>
          </a:extLst>
        </xdr:cNvPr>
        <xdr:cNvSpPr/>
      </xdr:nvSpPr>
      <xdr:spPr>
        <a:xfrm>
          <a:off x="6921500" y="658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162033</xdr:rowOff>
    </xdr:from>
    <xdr:ext cx="378565"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783017" y="66771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6" name="正方形/長方形 335">
          <a:extLst>
            <a:ext uri="{FF2B5EF4-FFF2-40B4-BE49-F238E27FC236}">
              <a16:creationId xmlns:a16="http://schemas.microsoft.com/office/drawing/2014/main" id="{00000000-0008-0000-0700-00005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7" name="正方形/長方形 336">
          <a:extLst>
            <a:ext uri="{FF2B5EF4-FFF2-40B4-BE49-F238E27FC236}">
              <a16:creationId xmlns:a16="http://schemas.microsoft.com/office/drawing/2014/main" id="{00000000-0008-0000-0700-00005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8" name="正方形/長方形 337">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1" name="農林水産業費グラフ枠">
          <a:extLst>
            <a:ext uri="{FF2B5EF4-FFF2-40B4-BE49-F238E27FC236}">
              <a16:creationId xmlns:a16="http://schemas.microsoft.com/office/drawing/2014/main" id="{00000000-0008-0000-0700-00005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94391</xdr:rowOff>
    </xdr:from>
    <xdr:to>
      <xdr:col>54</xdr:col>
      <xdr:colOff>189865</xdr:colOff>
      <xdr:row>58</xdr:row>
      <xdr:rowOff>131516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10475595" y="8838341"/>
          <a:ext cx="1270" cy="1237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135343</xdr:rowOff>
    </xdr:from>
    <xdr:ext cx="378565" cy="259045"/>
    <xdr:sp macro="" textlink="">
      <xdr:nvSpPr>
        <xdr:cNvPr id="353" name="農林水産業費最小値テキスト">
          <a:extLst>
            <a:ext uri="{FF2B5EF4-FFF2-40B4-BE49-F238E27FC236}">
              <a16:creationId xmlns:a16="http://schemas.microsoft.com/office/drawing/2014/main" id="{00000000-0008-0000-0700-000061010000}"/>
            </a:ext>
          </a:extLst>
        </xdr:cNvPr>
        <xdr:cNvSpPr txBox="1"/>
      </xdr:nvSpPr>
      <xdr:spPr>
        <a:xfrm>
          <a:off x="10528300" y="1007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131516</xdr:rowOff>
    </xdr:from>
    <xdr:to>
      <xdr:col>55</xdr:col>
      <xdr:colOff>88900</xdr:colOff>
      <xdr:row>58</xdr:row>
      <xdr:rowOff>131516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10075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41068</xdr:rowOff>
    </xdr:from>
    <xdr:ext cx="534377" cy="259045"/>
    <xdr:sp macro="" textlink="">
      <xdr:nvSpPr>
        <xdr:cNvPr id="355" name="農林水産業費最大値テキスト">
          <a:extLst>
            <a:ext uri="{FF2B5EF4-FFF2-40B4-BE49-F238E27FC236}">
              <a16:creationId xmlns:a16="http://schemas.microsoft.com/office/drawing/2014/main" id="{00000000-0008-0000-0700-000063010000}"/>
            </a:ext>
          </a:extLst>
        </xdr:cNvPr>
        <xdr:cNvSpPr txBox="1"/>
      </xdr:nvSpPr>
      <xdr:spPr>
        <a:xfrm>
          <a:off x="10528300" y="861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94391</xdr:rowOff>
    </xdr:from>
    <xdr:to>
      <xdr:col>55</xdr:col>
      <xdr:colOff>88900</xdr:colOff>
      <xdr:row>51</xdr:row>
      <xdr:rowOff>94391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10388600" y="8838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37653</xdr:rowOff>
    </xdr:from>
    <xdr:to>
      <xdr:col>55</xdr:col>
      <xdr:colOff>0</xdr:colOff>
      <xdr:row>57</xdr:row>
      <xdr:rowOff>48946</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9639300" y="9810303"/>
          <a:ext cx="8382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1902</xdr:rowOff>
    </xdr:from>
    <xdr:ext cx="469744" cy="259045"/>
    <xdr:sp macro="" textlink="">
      <xdr:nvSpPr>
        <xdr:cNvPr id="358" name="農林水産業費平均値テキスト">
          <a:extLst>
            <a:ext uri="{FF2B5EF4-FFF2-40B4-BE49-F238E27FC236}">
              <a16:creationId xmlns:a16="http://schemas.microsoft.com/office/drawing/2014/main" id="{00000000-0008-0000-0700-000066010000}"/>
            </a:ext>
          </a:extLst>
        </xdr:cNvPr>
        <xdr:cNvSpPr txBox="1"/>
      </xdr:nvSpPr>
      <xdr:spPr>
        <a:xfrm>
          <a:off x="10528300" y="97745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23475</xdr:rowOff>
    </xdr:from>
    <xdr:to>
      <xdr:col>55</xdr:col>
      <xdr:colOff>50800</xdr:colOff>
      <xdr:row>57</xdr:row>
      <xdr:rowOff>125075</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10426700" y="979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48946</xdr:rowOff>
    </xdr:from>
    <xdr:to>
      <xdr:col>50</xdr:col>
      <xdr:colOff>114300</xdr:colOff>
      <xdr:row>57</xdr:row>
      <xdr:rowOff>77064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8750300" y="9821596"/>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161234</xdr:rowOff>
    </xdr:from>
    <xdr:to>
      <xdr:col>45</xdr:col>
      <xdr:colOff>177800</xdr:colOff>
      <xdr:row>57</xdr:row>
      <xdr:rowOff>77064</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7861300" y="9762434"/>
          <a:ext cx="889000" cy="87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157531</xdr:rowOff>
    </xdr:from>
    <xdr:to>
      <xdr:col>41</xdr:col>
      <xdr:colOff>50800</xdr:colOff>
      <xdr:row>56</xdr:row>
      <xdr:rowOff>161234</xdr:rowOff>
    </xdr:to>
    <xdr:cxnSp macro="">
      <xdr:nvCxnSpPr>
        <xdr:cNvPr id="366" name="直線コネクタ 365">
          <a:extLst>
            <a:ext uri="{FF2B5EF4-FFF2-40B4-BE49-F238E27FC236}">
              <a16:creationId xmlns:a16="http://schemas.microsoft.com/office/drawing/2014/main" id="{00000000-0008-0000-0700-00006E010000}"/>
            </a:ext>
          </a:extLst>
        </xdr:cNvPr>
        <xdr:cNvCxnSpPr/>
      </xdr:nvCxnSpPr>
      <xdr:spPr>
        <a:xfrm>
          <a:off x="6972300" y="9758731"/>
          <a:ext cx="889000" cy="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69" name="フローチャート: 判断 368">
          <a:extLst>
            <a:ext uri="{FF2B5EF4-FFF2-40B4-BE49-F238E27FC236}">
              <a16:creationId xmlns:a16="http://schemas.microsoft.com/office/drawing/2014/main" id="{00000000-0008-0000-0700-000071010000}"/>
            </a:ext>
          </a:extLst>
        </xdr:cNvPr>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158303</xdr:rowOff>
    </xdr:from>
    <xdr:to>
      <xdr:col>55</xdr:col>
      <xdr:colOff>50800</xdr:colOff>
      <xdr:row>57</xdr:row>
      <xdr:rowOff>88453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10426700" y="975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9730</xdr:rowOff>
    </xdr:from>
    <xdr:ext cx="469744" cy="259045"/>
    <xdr:sp macro="" textlink="">
      <xdr:nvSpPr>
        <xdr:cNvPr id="377" name="農林水産業費該当値テキスト">
          <a:extLst>
            <a:ext uri="{FF2B5EF4-FFF2-40B4-BE49-F238E27FC236}">
              <a16:creationId xmlns:a16="http://schemas.microsoft.com/office/drawing/2014/main" id="{00000000-0008-0000-0700-000079010000}"/>
            </a:ext>
          </a:extLst>
        </xdr:cNvPr>
        <xdr:cNvSpPr txBox="1"/>
      </xdr:nvSpPr>
      <xdr:spPr>
        <a:xfrm>
          <a:off x="10528300" y="961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169596</xdr:rowOff>
    </xdr:from>
    <xdr:to>
      <xdr:col>50</xdr:col>
      <xdr:colOff>165100</xdr:colOff>
      <xdr:row>57</xdr:row>
      <xdr:rowOff>99746</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9588500" y="977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116273</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9404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26264</xdr:rowOff>
    </xdr:from>
    <xdr:to>
      <xdr:col>46</xdr:col>
      <xdr:colOff>38100</xdr:colOff>
      <xdr:row>57</xdr:row>
      <xdr:rowOff>127864</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8699500" y="97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118991</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8515428" y="989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110434</xdr:rowOff>
    </xdr:from>
    <xdr:to>
      <xdr:col>41</xdr:col>
      <xdr:colOff>101600</xdr:colOff>
      <xdr:row>57</xdr:row>
      <xdr:rowOff>40584</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7810500" y="97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57111</xdr:rowOff>
    </xdr:from>
    <xdr:ext cx="469744"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7626428" y="94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106731</xdr:rowOff>
    </xdr:from>
    <xdr:to>
      <xdr:col>36</xdr:col>
      <xdr:colOff>165100</xdr:colOff>
      <xdr:row>57</xdr:row>
      <xdr:rowOff>36881</xdr:rowOff>
    </xdr:to>
    <xdr:sp macro="" textlink="">
      <xdr:nvSpPr>
        <xdr:cNvPr id="384" name="楕円 383">
          <a:extLst>
            <a:ext uri="{FF2B5EF4-FFF2-40B4-BE49-F238E27FC236}">
              <a16:creationId xmlns:a16="http://schemas.microsoft.com/office/drawing/2014/main" id="{00000000-0008-0000-0700-000080010000}"/>
            </a:ext>
          </a:extLst>
        </xdr:cNvPr>
        <xdr:cNvSpPr/>
      </xdr:nvSpPr>
      <xdr:spPr>
        <a:xfrm>
          <a:off x="6921500" y="970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53408</xdr:rowOff>
    </xdr:from>
    <xdr:ext cx="469744"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737428" y="948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3" name="正方形/長方形 392">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101204</xdr:rowOff>
    </xdr:from>
    <xdr:to>
      <xdr:col>54</xdr:col>
      <xdr:colOff>189865</xdr:colOff>
      <xdr:row>78</xdr:row>
      <xdr:rowOff>103856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274154"/>
          <a:ext cx="1270" cy="1202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107683</xdr:rowOff>
    </xdr:from>
    <xdr:ext cx="378565"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480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103856</xdr:rowOff>
    </xdr:from>
    <xdr:to>
      <xdr:col>55</xdr:col>
      <xdr:colOff>88900</xdr:colOff>
      <xdr:row>78</xdr:row>
      <xdr:rowOff>103856</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476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47881</xdr:rowOff>
    </xdr:from>
    <xdr:ext cx="534377"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204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27,092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101204</xdr:rowOff>
    </xdr:from>
    <xdr:to>
      <xdr:col>55</xdr:col>
      <xdr:colOff>88900</xdr:colOff>
      <xdr:row>71</xdr:row>
      <xdr:rowOff>101204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27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96723</xdr:rowOff>
    </xdr:from>
    <xdr:to>
      <xdr:col>55</xdr:col>
      <xdr:colOff>0</xdr:colOff>
      <xdr:row>76</xdr:row>
      <xdr:rowOff>110393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9639300" y="13126923"/>
          <a:ext cx="838200" cy="1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63440</xdr:rowOff>
    </xdr:from>
    <xdr:ext cx="469744"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093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85013</xdr:rowOff>
    </xdr:from>
    <xdr:to>
      <xdr:col>55</xdr:col>
      <xdr:colOff>50800</xdr:colOff>
      <xdr:row>77</xdr:row>
      <xdr:rowOff>15163</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115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110393</xdr:rowOff>
    </xdr:from>
    <xdr:to>
      <xdr:col>50</xdr:col>
      <xdr:colOff>114300</xdr:colOff>
      <xdr:row>76</xdr:row>
      <xdr:rowOff>138283</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8750300" y="13140593"/>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50495</xdr:rowOff>
    </xdr:from>
    <xdr:to>
      <xdr:col>50</xdr:col>
      <xdr:colOff>165100</xdr:colOff>
      <xdr:row>76</xdr:row>
      <xdr:rowOff>152095</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08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74</xdr:row>
      <xdr:rowOff>168622</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04428" y="12855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65542</xdr:rowOff>
    </xdr:from>
    <xdr:to>
      <xdr:col>45</xdr:col>
      <xdr:colOff>177800</xdr:colOff>
      <xdr:row>76</xdr:row>
      <xdr:rowOff>138283</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7861300" y="13095742"/>
          <a:ext cx="889000" cy="7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13554</xdr:rowOff>
    </xdr:from>
    <xdr:to>
      <xdr:col>46</xdr:col>
      <xdr:colOff>38100</xdr:colOff>
      <xdr:row>76</xdr:row>
      <xdr:rowOff>115154</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04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131680</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2818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65542</xdr:rowOff>
    </xdr:from>
    <xdr:to>
      <xdr:col>41</xdr:col>
      <xdr:colOff>50800</xdr:colOff>
      <xdr:row>77</xdr:row>
      <xdr:rowOff>2905</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flipV="1">
          <a:off x="6972300" y="13095742"/>
          <a:ext cx="889000" cy="10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95941</xdr:rowOff>
    </xdr:from>
    <xdr:to>
      <xdr:col>41</xdr:col>
      <xdr:colOff>101600</xdr:colOff>
      <xdr:row>76</xdr:row>
      <xdr:rowOff>26091</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295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42618</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272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138598</xdr:rowOff>
    </xdr:from>
    <xdr:to>
      <xdr:col>36</xdr:col>
      <xdr:colOff>165100</xdr:colOff>
      <xdr:row>76</xdr:row>
      <xdr:rowOff>68748</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299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85275</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27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45923</xdr:rowOff>
    </xdr:from>
    <xdr:to>
      <xdr:col>55</xdr:col>
      <xdr:colOff>50800</xdr:colOff>
      <xdr:row>76</xdr:row>
      <xdr:rowOff>147523</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076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68801</xdr:rowOff>
    </xdr:from>
    <xdr:ext cx="469744"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292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59593</xdr:rowOff>
    </xdr:from>
    <xdr:to>
      <xdr:col>50</xdr:col>
      <xdr:colOff>165100</xdr:colOff>
      <xdr:row>76</xdr:row>
      <xdr:rowOff>161193</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08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152320</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404428" y="13182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87483</xdr:rowOff>
    </xdr:from>
    <xdr:to>
      <xdr:col>46</xdr:col>
      <xdr:colOff>38100</xdr:colOff>
      <xdr:row>77</xdr:row>
      <xdr:rowOff>17633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8760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515428" y="1321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14742</xdr:rowOff>
    </xdr:from>
    <xdr:to>
      <xdr:col>41</xdr:col>
      <xdr:colOff>101600</xdr:colOff>
      <xdr:row>76</xdr:row>
      <xdr:rowOff>116342</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04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107469</xdr:rowOff>
    </xdr:from>
    <xdr:ext cx="469744"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626428" y="13137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123555</xdr:rowOff>
    </xdr:from>
    <xdr:to>
      <xdr:col>36</xdr:col>
      <xdr:colOff>165100</xdr:colOff>
      <xdr:row>77</xdr:row>
      <xdr:rowOff>53705</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15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44832</xdr:rowOff>
    </xdr:from>
    <xdr:ext cx="469744"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37428" y="13246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a:extLst>
            <a:ext uri="{FF2B5EF4-FFF2-40B4-BE49-F238E27FC236}">
              <a16:creationId xmlns:a16="http://schemas.microsoft.com/office/drawing/2014/main" id="{00000000-0008-0000-0700-0000D0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111373</xdr:rowOff>
    </xdr:from>
    <xdr:to>
      <xdr:col>54</xdr:col>
      <xdr:colOff>189865</xdr:colOff>
      <xdr:row>98</xdr:row>
      <xdr:rowOff>81426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10475595" y="15713323"/>
          <a:ext cx="1270" cy="1170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85253</xdr:rowOff>
    </xdr:from>
    <xdr:ext cx="534377" cy="259045"/>
    <xdr:sp macro="" textlink="">
      <xdr:nvSpPr>
        <xdr:cNvPr id="466" name="土木費最小値テキスト">
          <a:extLst>
            <a:ext uri="{FF2B5EF4-FFF2-40B4-BE49-F238E27FC236}">
              <a16:creationId xmlns:a16="http://schemas.microsoft.com/office/drawing/2014/main" id="{00000000-0008-0000-0700-0000D2010000}"/>
            </a:ext>
          </a:extLst>
        </xdr:cNvPr>
        <xdr:cNvSpPr txBox="1"/>
      </xdr:nvSpPr>
      <xdr:spPr>
        <a:xfrm>
          <a:off x="10528300" y="16887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81426</xdr:rowOff>
    </xdr:from>
    <xdr:to>
      <xdr:col>55</xdr:col>
      <xdr:colOff>88900</xdr:colOff>
      <xdr:row>98</xdr:row>
      <xdr:rowOff>81426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688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58050</xdr:rowOff>
    </xdr:from>
    <xdr:ext cx="534377" cy="259045"/>
    <xdr:sp macro="" textlink="">
      <xdr:nvSpPr>
        <xdr:cNvPr id="468" name="土木費最大値テキスト">
          <a:extLst>
            <a:ext uri="{FF2B5EF4-FFF2-40B4-BE49-F238E27FC236}">
              <a16:creationId xmlns:a16="http://schemas.microsoft.com/office/drawing/2014/main" id="{00000000-0008-0000-0700-0000D4010000}"/>
            </a:ext>
          </a:extLst>
        </xdr:cNvPr>
        <xdr:cNvSpPr txBox="1"/>
      </xdr:nvSpPr>
      <xdr:spPr>
        <a:xfrm>
          <a:off x="10528300" y="15488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88,487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111373</xdr:rowOff>
    </xdr:from>
    <xdr:to>
      <xdr:col>55</xdr:col>
      <xdr:colOff>88900</xdr:colOff>
      <xdr:row>91</xdr:row>
      <xdr:rowOff>111373</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10388600" y="15713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160255</xdr:rowOff>
    </xdr:from>
    <xdr:to>
      <xdr:col>55</xdr:col>
      <xdr:colOff>0</xdr:colOff>
      <xdr:row>97</xdr:row>
      <xdr:rowOff>70853</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9639300" y="16619455"/>
          <a:ext cx="838200" cy="8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111377</xdr:rowOff>
    </xdr:from>
    <xdr:ext cx="534377" cy="259045"/>
    <xdr:sp macro="" textlink="">
      <xdr:nvSpPr>
        <xdr:cNvPr id="471" name="土木費平均値テキスト">
          <a:extLst>
            <a:ext uri="{FF2B5EF4-FFF2-40B4-BE49-F238E27FC236}">
              <a16:creationId xmlns:a16="http://schemas.microsoft.com/office/drawing/2014/main" id="{00000000-0008-0000-0700-0000D7010000}"/>
            </a:ext>
          </a:extLst>
        </xdr:cNvPr>
        <xdr:cNvSpPr txBox="1"/>
      </xdr:nvSpPr>
      <xdr:spPr>
        <a:xfrm>
          <a:off x="10528300" y="163991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88500</xdr:rowOff>
    </xdr:from>
    <xdr:to>
      <xdr:col>55</xdr:col>
      <xdr:colOff>50800</xdr:colOff>
      <xdr:row>97</xdr:row>
      <xdr:rowOff>18650</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10426700" y="165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70853</xdr:rowOff>
    </xdr:from>
    <xdr:to>
      <xdr:col>50</xdr:col>
      <xdr:colOff>114300</xdr:colOff>
      <xdr:row>97</xdr:row>
      <xdr:rowOff>116154</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8750300" y="16701503"/>
          <a:ext cx="889000" cy="4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116154</xdr:rowOff>
    </xdr:from>
    <xdr:to>
      <xdr:col>45</xdr:col>
      <xdr:colOff>177800</xdr:colOff>
      <xdr:row>97</xdr:row>
      <xdr:rowOff>137358</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flipV="1">
          <a:off x="7861300" y="16746804"/>
          <a:ext cx="889000" cy="2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137358</xdr:rowOff>
    </xdr:from>
    <xdr:to>
      <xdr:col>41</xdr:col>
      <xdr:colOff>50800</xdr:colOff>
      <xdr:row>97</xdr:row>
      <xdr:rowOff>139472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flipV="1">
          <a:off x="6972300" y="16768008"/>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82" name="フローチャート: 判断 481">
          <a:extLst>
            <a:ext uri="{FF2B5EF4-FFF2-40B4-BE49-F238E27FC236}">
              <a16:creationId xmlns:a16="http://schemas.microsoft.com/office/drawing/2014/main" id="{00000000-0008-0000-0700-0000E2010000}"/>
            </a:ext>
          </a:extLst>
        </xdr:cNvPr>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109455</xdr:rowOff>
    </xdr:from>
    <xdr:to>
      <xdr:col>55</xdr:col>
      <xdr:colOff>50800</xdr:colOff>
      <xdr:row>97</xdr:row>
      <xdr:rowOff>39605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10426700" y="1656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87882</xdr:rowOff>
    </xdr:from>
    <xdr:ext cx="534377" cy="259045"/>
    <xdr:sp macro="" textlink="">
      <xdr:nvSpPr>
        <xdr:cNvPr id="490" name="土木費該当値テキスト">
          <a:extLst>
            <a:ext uri="{FF2B5EF4-FFF2-40B4-BE49-F238E27FC236}">
              <a16:creationId xmlns:a16="http://schemas.microsoft.com/office/drawing/2014/main" id="{00000000-0008-0000-0700-0000EA010000}"/>
            </a:ext>
          </a:extLst>
        </xdr:cNvPr>
        <xdr:cNvSpPr txBox="1"/>
      </xdr:nvSpPr>
      <xdr:spPr>
        <a:xfrm>
          <a:off x="10528300" y="1654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20053</xdr:rowOff>
    </xdr:from>
    <xdr:to>
      <xdr:col>50</xdr:col>
      <xdr:colOff>165100</xdr:colOff>
      <xdr:row>97</xdr:row>
      <xdr:rowOff>121653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9588500" y="166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112780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9372111" y="1674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65354</xdr:rowOff>
    </xdr:from>
    <xdr:to>
      <xdr:col>46</xdr:col>
      <xdr:colOff>38100</xdr:colOff>
      <xdr:row>97</xdr:row>
      <xdr:rowOff>166954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8699500" y="16696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158081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8483111" y="1678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86558</xdr:rowOff>
    </xdr:from>
    <xdr:to>
      <xdr:col>41</xdr:col>
      <xdr:colOff>101600</xdr:colOff>
      <xdr:row>98</xdr:row>
      <xdr:rowOff>16708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7810500" y="16717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7835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7594111" y="16809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88672</xdr:rowOff>
    </xdr:from>
    <xdr:to>
      <xdr:col>36</xdr:col>
      <xdr:colOff>165100</xdr:colOff>
      <xdr:row>98</xdr:row>
      <xdr:rowOff>18822</xdr:rowOff>
    </xdr:to>
    <xdr:sp macro="" textlink="">
      <xdr:nvSpPr>
        <xdr:cNvPr id="497" name="楕円 496">
          <a:extLst>
            <a:ext uri="{FF2B5EF4-FFF2-40B4-BE49-F238E27FC236}">
              <a16:creationId xmlns:a16="http://schemas.microsoft.com/office/drawing/2014/main" id="{00000000-0008-0000-0700-0000F1010000}"/>
            </a:ext>
          </a:extLst>
        </xdr:cNvPr>
        <xdr:cNvSpPr/>
      </xdr:nvSpPr>
      <xdr:spPr>
        <a:xfrm>
          <a:off x="6921500" y="1671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9949</xdr:rowOff>
    </xdr:from>
    <xdr:ext cx="534377"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6705111" y="1681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a:extLst>
            <a:ext uri="{FF2B5EF4-FFF2-40B4-BE49-F238E27FC236}">
              <a16:creationId xmlns:a16="http://schemas.microsoft.com/office/drawing/2014/main" id="{00000000-0008-0000-07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130683</xdr:rowOff>
    </xdr:from>
    <xdr:to>
      <xdr:col>85</xdr:col>
      <xdr:colOff>126364</xdr:colOff>
      <xdr:row>39</xdr:row>
      <xdr:rowOff>5842</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6317595" y="5274183"/>
          <a:ext cx="1269" cy="1418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9669</xdr:rowOff>
    </xdr:from>
    <xdr:ext cx="469744" cy="259045"/>
    <xdr:sp macro="" textlink="">
      <xdr:nvSpPr>
        <xdr:cNvPr id="524" name="消防費最小値テキスト">
          <a:extLst>
            <a:ext uri="{FF2B5EF4-FFF2-40B4-BE49-F238E27FC236}">
              <a16:creationId xmlns:a16="http://schemas.microsoft.com/office/drawing/2014/main" id="{00000000-0008-0000-0700-00000C020000}"/>
            </a:ext>
          </a:extLst>
        </xdr:cNvPr>
        <xdr:cNvSpPr txBox="1"/>
      </xdr:nvSpPr>
      <xdr:spPr>
        <a:xfrm>
          <a:off x="16370300" y="6696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5842</xdr:rowOff>
    </xdr:from>
    <xdr:to>
      <xdr:col>86</xdr:col>
      <xdr:colOff>25400</xdr:colOff>
      <xdr:row>39</xdr:row>
      <xdr:rowOff>5842</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669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77360</xdr:rowOff>
    </xdr:from>
    <xdr:ext cx="534377" cy="259045"/>
    <xdr:sp macro="" textlink="">
      <xdr:nvSpPr>
        <xdr:cNvPr id="526" name="消防費最大値テキスト">
          <a:extLst>
            <a:ext uri="{FF2B5EF4-FFF2-40B4-BE49-F238E27FC236}">
              <a16:creationId xmlns:a16="http://schemas.microsoft.com/office/drawing/2014/main" id="{00000000-0008-0000-0700-00000E020000}"/>
            </a:ext>
          </a:extLst>
        </xdr:cNvPr>
        <xdr:cNvSpPr txBox="1"/>
      </xdr:nvSpPr>
      <xdr:spPr>
        <a:xfrm>
          <a:off x="16370300" y="504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130683</xdr:rowOff>
    </xdr:from>
    <xdr:to>
      <xdr:col>86</xdr:col>
      <xdr:colOff>25400</xdr:colOff>
      <xdr:row>30</xdr:row>
      <xdr:rowOff>130683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527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164211</xdr:rowOff>
    </xdr:from>
    <xdr:to>
      <xdr:col>85</xdr:col>
      <xdr:colOff>127000</xdr:colOff>
      <xdr:row>36</xdr:row>
      <xdr:rowOff>14732</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5481300" y="6164961"/>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4335</xdr:rowOff>
    </xdr:from>
    <xdr:ext cx="534377" cy="259045"/>
    <xdr:sp macro="" textlink="">
      <xdr:nvSpPr>
        <xdr:cNvPr id="529" name="消防費平均値テキスト">
          <a:extLst>
            <a:ext uri="{FF2B5EF4-FFF2-40B4-BE49-F238E27FC236}">
              <a16:creationId xmlns:a16="http://schemas.microsoft.com/office/drawing/2014/main" id="{00000000-0008-0000-0700-000011020000}"/>
            </a:ext>
          </a:extLst>
        </xdr:cNvPr>
        <xdr:cNvSpPr txBox="1"/>
      </xdr:nvSpPr>
      <xdr:spPr>
        <a:xfrm>
          <a:off x="16370300" y="61765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25908</xdr:rowOff>
    </xdr:from>
    <xdr:to>
      <xdr:col>85</xdr:col>
      <xdr:colOff>177800</xdr:colOff>
      <xdr:row>36</xdr:row>
      <xdr:rowOff>127508</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62687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164211</xdr:rowOff>
    </xdr:from>
    <xdr:to>
      <xdr:col>81</xdr:col>
      <xdr:colOff>50800</xdr:colOff>
      <xdr:row>36</xdr:row>
      <xdr:rowOff>3048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4592300" y="6164961"/>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110871</xdr:rowOff>
    </xdr:from>
    <xdr:to>
      <xdr:col>81</xdr:col>
      <xdr:colOff>101600</xdr:colOff>
      <xdr:row>37</xdr:row>
      <xdr:rowOff>41021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54305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32148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14111" y="637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3048</xdr:rowOff>
    </xdr:from>
    <xdr:to>
      <xdr:col>76</xdr:col>
      <xdr:colOff>114300</xdr:colOff>
      <xdr:row>36</xdr:row>
      <xdr:rowOff>48641</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flipV="1">
          <a:off x="13703300" y="6175248"/>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101600</xdr:rowOff>
    </xdr:from>
    <xdr:to>
      <xdr:col>76</xdr:col>
      <xdr:colOff>165100</xdr:colOff>
      <xdr:row>37</xdr:row>
      <xdr:rowOff>31750</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4541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22877</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325111" y="636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82296</xdr:rowOff>
    </xdr:from>
    <xdr:to>
      <xdr:col>71</xdr:col>
      <xdr:colOff>177800</xdr:colOff>
      <xdr:row>36</xdr:row>
      <xdr:rowOff>48641</xdr:rowOff>
    </xdr:to>
    <xdr:cxnSp macro="">
      <xdr:nvCxnSpPr>
        <xdr:cNvPr id="537" name="直線コネクタ 536">
          <a:extLst>
            <a:ext uri="{FF2B5EF4-FFF2-40B4-BE49-F238E27FC236}">
              <a16:creationId xmlns:a16="http://schemas.microsoft.com/office/drawing/2014/main" id="{00000000-0008-0000-0700-000019020000}"/>
            </a:ext>
          </a:extLst>
        </xdr:cNvPr>
        <xdr:cNvCxnSpPr/>
      </xdr:nvCxnSpPr>
      <xdr:spPr>
        <a:xfrm>
          <a:off x="12814300" y="6083046"/>
          <a:ext cx="889000" cy="13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160401</xdr:rowOff>
    </xdr:from>
    <xdr:to>
      <xdr:col>72</xdr:col>
      <xdr:colOff>38100</xdr:colOff>
      <xdr:row>36</xdr:row>
      <xdr:rowOff>90551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3652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107078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26289</xdr:rowOff>
    </xdr:from>
    <xdr:to>
      <xdr:col>67</xdr:col>
      <xdr:colOff>101600</xdr:colOff>
      <xdr:row>36</xdr:row>
      <xdr:rowOff>127889</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2763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119016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135382</xdr:rowOff>
    </xdr:from>
    <xdr:to>
      <xdr:col>85</xdr:col>
      <xdr:colOff>177800</xdr:colOff>
      <xdr:row>36</xdr:row>
      <xdr:rowOff>65532</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6268700" y="613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158259</xdr:rowOff>
    </xdr:from>
    <xdr:ext cx="534377" cy="259045"/>
    <xdr:sp macro="" textlink="">
      <xdr:nvSpPr>
        <xdr:cNvPr id="548" name="消防費該当値テキスト">
          <a:extLst>
            <a:ext uri="{FF2B5EF4-FFF2-40B4-BE49-F238E27FC236}">
              <a16:creationId xmlns:a16="http://schemas.microsoft.com/office/drawing/2014/main" id="{00000000-0008-0000-0700-000024020000}"/>
            </a:ext>
          </a:extLst>
        </xdr:cNvPr>
        <xdr:cNvSpPr txBox="1"/>
      </xdr:nvSpPr>
      <xdr:spPr>
        <a:xfrm>
          <a:off x="16370300" y="598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113411</xdr:rowOff>
    </xdr:from>
    <xdr:to>
      <xdr:col>81</xdr:col>
      <xdr:colOff>101600</xdr:colOff>
      <xdr:row>36</xdr:row>
      <xdr:rowOff>43561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5430500" y="61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60088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5214111" y="5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123698</xdr:rowOff>
    </xdr:from>
    <xdr:to>
      <xdr:col>76</xdr:col>
      <xdr:colOff>165100</xdr:colOff>
      <xdr:row>36</xdr:row>
      <xdr:rowOff>53848</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454150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70375</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4325111" y="589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169291</xdr:rowOff>
    </xdr:from>
    <xdr:to>
      <xdr:col>72</xdr:col>
      <xdr:colOff>38100</xdr:colOff>
      <xdr:row>36</xdr:row>
      <xdr:rowOff>99441</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3652500" y="617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90568</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3436111" y="626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31496</xdr:rowOff>
    </xdr:from>
    <xdr:to>
      <xdr:col>67</xdr:col>
      <xdr:colOff>101600</xdr:colOff>
      <xdr:row>35</xdr:row>
      <xdr:rowOff>133096</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2763500" y="603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149623</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547111" y="580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a:extLst>
            <a:ext uri="{FF2B5EF4-FFF2-40B4-BE49-F238E27FC236}">
              <a16:creationId xmlns:a16="http://schemas.microsoft.com/office/drawing/2014/main" id="{00000000-0008-0000-0700-00004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168439</xdr:rowOff>
    </xdr:from>
    <xdr:to>
      <xdr:col>85</xdr:col>
      <xdr:colOff>126364</xdr:colOff>
      <xdr:row>58</xdr:row>
      <xdr:rowOff>81179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6317595" y="8740939"/>
          <a:ext cx="1269" cy="1284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85006</xdr:rowOff>
    </xdr:from>
    <xdr:ext cx="534377" cy="259045"/>
    <xdr:sp macro="" textlink="">
      <xdr:nvSpPr>
        <xdr:cNvPr id="584" name="教育費最小値テキスト">
          <a:extLst>
            <a:ext uri="{FF2B5EF4-FFF2-40B4-BE49-F238E27FC236}">
              <a16:creationId xmlns:a16="http://schemas.microsoft.com/office/drawing/2014/main" id="{00000000-0008-0000-0700-000048020000}"/>
            </a:ext>
          </a:extLst>
        </xdr:cNvPr>
        <xdr:cNvSpPr txBox="1"/>
      </xdr:nvSpPr>
      <xdr:spPr>
        <a:xfrm>
          <a:off x="16370300"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81179</xdr:rowOff>
    </xdr:from>
    <xdr:to>
      <xdr:col>86</xdr:col>
      <xdr:colOff>25400</xdr:colOff>
      <xdr:row>58</xdr:row>
      <xdr:rowOff>81179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6230600" y="1002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115116</xdr:rowOff>
    </xdr:from>
    <xdr:ext cx="534377" cy="259045"/>
    <xdr:sp macro="" textlink="">
      <xdr:nvSpPr>
        <xdr:cNvPr id="586" name="教育費最大値テキスト">
          <a:extLst>
            <a:ext uri="{FF2B5EF4-FFF2-40B4-BE49-F238E27FC236}">
              <a16:creationId xmlns:a16="http://schemas.microsoft.com/office/drawing/2014/main" id="{00000000-0008-0000-0700-00004A020000}"/>
            </a:ext>
          </a:extLst>
        </xdr:cNvPr>
        <xdr:cNvSpPr txBox="1"/>
      </xdr:nvSpPr>
      <xdr:spPr>
        <a:xfrm>
          <a:off x="16370300" y="851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168439</xdr:rowOff>
    </xdr:from>
    <xdr:to>
      <xdr:col>86</xdr:col>
      <xdr:colOff>25400</xdr:colOff>
      <xdr:row>50</xdr:row>
      <xdr:rowOff>168439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6230600" y="8740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6361</xdr:rowOff>
    </xdr:from>
    <xdr:to>
      <xdr:col>85</xdr:col>
      <xdr:colOff>127000</xdr:colOff>
      <xdr:row>57</xdr:row>
      <xdr:rowOff>26053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5481300" y="9779011"/>
          <a:ext cx="838200" cy="1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90877</xdr:rowOff>
    </xdr:from>
    <xdr:ext cx="534377" cy="259045"/>
    <xdr:sp macro="" textlink="">
      <xdr:nvSpPr>
        <xdr:cNvPr id="589" name="教育費平均値テキスト">
          <a:extLst>
            <a:ext uri="{FF2B5EF4-FFF2-40B4-BE49-F238E27FC236}">
              <a16:creationId xmlns:a16="http://schemas.microsoft.com/office/drawing/2014/main" id="{00000000-0008-0000-0700-00004D020000}"/>
            </a:ext>
          </a:extLst>
        </xdr:cNvPr>
        <xdr:cNvSpPr txBox="1"/>
      </xdr:nvSpPr>
      <xdr:spPr>
        <a:xfrm>
          <a:off x="16370300" y="9349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68000</xdr:rowOff>
    </xdr:from>
    <xdr:to>
      <xdr:col>85</xdr:col>
      <xdr:colOff>177800</xdr:colOff>
      <xdr:row>55</xdr:row>
      <xdr:rowOff>169600</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6268700" y="949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147701</xdr:rowOff>
    </xdr:from>
    <xdr:to>
      <xdr:col>81</xdr:col>
      <xdr:colOff>50800</xdr:colOff>
      <xdr:row>57</xdr:row>
      <xdr:rowOff>6361</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4592300" y="9748901"/>
          <a:ext cx="889000" cy="30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102863</xdr:rowOff>
    </xdr:from>
    <xdr:to>
      <xdr:col>76</xdr:col>
      <xdr:colOff>114300</xdr:colOff>
      <xdr:row>56</xdr:row>
      <xdr:rowOff>147701</xdr:rowOff>
    </xdr:to>
    <xdr:cxnSp macro="">
      <xdr:nvCxnSpPr>
        <xdr:cNvPr id="594" name="直線コネクタ 593">
          <a:extLst>
            <a:ext uri="{FF2B5EF4-FFF2-40B4-BE49-F238E27FC236}">
              <a16:creationId xmlns:a16="http://schemas.microsoft.com/office/drawing/2014/main" id="{00000000-0008-0000-0700-000052020000}"/>
            </a:ext>
          </a:extLst>
        </xdr:cNvPr>
        <xdr:cNvCxnSpPr/>
      </xdr:nvCxnSpPr>
      <xdr:spPr>
        <a:xfrm>
          <a:off x="13703300" y="9704063"/>
          <a:ext cx="889000" cy="44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95" name="フローチャート: 判断 594">
          <a:extLst>
            <a:ext uri="{FF2B5EF4-FFF2-40B4-BE49-F238E27FC236}">
              <a16:creationId xmlns:a16="http://schemas.microsoft.com/office/drawing/2014/main" id="{00000000-0008-0000-0700-000053020000}"/>
            </a:ext>
          </a:extLst>
        </xdr:cNvPr>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39018</xdr:rowOff>
    </xdr:from>
    <xdr:to>
      <xdr:col>71</xdr:col>
      <xdr:colOff>177800</xdr:colOff>
      <xdr:row>56</xdr:row>
      <xdr:rowOff>102863</xdr:rowOff>
    </xdr:to>
    <xdr:cxnSp macro="">
      <xdr:nvCxnSpPr>
        <xdr:cNvPr id="597" name="直線コネクタ 596">
          <a:extLst>
            <a:ext uri="{FF2B5EF4-FFF2-40B4-BE49-F238E27FC236}">
              <a16:creationId xmlns:a16="http://schemas.microsoft.com/office/drawing/2014/main" id="{00000000-0008-0000-0700-000055020000}"/>
            </a:ext>
          </a:extLst>
        </xdr:cNvPr>
        <xdr:cNvCxnSpPr/>
      </xdr:nvCxnSpPr>
      <xdr:spPr>
        <a:xfrm>
          <a:off x="12814300" y="9468768"/>
          <a:ext cx="889000" cy="23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8" name="フローチャート: 判断 597">
          <a:extLst>
            <a:ext uri="{FF2B5EF4-FFF2-40B4-BE49-F238E27FC236}">
              <a16:creationId xmlns:a16="http://schemas.microsoft.com/office/drawing/2014/main" id="{00000000-0008-0000-0700-000056020000}"/>
            </a:ext>
          </a:extLst>
        </xdr:cNvPr>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91192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436111" y="934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600" name="フローチャート: 判断 599">
          <a:extLst>
            <a:ext uri="{FF2B5EF4-FFF2-40B4-BE49-F238E27FC236}">
              <a16:creationId xmlns:a16="http://schemas.microsoft.com/office/drawing/2014/main" id="{00000000-0008-0000-0700-000058020000}"/>
            </a:ext>
          </a:extLst>
        </xdr:cNvPr>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146703</xdr:rowOff>
    </xdr:from>
    <xdr:to>
      <xdr:col>85</xdr:col>
      <xdr:colOff>177800</xdr:colOff>
      <xdr:row>57</xdr:row>
      <xdr:rowOff>76853</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6268700" y="974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125130</xdr:rowOff>
    </xdr:from>
    <xdr:ext cx="534377" cy="259045"/>
    <xdr:sp macro="" textlink="">
      <xdr:nvSpPr>
        <xdr:cNvPr id="608" name="教育費該当値テキスト">
          <a:extLst>
            <a:ext uri="{FF2B5EF4-FFF2-40B4-BE49-F238E27FC236}">
              <a16:creationId xmlns:a16="http://schemas.microsoft.com/office/drawing/2014/main" id="{00000000-0008-0000-0700-000060020000}"/>
            </a:ext>
          </a:extLst>
        </xdr:cNvPr>
        <xdr:cNvSpPr txBox="1"/>
      </xdr:nvSpPr>
      <xdr:spPr>
        <a:xfrm>
          <a:off x="16370300" y="9726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127011</xdr:rowOff>
    </xdr:from>
    <xdr:to>
      <xdr:col>81</xdr:col>
      <xdr:colOff>101600</xdr:colOff>
      <xdr:row>57</xdr:row>
      <xdr:rowOff>57161</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5430500" y="9728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48288</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5214111" y="98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96901</xdr:rowOff>
    </xdr:from>
    <xdr:to>
      <xdr:col>76</xdr:col>
      <xdr:colOff>165100</xdr:colOff>
      <xdr:row>57</xdr:row>
      <xdr:rowOff>27051</xdr:rowOff>
    </xdr:to>
    <xdr:sp macro="" textlink="">
      <xdr:nvSpPr>
        <xdr:cNvPr id="611" name="楕円 610">
          <a:extLst>
            <a:ext uri="{FF2B5EF4-FFF2-40B4-BE49-F238E27FC236}">
              <a16:creationId xmlns:a16="http://schemas.microsoft.com/office/drawing/2014/main" id="{00000000-0008-0000-0700-000063020000}"/>
            </a:ext>
          </a:extLst>
        </xdr:cNvPr>
        <xdr:cNvSpPr/>
      </xdr:nvSpPr>
      <xdr:spPr>
        <a:xfrm>
          <a:off x="14541500" y="969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18178</xdr:rowOff>
    </xdr:from>
    <xdr:ext cx="534377"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4325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52063</xdr:rowOff>
    </xdr:from>
    <xdr:to>
      <xdr:col>72</xdr:col>
      <xdr:colOff>38100</xdr:colOff>
      <xdr:row>56</xdr:row>
      <xdr:rowOff>153663</xdr:rowOff>
    </xdr:to>
    <xdr:sp macro="" textlink="">
      <xdr:nvSpPr>
        <xdr:cNvPr id="613" name="楕円 612">
          <a:extLst>
            <a:ext uri="{FF2B5EF4-FFF2-40B4-BE49-F238E27FC236}">
              <a16:creationId xmlns:a16="http://schemas.microsoft.com/office/drawing/2014/main" id="{00000000-0008-0000-0700-000065020000}"/>
            </a:ext>
          </a:extLst>
        </xdr:cNvPr>
        <xdr:cNvSpPr/>
      </xdr:nvSpPr>
      <xdr:spPr>
        <a:xfrm>
          <a:off x="13652500" y="965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144790</xdr:rowOff>
    </xdr:from>
    <xdr:ext cx="534377"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3436111" y="974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159668</xdr:rowOff>
    </xdr:from>
    <xdr:to>
      <xdr:col>67</xdr:col>
      <xdr:colOff>101600</xdr:colOff>
      <xdr:row>55</xdr:row>
      <xdr:rowOff>89818</xdr:rowOff>
    </xdr:to>
    <xdr:sp macro="" textlink="">
      <xdr:nvSpPr>
        <xdr:cNvPr id="615" name="楕円 614">
          <a:extLst>
            <a:ext uri="{FF2B5EF4-FFF2-40B4-BE49-F238E27FC236}">
              <a16:creationId xmlns:a16="http://schemas.microsoft.com/office/drawing/2014/main" id="{00000000-0008-0000-0700-000067020000}"/>
            </a:ext>
          </a:extLst>
        </xdr:cNvPr>
        <xdr:cNvSpPr/>
      </xdr:nvSpPr>
      <xdr:spPr>
        <a:xfrm>
          <a:off x="12763500" y="941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106345</xdr:rowOff>
    </xdr:from>
    <xdr:ext cx="534377"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547111" y="9193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a:extLst>
            <a:ext uri="{FF2B5EF4-FFF2-40B4-BE49-F238E27FC236}">
              <a16:creationId xmlns:a16="http://schemas.microsoft.com/office/drawing/2014/main" id="{00000000-0008-0000-0700-00007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92727</xdr:rowOff>
    </xdr:from>
    <xdr:ext cx="467179"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1978821" y="1192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9" name="災害復旧費グラフ枠">
          <a:extLst>
            <a:ext uri="{FF2B5EF4-FFF2-40B4-BE49-F238E27FC236}">
              <a16:creationId xmlns:a16="http://schemas.microsoft.com/office/drawing/2014/main" id="{00000000-0008-0000-0700-00007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166751</xdr:rowOff>
    </xdr:from>
    <xdr:to>
      <xdr:col>85</xdr:col>
      <xdr:colOff>126364</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6317595" y="11996801"/>
          <a:ext cx="1269" cy="159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1" name="災害復旧費最小値テキスト">
          <a:extLst>
            <a:ext uri="{FF2B5EF4-FFF2-40B4-BE49-F238E27FC236}">
              <a16:creationId xmlns:a16="http://schemas.microsoft.com/office/drawing/2014/main" id="{00000000-0008-0000-0700-00008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113428</xdr:rowOff>
    </xdr:from>
    <xdr:ext cx="469744" cy="259045"/>
    <xdr:sp macro="" textlink="">
      <xdr:nvSpPr>
        <xdr:cNvPr id="643" name="災害復旧費最大値テキスト">
          <a:extLst>
            <a:ext uri="{FF2B5EF4-FFF2-40B4-BE49-F238E27FC236}">
              <a16:creationId xmlns:a16="http://schemas.microsoft.com/office/drawing/2014/main" id="{00000000-0008-0000-0700-000083020000}"/>
            </a:ext>
          </a:extLst>
        </xdr:cNvPr>
        <xdr:cNvSpPr txBox="1"/>
      </xdr:nvSpPr>
      <xdr:spPr>
        <a:xfrm>
          <a:off x="16370300" y="11772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166751</xdr:rowOff>
    </xdr:from>
    <xdr:to>
      <xdr:col>86</xdr:col>
      <xdr:colOff>25400</xdr:colOff>
      <xdr:row>69</xdr:row>
      <xdr:rowOff>166751</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6230600" y="11996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93870</xdr:rowOff>
    </xdr:from>
    <xdr:ext cx="378565" cy="259045"/>
    <xdr:sp macro="" textlink="">
      <xdr:nvSpPr>
        <xdr:cNvPr id="646" name="災害復旧費平均値テキスト">
          <a:extLst>
            <a:ext uri="{FF2B5EF4-FFF2-40B4-BE49-F238E27FC236}">
              <a16:creationId xmlns:a16="http://schemas.microsoft.com/office/drawing/2014/main" id="{00000000-0008-0000-0700-000086020000}"/>
            </a:ext>
          </a:extLst>
        </xdr:cNvPr>
        <xdr:cNvSpPr txBox="1"/>
      </xdr:nvSpPr>
      <xdr:spPr>
        <a:xfrm>
          <a:off x="16370300" y="131240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70993</xdr:rowOff>
    </xdr:from>
    <xdr:to>
      <xdr:col>85</xdr:col>
      <xdr:colOff>177800</xdr:colOff>
      <xdr:row>78</xdr:row>
      <xdr:rowOff>1143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6268700" y="1327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8" name="直線コネクタ 647">
          <a:extLst>
            <a:ext uri="{FF2B5EF4-FFF2-40B4-BE49-F238E27FC236}">
              <a16:creationId xmlns:a16="http://schemas.microsoft.com/office/drawing/2014/main" id="{00000000-0008-0000-0700-000088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64515</xdr:rowOff>
    </xdr:from>
    <xdr:to>
      <xdr:col>81</xdr:col>
      <xdr:colOff>101600</xdr:colOff>
      <xdr:row>78</xdr:row>
      <xdr:rowOff>166115</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5430500" y="134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11192</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2128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1" name="直線コネクタ 650">
          <a:extLst>
            <a:ext uri="{FF2B5EF4-FFF2-40B4-BE49-F238E27FC236}">
              <a16:creationId xmlns:a16="http://schemas.microsoft.com/office/drawing/2014/main" id="{00000000-0008-0000-0700-00008B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125095</xdr:rowOff>
    </xdr:from>
    <xdr:to>
      <xdr:col>76</xdr:col>
      <xdr:colOff>165100</xdr:colOff>
      <xdr:row>79</xdr:row>
      <xdr:rowOff>55245</xdr:rowOff>
    </xdr:to>
    <xdr:sp macro="" textlink="">
      <xdr:nvSpPr>
        <xdr:cNvPr id="652" name="フローチャート: 判断 651">
          <a:extLst>
            <a:ext uri="{FF2B5EF4-FFF2-40B4-BE49-F238E27FC236}">
              <a16:creationId xmlns:a16="http://schemas.microsoft.com/office/drawing/2014/main" id="{00000000-0008-0000-0700-00008C020000}"/>
            </a:ext>
          </a:extLst>
        </xdr:cNvPr>
        <xdr:cNvSpPr/>
      </xdr:nvSpPr>
      <xdr:spPr>
        <a:xfrm>
          <a:off x="14541500" y="1349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71772</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27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4" name="直線コネクタ 653">
          <a:extLst>
            <a:ext uri="{FF2B5EF4-FFF2-40B4-BE49-F238E27FC236}">
              <a16:creationId xmlns:a16="http://schemas.microsoft.com/office/drawing/2014/main" id="{00000000-0008-0000-0700-00008E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48895</xdr:rowOff>
    </xdr:from>
    <xdr:to>
      <xdr:col>72</xdr:col>
      <xdr:colOff>38100</xdr:colOff>
      <xdr:row>78</xdr:row>
      <xdr:rowOff>150495</xdr:rowOff>
    </xdr:to>
    <xdr:sp macro="" textlink="">
      <xdr:nvSpPr>
        <xdr:cNvPr id="655" name="フローチャート: 判断 654">
          <a:extLst>
            <a:ext uri="{FF2B5EF4-FFF2-40B4-BE49-F238E27FC236}">
              <a16:creationId xmlns:a16="http://schemas.microsoft.com/office/drawing/2014/main" id="{00000000-0008-0000-0700-00008F020000}"/>
            </a:ext>
          </a:extLst>
        </xdr:cNvPr>
        <xdr:cNvSpPr/>
      </xdr:nvSpPr>
      <xdr:spPr>
        <a:xfrm>
          <a:off x="13652500" y="134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167022</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3514017" y="1319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41656</xdr:rowOff>
    </xdr:from>
    <xdr:to>
      <xdr:col>67</xdr:col>
      <xdr:colOff>101600</xdr:colOff>
      <xdr:row>78</xdr:row>
      <xdr:rowOff>143256</xdr:rowOff>
    </xdr:to>
    <xdr:sp macro="" textlink="">
      <xdr:nvSpPr>
        <xdr:cNvPr id="657" name="フローチャート: 判断 656">
          <a:extLst>
            <a:ext uri="{FF2B5EF4-FFF2-40B4-BE49-F238E27FC236}">
              <a16:creationId xmlns:a16="http://schemas.microsoft.com/office/drawing/2014/main" id="{00000000-0008-0000-0700-000091020000}"/>
            </a:ext>
          </a:extLst>
        </xdr:cNvPr>
        <xdr:cNvSpPr/>
      </xdr:nvSpPr>
      <xdr:spPr>
        <a:xfrm>
          <a:off x="12763500" y="134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159783</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2625017" y="13189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5" name="災害復旧費該当値テキスト">
          <a:extLst>
            <a:ext uri="{FF2B5EF4-FFF2-40B4-BE49-F238E27FC236}">
              <a16:creationId xmlns:a16="http://schemas.microsoft.com/office/drawing/2014/main" id="{00000000-0008-0000-0700-000099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0" name="楕円 669">
          <a:extLst>
            <a:ext uri="{FF2B5EF4-FFF2-40B4-BE49-F238E27FC236}">
              <a16:creationId xmlns:a16="http://schemas.microsoft.com/office/drawing/2014/main" id="{00000000-0008-0000-0700-00009E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2" name="楕円 671">
          <a:extLst>
            <a:ext uri="{FF2B5EF4-FFF2-40B4-BE49-F238E27FC236}">
              <a16:creationId xmlns:a16="http://schemas.microsoft.com/office/drawing/2014/main" id="{00000000-0008-0000-0700-0000A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126245</xdr:rowOff>
    </xdr:from>
    <xdr:to>
      <xdr:col>85</xdr:col>
      <xdr:colOff>126364</xdr:colOff>
      <xdr:row>98</xdr:row>
      <xdr:rowOff>151033</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385295"/>
          <a:ext cx="1269" cy="1567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154860</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56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151033</xdr:rowOff>
    </xdr:from>
    <xdr:to>
      <xdr:col>86</xdr:col>
      <xdr:colOff>25400</xdr:colOff>
      <xdr:row>98</xdr:row>
      <xdr:rowOff>151033</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53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72922</xdr:rowOff>
    </xdr:from>
    <xdr:ext cx="534377"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16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126245</xdr:rowOff>
    </xdr:from>
    <xdr:to>
      <xdr:col>86</xdr:col>
      <xdr:colOff>25400</xdr:colOff>
      <xdr:row>89</xdr:row>
      <xdr:rowOff>126245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38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158837</xdr:rowOff>
    </xdr:from>
    <xdr:to>
      <xdr:col>85</xdr:col>
      <xdr:colOff>127000</xdr:colOff>
      <xdr:row>97</xdr:row>
      <xdr:rowOff>12500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618037"/>
          <a:ext cx="838200" cy="2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114586</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230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91709</xdr:rowOff>
    </xdr:from>
    <xdr:to>
      <xdr:col>85</xdr:col>
      <xdr:colOff>177800</xdr:colOff>
      <xdr:row>96</xdr:row>
      <xdr:rowOff>21859</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37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158837</xdr:rowOff>
    </xdr:from>
    <xdr:to>
      <xdr:col>81</xdr:col>
      <xdr:colOff>50800</xdr:colOff>
      <xdr:row>97</xdr:row>
      <xdr:rowOff>14362</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618037"/>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35016</xdr:rowOff>
    </xdr:from>
    <xdr:to>
      <xdr:col>81</xdr:col>
      <xdr:colOff>101600</xdr:colOff>
      <xdr:row>95</xdr:row>
      <xdr:rowOff>136616</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322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153143</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0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60179</xdr:rowOff>
    </xdr:from>
    <xdr:to>
      <xdr:col>76</xdr:col>
      <xdr:colOff>114300</xdr:colOff>
      <xdr:row>97</xdr:row>
      <xdr:rowOff>14362</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a:off x="13703300" y="16519379"/>
          <a:ext cx="889000" cy="125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19372</xdr:rowOff>
    </xdr:from>
    <xdr:to>
      <xdr:col>76</xdr:col>
      <xdr:colOff>165100</xdr:colOff>
      <xdr:row>95</xdr:row>
      <xdr:rowOff>120972</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30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137499</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08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60179</xdr:rowOff>
    </xdr:from>
    <xdr:to>
      <xdr:col>71</xdr:col>
      <xdr:colOff>177800</xdr:colOff>
      <xdr:row>97</xdr:row>
      <xdr:rowOff>3781</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519379"/>
          <a:ext cx="889000" cy="11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136612</xdr:rowOff>
    </xdr:from>
    <xdr:to>
      <xdr:col>72</xdr:col>
      <xdr:colOff>38100</xdr:colOff>
      <xdr:row>95</xdr:row>
      <xdr:rowOff>66762</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25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83289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028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77045</xdr:rowOff>
    </xdr:from>
    <xdr:to>
      <xdr:col>67</xdr:col>
      <xdr:colOff>101600</xdr:colOff>
      <xdr:row>95</xdr:row>
      <xdr:rowOff>7195</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19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23722</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596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133150</xdr:rowOff>
    </xdr:from>
    <xdr:to>
      <xdr:col>85</xdr:col>
      <xdr:colOff>177800</xdr:colOff>
      <xdr:row>97</xdr:row>
      <xdr:rowOff>63300</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5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111577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57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108037</xdr:rowOff>
    </xdr:from>
    <xdr:to>
      <xdr:col>81</xdr:col>
      <xdr:colOff>101600</xdr:colOff>
      <xdr:row>97</xdr:row>
      <xdr:rowOff>38187</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56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29314</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6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135012</xdr:rowOff>
    </xdr:from>
    <xdr:to>
      <xdr:col>76</xdr:col>
      <xdr:colOff>165100</xdr:colOff>
      <xdr:row>97</xdr:row>
      <xdr:rowOff>65162</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59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56289</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68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9379</xdr:rowOff>
    </xdr:from>
    <xdr:to>
      <xdr:col>72</xdr:col>
      <xdr:colOff>38100</xdr:colOff>
      <xdr:row>96</xdr:row>
      <xdr:rowOff>110979</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4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102106</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561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124431</xdr:rowOff>
    </xdr:from>
    <xdr:to>
      <xdr:col>67</xdr:col>
      <xdr:colOff>101600</xdr:colOff>
      <xdr:row>97</xdr:row>
      <xdr:rowOff>54581</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58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45708</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67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21970</xdr:rowOff>
    </xdr:from>
    <xdr:ext cx="377026"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8" name="諸支出金グラフ枠">
          <a:extLst>
            <a:ext uri="{FF2B5EF4-FFF2-40B4-BE49-F238E27FC236}">
              <a16:creationId xmlns:a16="http://schemas.microsoft.com/office/drawing/2014/main" id="{00000000-0008-0000-0700-0000F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144599</xdr:rowOff>
    </xdr:from>
    <xdr:to>
      <xdr:col>116</xdr:col>
      <xdr:colOff>62864</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22159595" y="5288099"/>
          <a:ext cx="1269" cy="149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60" name="諸支出金最小値テキスト">
          <a:extLst>
            <a:ext uri="{FF2B5EF4-FFF2-40B4-BE49-F238E27FC236}">
              <a16:creationId xmlns:a16="http://schemas.microsoft.com/office/drawing/2014/main" id="{00000000-0008-0000-0700-0000F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91276</xdr:rowOff>
    </xdr:from>
    <xdr:ext cx="378565" cy="259045"/>
    <xdr:sp macro="" textlink="">
      <xdr:nvSpPr>
        <xdr:cNvPr id="762" name="諸支出金最大値テキスト">
          <a:extLst>
            <a:ext uri="{FF2B5EF4-FFF2-40B4-BE49-F238E27FC236}">
              <a16:creationId xmlns:a16="http://schemas.microsoft.com/office/drawing/2014/main" id="{00000000-0008-0000-0700-0000FA020000}"/>
            </a:ext>
          </a:extLst>
        </xdr:cNvPr>
        <xdr:cNvSpPr txBox="1"/>
      </xdr:nvSpPr>
      <xdr:spPr>
        <a:xfrm>
          <a:off x="22212300" y="50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144599</xdr:rowOff>
    </xdr:from>
    <xdr:to>
      <xdr:col>116</xdr:col>
      <xdr:colOff>152400</xdr:colOff>
      <xdr:row>30</xdr:row>
      <xdr:rowOff>144599</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22072600" y="5288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4" name="直線コネクタ 763">
          <a:extLst>
            <a:ext uri="{FF2B5EF4-FFF2-40B4-BE49-F238E27FC236}">
              <a16:creationId xmlns:a16="http://schemas.microsoft.com/office/drawing/2014/main" id="{00000000-0008-0000-0700-0000F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150965</xdr:rowOff>
    </xdr:from>
    <xdr:ext cx="313932" cy="259045"/>
    <xdr:sp macro="" textlink="">
      <xdr:nvSpPr>
        <xdr:cNvPr id="765" name="諸支出金平均値テキスト">
          <a:extLst>
            <a:ext uri="{FF2B5EF4-FFF2-40B4-BE49-F238E27FC236}">
              <a16:creationId xmlns:a16="http://schemas.microsoft.com/office/drawing/2014/main" id="{00000000-0008-0000-0700-0000FD020000}"/>
            </a:ext>
          </a:extLst>
        </xdr:cNvPr>
        <xdr:cNvSpPr txBox="1"/>
      </xdr:nvSpPr>
      <xdr:spPr>
        <a:xfrm>
          <a:off x="22212300" y="649461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128088</xdr:rowOff>
    </xdr:from>
    <xdr:to>
      <xdr:col>116</xdr:col>
      <xdr:colOff>114300</xdr:colOff>
      <xdr:row>39</xdr:row>
      <xdr:rowOff>58238</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2110700" y="664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7" name="直線コネクタ 766">
          <a:extLst>
            <a:ext uri="{FF2B5EF4-FFF2-40B4-BE49-F238E27FC236}">
              <a16:creationId xmlns:a16="http://schemas.microsoft.com/office/drawing/2014/main" id="{00000000-0008-0000-0700-0000F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62774</xdr:rowOff>
    </xdr:from>
    <xdr:to>
      <xdr:col>112</xdr:col>
      <xdr:colOff>38100</xdr:colOff>
      <xdr:row>38</xdr:row>
      <xdr:rowOff>164374</xdr:rowOff>
    </xdr:to>
    <xdr:sp macro="" textlink="">
      <xdr:nvSpPr>
        <xdr:cNvPr id="768" name="フローチャート: 判断 767">
          <a:extLst>
            <a:ext uri="{FF2B5EF4-FFF2-40B4-BE49-F238E27FC236}">
              <a16:creationId xmlns:a16="http://schemas.microsoft.com/office/drawing/2014/main" id="{00000000-0008-0000-0700-000000030000}"/>
            </a:ext>
          </a:extLst>
        </xdr:cNvPr>
        <xdr:cNvSpPr/>
      </xdr:nvSpPr>
      <xdr:spPr>
        <a:xfrm>
          <a:off x="21272500" y="6577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9451</xdr:rowOff>
    </xdr:from>
    <xdr:ext cx="313932"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1166333" y="6353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82369</xdr:rowOff>
    </xdr:from>
    <xdr:to>
      <xdr:col>107</xdr:col>
      <xdr:colOff>101600</xdr:colOff>
      <xdr:row>38</xdr:row>
      <xdr:rowOff>12519</xdr:rowOff>
    </xdr:to>
    <xdr:sp macro="" textlink="">
      <xdr:nvSpPr>
        <xdr:cNvPr id="771" name="フローチャート: 判断 770">
          <a:extLst>
            <a:ext uri="{FF2B5EF4-FFF2-40B4-BE49-F238E27FC236}">
              <a16:creationId xmlns:a16="http://schemas.microsoft.com/office/drawing/2014/main" id="{00000000-0008-0000-0700-000003030000}"/>
            </a:ext>
          </a:extLst>
        </xdr:cNvPr>
        <xdr:cNvSpPr/>
      </xdr:nvSpPr>
      <xdr:spPr>
        <a:xfrm>
          <a:off x="20383500" y="6426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29046</xdr:rowOff>
    </xdr:from>
    <xdr:ext cx="378565"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245017" y="6201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116658</xdr:rowOff>
    </xdr:from>
    <xdr:to>
      <xdr:col>102</xdr:col>
      <xdr:colOff>165100</xdr:colOff>
      <xdr:row>37</xdr:row>
      <xdr:rowOff>46808</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9494500" y="628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63335</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9356017" y="6064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141151</xdr:rowOff>
    </xdr:from>
    <xdr:to>
      <xdr:col>98</xdr:col>
      <xdr:colOff>38100</xdr:colOff>
      <xdr:row>36</xdr:row>
      <xdr:rowOff>71301</xdr:rowOff>
    </xdr:to>
    <xdr:sp macro="" textlink="">
      <xdr:nvSpPr>
        <xdr:cNvPr id="776" name="フローチャート: 判断 775">
          <a:extLst>
            <a:ext uri="{FF2B5EF4-FFF2-40B4-BE49-F238E27FC236}">
              <a16:creationId xmlns:a16="http://schemas.microsoft.com/office/drawing/2014/main" id="{00000000-0008-0000-0700-000008030000}"/>
            </a:ext>
          </a:extLst>
        </xdr:cNvPr>
        <xdr:cNvSpPr/>
      </xdr:nvSpPr>
      <xdr:spPr>
        <a:xfrm>
          <a:off x="18605500" y="614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87828</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8467017" y="59171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84" name="諸支出金該当値テキスト">
          <a:extLst>
            <a:ext uri="{FF2B5EF4-FFF2-40B4-BE49-F238E27FC236}">
              <a16:creationId xmlns:a16="http://schemas.microsoft.com/office/drawing/2014/main" id="{00000000-0008-0000-0700-00001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1" name="楕円 790">
          <a:extLst>
            <a:ext uri="{FF2B5EF4-FFF2-40B4-BE49-F238E27FC236}">
              <a16:creationId xmlns:a16="http://schemas.microsoft.com/office/drawing/2014/main" id="{00000000-0008-0000-0700-00001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9" name="正方形/長方形 798">
          <a:extLst>
            <a:ext uri="{FF2B5EF4-FFF2-40B4-BE49-F238E27FC236}">
              <a16:creationId xmlns:a16="http://schemas.microsoft.com/office/drawing/2014/main" id="{00000000-0008-0000-0700-00001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0" name="正方形/長方形 799">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前年度繰上充用金グラフ枠">
          <a:extLst>
            <a:ext uri="{FF2B5EF4-FFF2-40B4-BE49-F238E27FC236}">
              <a16:creationId xmlns:a16="http://schemas.microsoft.com/office/drawing/2014/main" id="{00000000-0008-0000-0700-00002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9" name="前年度繰上充用金最小値テキスト">
          <a:extLst>
            <a:ext uri="{FF2B5EF4-FFF2-40B4-BE49-F238E27FC236}">
              <a16:creationId xmlns:a16="http://schemas.microsoft.com/office/drawing/2014/main" id="{00000000-0008-0000-0700-00002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1" name="前年度繰上充用金最大値テキスト">
          <a:extLst>
            <a:ext uri="{FF2B5EF4-FFF2-40B4-BE49-F238E27FC236}">
              <a16:creationId xmlns:a16="http://schemas.microsoft.com/office/drawing/2014/main" id="{00000000-0008-0000-0700-00002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4" name="前年度繰上充用金平均値テキスト">
          <a:extLst>
            <a:ext uri="{FF2B5EF4-FFF2-40B4-BE49-F238E27FC236}">
              <a16:creationId xmlns:a16="http://schemas.microsoft.com/office/drawing/2014/main" id="{00000000-0008-0000-0700-00002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0" name="フローチャート: 判断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フローチャート: 判断 824">
          <a:extLst>
            <a:ext uri="{FF2B5EF4-FFF2-40B4-BE49-F238E27FC236}">
              <a16:creationId xmlns:a16="http://schemas.microsoft.com/office/drawing/2014/main" id="{00000000-0008-0000-0700-00003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3" name="前年度繰上充用金該当値テキスト">
          <a:extLst>
            <a:ext uri="{FF2B5EF4-FFF2-40B4-BE49-F238E27FC236}">
              <a16:creationId xmlns:a16="http://schemas.microsoft.com/office/drawing/2014/main" id="{00000000-0008-0000-0700-00004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6" name="楕円 835">
          <a:extLst>
            <a:ext uri="{FF2B5EF4-FFF2-40B4-BE49-F238E27FC236}">
              <a16:creationId xmlns:a16="http://schemas.microsoft.com/office/drawing/2014/main" id="{00000000-0008-0000-0700-00004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9" name="テキスト ボックス 838">
          <a:extLst>
            <a:ext uri="{FF2B5EF4-FFF2-40B4-BE49-F238E27FC236}">
              <a16:creationId xmlns:a16="http://schemas.microsoft.com/office/drawing/2014/main" id="{00000000-0008-0000-0700-00004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2" name="正方形/長方形 841">
          <a:extLst>
            <a:ext uri="{FF2B5EF4-FFF2-40B4-BE49-F238E27FC236}">
              <a16:creationId xmlns:a16="http://schemas.microsoft.com/office/drawing/2014/main" id="{00000000-0008-0000-0700-00004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3" name="正方形/長方形 842">
          <a:extLst>
            <a:ext uri="{FF2B5EF4-FFF2-40B4-BE49-F238E27FC236}">
              <a16:creationId xmlns:a16="http://schemas.microsoft.com/office/drawing/2014/main" id="{00000000-0008-0000-0700-00004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4" name="テキスト ボックス 843">
          <a:extLst>
            <a:ext uri="{FF2B5EF4-FFF2-40B4-BE49-F238E27FC236}">
              <a16:creationId xmlns:a16="http://schemas.microsoft.com/office/drawing/2014/main" id="{00000000-0008-0000-0700-00004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・議会費</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、総務費、商工費、農林水産業費及び</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消防費は類似団体平均を</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僅かに</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上回ったものの、それ以外は下回りました。</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・歳出決算総額は、住民一人当たり３２８，４７５円となっています。</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主な構成項目である民生費は、住民一人当たり１３</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４５２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前年度から比較すると２．７５％増加し、</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類似団体平均１４</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０００</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円を下回っています。</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これは国民健康保険特別会計繰出事業や特定教育・保育施設等給付事業等が増加したことが主な要因です。</a:t>
          </a:r>
          <a:endParaRPr kumimoji="0"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４０，３８４</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２９．９６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％増加し、類似団体平均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３８</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５６３</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円を上回っています。これは、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財政調整基金積立事業やラグビーワールドカップ推進事業</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の増等が主な要因です。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土木</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４０，９２１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円で、前年度から比較すると</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１１．７６</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ましたが</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４２，０２１</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下回っています。これは、</a:t>
          </a:r>
          <a:r>
            <a:rPr kumimoji="0"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熊谷駅正面口駅前広場改修事業や熊谷運動公園施設整備事業の増等</a:t>
          </a:r>
          <a:r>
            <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が主な要因です。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財政調整基金残高・・・</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積立金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２，０９８，８９２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千円増加し、対前年度比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２８．４８</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％増加</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しましたが、標準財政規模比は、対前年度比５．１６％増加しました。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実質収支額・・・歳入</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国庫支出金、地方交付税、地方譲与税等の減となったものの、繰越金、地方税、各種交付金等の増により、全体で１，８２８，０４５千円の増、歳出は、扶助費及び公債費の減となったものの、積立金、普通建設事業費、繰出金、補助費、補助費等の増により、全体として３，１５５，４９９千円の増、繰越明許費は８１，６３５千円の増となり、実質収支額は１，４０９，０８９千円の減、対前年度比２２．８３</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３．５</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endParaRPr kumimoji="0" lang="en-US"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実質単年度収支は、積立金２，０９１，４１２千円の増があったものの、対前年度比６３１，６４４千円、４６．１２％減少しました。</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標準財政規模比は対前年度比</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１．６２</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0" lang="ja-JP" altLang="en-US"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0" lang="ja-JP" altLang="ja-JP" sz="10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しました。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埼玉県熊谷市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一般会計・・・１０％前後で推移しています。引き続き、健全財政に努めます。</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水道事業会計・・・５～７％台で推移しており、大きな変化はありません。</a:t>
          </a: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下水道特別会計・・・令和元年度からの地方公営企業法適用に伴い打切決算を行ったことから、平成３０年度は実質収支が黒字となっています。</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後期高齢者医療特別会計、公共用地先行取得特別会計、国民健康保険特別会計、駐車場事業特別会計、農業集落事業特別会計、その他会計</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・・・一般会計からの繰入で財政運営を行っており、０．</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０７</a:t>
          </a:r>
          <a:r>
            <a:rPr kumimoji="1"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％以内の範囲で推移しています。</a:t>
          </a:r>
          <a:endParaRPr kumimoji="0" lang="ja-JP" altLang="ja-JP"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69897221</v>
      </c>
      <c r="BO4" s="461"/>
      <c r="BP4" s="461"/>
      <c r="BQ4" s="461"/>
      <c r="BR4" s="461"/>
      <c r="BS4" s="461"/>
      <c r="BT4" s="461"/>
      <c r="BU4" s="462"/>
      <c r="BV4" s="460">
        <v>68069176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11.9</v>
      </c>
      <c r="CU4" s="642"/>
      <c r="CV4" s="642"/>
      <c r="CW4" s="642"/>
      <c r="CX4" s="642"/>
      <c r="CY4" s="642"/>
      <c r="CZ4" s="642"/>
      <c r="DA4" s="643"/>
      <c r="DB4" s="641">
        <v>15.4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64949607</v>
      </c>
      <c r="BO5" s="466"/>
      <c r="BP5" s="466"/>
      <c r="BQ5" s="466"/>
      <c r="BR5" s="466"/>
      <c r="BS5" s="466"/>
      <c r="BT5" s="466"/>
      <c r="BU5" s="467"/>
      <c r="BV5" s="465">
        <v>61794108</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87.9</v>
      </c>
      <c r="CU5" s="436"/>
      <c r="CV5" s="436"/>
      <c r="CW5" s="436"/>
      <c r="CX5" s="436"/>
      <c r="CY5" s="436"/>
      <c r="CZ5" s="436"/>
      <c r="DA5" s="437"/>
      <c r="DB5" s="435">
        <v>87.1</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4947614</v>
      </c>
      <c r="BO6" s="466"/>
      <c r="BP6" s="466"/>
      <c r="BQ6" s="466"/>
      <c r="BR6" s="466"/>
      <c r="BS6" s="466"/>
      <c r="BT6" s="466"/>
      <c r="BU6" s="467"/>
      <c r="BV6" s="465">
        <v>6275068</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90.1</v>
      </c>
      <c r="CU6" s="616"/>
      <c r="CV6" s="616"/>
      <c r="CW6" s="616"/>
      <c r="CX6" s="616"/>
      <c r="CY6" s="616"/>
      <c r="CZ6" s="616"/>
      <c r="DA6" s="617"/>
      <c r="DB6" s="615">
        <v>89.4</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183896</v>
      </c>
      <c r="BO7" s="466"/>
      <c r="BP7" s="466"/>
      <c r="BQ7" s="466"/>
      <c r="BR7" s="466"/>
      <c r="BS7" s="466"/>
      <c r="BT7" s="466"/>
      <c r="BU7" s="467"/>
      <c r="BV7" s="465">
        <v>102261</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39914105</v>
      </c>
      <c r="CU7" s="466"/>
      <c r="CV7" s="466"/>
      <c r="CW7" s="466"/>
      <c r="CX7" s="466"/>
      <c r="CY7" s="466"/>
      <c r="CZ7" s="466"/>
      <c r="DA7" s="467"/>
      <c r="DB7" s="465">
        <v>39697735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4763718</v>
      </c>
      <c r="BO8" s="466"/>
      <c r="BP8" s="466"/>
      <c r="BQ8" s="466"/>
      <c r="BR8" s="466"/>
      <c r="BS8" s="466"/>
      <c r="BT8" s="466"/>
      <c r="BU8" s="467"/>
      <c r="BV8" s="465">
        <v>6172807</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0.89</v>
      </c>
      <c r="CU8" s="579"/>
      <c r="CV8" s="579"/>
      <c r="CW8" s="579"/>
      <c r="CX8" s="579"/>
      <c r="CY8" s="579"/>
      <c r="CZ8" s="579"/>
      <c r="DA8" s="580"/>
      <c r="DB8" s="578">
        <v>0.89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198742</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-1360826</v>
      </c>
      <c r="BO9" s="466"/>
      <c r="BP9" s="466"/>
      <c r="BQ9" s="466"/>
      <c r="BR9" s="466"/>
      <c r="BS9" s="466"/>
      <c r="BT9" s="466"/>
      <c r="BU9" s="467"/>
      <c r="BV9" s="465">
        <v>1361485</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9.1</v>
      </c>
      <c r="CU9" s="436"/>
      <c r="CV9" s="436"/>
      <c r="CW9" s="436"/>
      <c r="CX9" s="436"/>
      <c r="CY9" s="436"/>
      <c r="CZ9" s="436"/>
      <c r="DA9" s="437"/>
      <c r="DB9" s="435">
        <v>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203180</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2098892</v>
      </c>
      <c r="BO10" s="466"/>
      <c r="BP10" s="466"/>
      <c r="BQ10" s="466"/>
      <c r="BR10" s="466"/>
      <c r="BS10" s="466"/>
      <c r="BT10" s="466"/>
      <c r="BU10" s="467"/>
      <c r="BV10" s="465">
        <v>7480</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745</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197731</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94</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194408</v>
      </c>
      <c r="S13" s="569"/>
      <c r="T13" s="569"/>
      <c r="U13" s="569"/>
      <c r="V13" s="570"/>
      <c r="W13" s="556" t="s">
        <v>141</v>
      </c>
      <c r="X13" s="478"/>
      <c r="Y13" s="478"/>
      <c r="Z13" s="478"/>
      <c r="AA13" s="478"/>
      <c r="AB13" s="479"/>
      <c r="AC13" s="441">
        <v>2870</v>
      </c>
      <c r="AD13" s="442"/>
      <c r="AE13" s="442"/>
      <c r="AF13" s="442"/>
      <c r="AG13" s="443"/>
      <c r="AH13" s="441">
        <v>3326</v>
      </c>
      <c r="AI13" s="442"/>
      <c r="AJ13" s="442"/>
      <c r="AK13" s="442"/>
      <c r="AL13" s="444"/>
      <c r="AM13" s="534" t="s">
        <v>142</v>
      </c>
      <c r="AN13" s="439"/>
      <c r="AO13" s="439"/>
      <c r="AP13" s="439"/>
      <c r="AQ13" s="439"/>
      <c r="AR13" s="439"/>
      <c r="AS13" s="439"/>
      <c r="AT13" s="440"/>
      <c r="AU13" s="522" t="s">
        <v>143</v>
      </c>
      <c r="AV13" s="523"/>
      <c r="AW13" s="523"/>
      <c r="AX13" s="523"/>
      <c r="AY13" s="445" t="s">
        <v>144</v>
      </c>
      <c r="AZ13" s="446"/>
      <c r="BA13" s="446"/>
      <c r="BB13" s="446"/>
      <c r="BC13" s="446"/>
      <c r="BD13" s="446"/>
      <c r="BE13" s="446"/>
      <c r="BF13" s="446"/>
      <c r="BG13" s="446"/>
      <c r="BH13" s="446"/>
      <c r="BI13" s="446"/>
      <c r="BJ13" s="446"/>
      <c r="BK13" s="446"/>
      <c r="BL13" s="446"/>
      <c r="BM13" s="447"/>
      <c r="BN13" s="465">
        <v>738066</v>
      </c>
      <c r="BO13" s="466"/>
      <c r="BP13" s="466"/>
      <c r="BQ13" s="466"/>
      <c r="BR13" s="466"/>
      <c r="BS13" s="466"/>
      <c r="BT13" s="466"/>
      <c r="BU13" s="467"/>
      <c r="BV13" s="465">
        <v>1369710</v>
      </c>
      <c r="BW13" s="466"/>
      <c r="BX13" s="466"/>
      <c r="BY13" s="466"/>
      <c r="BZ13" s="466"/>
      <c r="CA13" s="466"/>
      <c r="CB13" s="466"/>
      <c r="CC13" s="467"/>
      <c r="CD13" s="474" t="s">
        <v>145</v>
      </c>
      <c r="CE13" s="475"/>
      <c r="CF13" s="475"/>
      <c r="CG13" s="475"/>
      <c r="CH13" s="475"/>
      <c r="CI13" s="475"/>
      <c r="CJ13" s="475"/>
      <c r="CK13" s="475"/>
      <c r="CL13" s="475"/>
      <c r="CM13" s="475"/>
      <c r="CN13" s="475"/>
      <c r="CO13" s="475"/>
      <c r="CP13" s="475"/>
      <c r="CQ13" s="475"/>
      <c r="CR13" s="475"/>
      <c r="CS13" s="476"/>
      <c r="CT13" s="435">
        <v>1</v>
      </c>
      <c r="CU13" s="436"/>
      <c r="CV13" s="436"/>
      <c r="CW13" s="436"/>
      <c r="CX13" s="436"/>
      <c r="CY13" s="436"/>
      <c r="CZ13" s="436"/>
      <c r="DA13" s="437"/>
      <c r="DB13" s="435">
        <v>1.2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146</v>
      </c>
      <c r="M14" s="599"/>
      <c r="N14" s="599"/>
      <c r="O14" s="599"/>
      <c r="P14" s="599"/>
      <c r="Q14" s="600"/>
      <c r="R14" s="568">
        <v>198852</v>
      </c>
      <c r="S14" s="569"/>
      <c r="T14" s="569"/>
      <c r="U14" s="569"/>
      <c r="V14" s="570"/>
      <c r="W14" s="571"/>
      <c r="X14" s="481"/>
      <c r="Y14" s="481"/>
      <c r="Z14" s="481"/>
      <c r="AA14" s="481"/>
      <c r="AB14" s="482"/>
      <c r="AC14" s="561">
        <v>3.2</v>
      </c>
      <c r="AD14" s="562"/>
      <c r="AE14" s="562"/>
      <c r="AF14" s="562"/>
      <c r="AG14" s="563"/>
      <c r="AH14" s="561">
        <v>3.6</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147</v>
      </c>
      <c r="CE14" s="472"/>
      <c r="CF14" s="472"/>
      <c r="CG14" s="472"/>
      <c r="CH14" s="472"/>
      <c r="CI14" s="472"/>
      <c r="CJ14" s="472"/>
      <c r="CK14" s="472"/>
      <c r="CL14" s="472"/>
      <c r="CM14" s="472"/>
      <c r="CN14" s="472"/>
      <c r="CO14" s="472"/>
      <c r="CP14" s="472"/>
      <c r="CQ14" s="472"/>
      <c r="CR14" s="472"/>
      <c r="CS14" s="473"/>
      <c r="CT14" s="572" t="s">
        <v>139</v>
      </c>
      <c r="CU14" s="573"/>
      <c r="CV14" s="573"/>
      <c r="CW14" s="573"/>
      <c r="CX14" s="573"/>
      <c r="CY14" s="573"/>
      <c r="CZ14" s="573"/>
      <c r="DA14" s="574"/>
      <c r="DB14" s="572" t="s">
        <v>138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148</v>
      </c>
      <c r="N15" s="566"/>
      <c r="O15" s="566"/>
      <c r="P15" s="566"/>
      <c r="Q15" s="567"/>
      <c r="R15" s="568">
        <v>195783</v>
      </c>
      <c r="S15" s="569"/>
      <c r="T15" s="569"/>
      <c r="U15" s="569"/>
      <c r="V15" s="570"/>
      <c r="W15" s="556" t="s">
        <v>149</v>
      </c>
      <c r="X15" s="478"/>
      <c r="Y15" s="478"/>
      <c r="Z15" s="478"/>
      <c r="AA15" s="478"/>
      <c r="AB15" s="479"/>
      <c r="AC15" s="441">
        <v>24855</v>
      </c>
      <c r="AD15" s="442"/>
      <c r="AE15" s="442"/>
      <c r="AF15" s="442"/>
      <c r="AG15" s="443"/>
      <c r="AH15" s="441">
        <v>25599</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26128771</v>
      </c>
      <c r="BO15" s="461"/>
      <c r="BP15" s="461"/>
      <c r="BQ15" s="461"/>
      <c r="BR15" s="461"/>
      <c r="BS15" s="461"/>
      <c r="BT15" s="461"/>
      <c r="BU15" s="462"/>
      <c r="BV15" s="460">
        <v>25567973</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27.5</v>
      </c>
      <c r="AD16" s="562"/>
      <c r="AE16" s="562"/>
      <c r="AF16" s="562"/>
      <c r="AG16" s="563"/>
      <c r="AH16" s="561">
        <v>27.9</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28921694</v>
      </c>
      <c r="BO16" s="466"/>
      <c r="BP16" s="466"/>
      <c r="BQ16" s="466"/>
      <c r="BR16" s="466"/>
      <c r="BS16" s="466"/>
      <c r="BT16" s="466"/>
      <c r="BU16" s="467"/>
      <c r="BV16" s="465">
        <v>28606308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62516</v>
      </c>
      <c r="AD17" s="442"/>
      <c r="AE17" s="442"/>
      <c r="AF17" s="442"/>
      <c r="AG17" s="443"/>
      <c r="AH17" s="441">
        <v>62988</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33468594</v>
      </c>
      <c r="BO17" s="466"/>
      <c r="BP17" s="466"/>
      <c r="BQ17" s="466"/>
      <c r="BR17" s="466"/>
      <c r="BS17" s="466"/>
      <c r="BT17" s="466"/>
      <c r="BU17" s="467"/>
      <c r="BV17" s="465">
        <v>32805847</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159.82</v>
      </c>
      <c r="M18" s="530"/>
      <c r="N18" s="530"/>
      <c r="O18" s="530"/>
      <c r="P18" s="530"/>
      <c r="Q18" s="530"/>
      <c r="R18" s="531"/>
      <c r="S18" s="531"/>
      <c r="T18" s="531"/>
      <c r="U18" s="531"/>
      <c r="V18" s="532"/>
      <c r="W18" s="546"/>
      <c r="X18" s="547"/>
      <c r="Y18" s="547"/>
      <c r="Z18" s="547"/>
      <c r="AA18" s="547"/>
      <c r="AB18" s="557"/>
      <c r="AC18" s="429">
        <v>69.3</v>
      </c>
      <c r="AD18" s="430"/>
      <c r="AE18" s="430"/>
      <c r="AF18" s="430"/>
      <c r="AG18" s="533"/>
      <c r="AH18" s="429">
        <v>68.5</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35243897</v>
      </c>
      <c r="BO18" s="466"/>
      <c r="BP18" s="466"/>
      <c r="BQ18" s="466"/>
      <c r="BR18" s="466"/>
      <c r="BS18" s="466"/>
      <c r="BT18" s="466"/>
      <c r="BU18" s="467"/>
      <c r="BV18" s="465">
        <v>34788385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1244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49616307</v>
      </c>
      <c r="BO19" s="466"/>
      <c r="BP19" s="466"/>
      <c r="BQ19" s="466"/>
      <c r="BR19" s="466"/>
      <c r="BS19" s="466"/>
      <c r="BT19" s="466"/>
      <c r="BU19" s="467"/>
      <c r="BV19" s="465">
        <v>47664501</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77004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35344019</v>
      </c>
      <c r="BO23" s="466"/>
      <c r="BP23" s="466"/>
      <c r="BQ23" s="466"/>
      <c r="BR23" s="466"/>
      <c r="BS23" s="466"/>
      <c r="BT23" s="466"/>
      <c r="BU23" s="467"/>
      <c r="BV23" s="465">
        <v>36209547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9200</v>
      </c>
      <c r="R24" s="442"/>
      <c r="S24" s="442"/>
      <c r="T24" s="442"/>
      <c r="U24" s="442"/>
      <c r="V24" s="443"/>
      <c r="W24" s="507"/>
      <c r="X24" s="498"/>
      <c r="Y24" s="499"/>
      <c r="Z24" s="438" t="s">
        <v>173</v>
      </c>
      <c r="AA24" s="439"/>
      <c r="AB24" s="439"/>
      <c r="AC24" s="439"/>
      <c r="AD24" s="439"/>
      <c r="AE24" s="439"/>
      <c r="AF24" s="439"/>
      <c r="AG24" s="440"/>
      <c r="AH24" s="441">
        <v>1209</v>
      </c>
      <c r="AI24" s="442"/>
      <c r="AJ24" s="442"/>
      <c r="AK24" s="442"/>
      <c r="AL24" s="443"/>
      <c r="AM24" s="441">
        <v>3959475</v>
      </c>
      <c r="AN24" s="442"/>
      <c r="AO24" s="442"/>
      <c r="AP24" s="442"/>
      <c r="AQ24" s="442"/>
      <c r="AR24" s="443"/>
      <c r="AS24" s="441">
        <v>3275</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23735372</v>
      </c>
      <c r="BO24" s="466"/>
      <c r="BP24" s="466"/>
      <c r="BQ24" s="466"/>
      <c r="BR24" s="466"/>
      <c r="BS24" s="466"/>
      <c r="BT24" s="466"/>
      <c r="BU24" s="467"/>
      <c r="BV24" s="465">
        <v>25568358</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1</v>
      </c>
      <c r="M25" s="442"/>
      <c r="N25" s="442"/>
      <c r="O25" s="442"/>
      <c r="P25" s="443"/>
      <c r="Q25" s="441">
        <v>7760</v>
      </c>
      <c r="R25" s="442"/>
      <c r="S25" s="442"/>
      <c r="T25" s="442"/>
      <c r="U25" s="442"/>
      <c r="V25" s="443"/>
      <c r="W25" s="507"/>
      <c r="X25" s="498"/>
      <c r="Y25" s="499"/>
      <c r="Z25" s="438" t="s">
        <v>176</v>
      </c>
      <c r="AA25" s="439"/>
      <c r="AB25" s="439"/>
      <c r="AC25" s="439"/>
      <c r="AD25" s="439"/>
      <c r="AE25" s="439"/>
      <c r="AF25" s="439"/>
      <c r="AG25" s="440"/>
      <c r="AH25" s="441">
        <v>241</v>
      </c>
      <c r="AI25" s="442"/>
      <c r="AJ25" s="442"/>
      <c r="AK25" s="442"/>
      <c r="AL25" s="443"/>
      <c r="AM25" s="441">
        <v>793613</v>
      </c>
      <c r="AN25" s="442"/>
      <c r="AO25" s="442"/>
      <c r="AP25" s="442"/>
      <c r="AQ25" s="442"/>
      <c r="AR25" s="443"/>
      <c r="AS25" s="441">
        <v>3293</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5252587</v>
      </c>
      <c r="BO25" s="461"/>
      <c r="BP25" s="461"/>
      <c r="BQ25" s="461"/>
      <c r="BR25" s="461"/>
      <c r="BS25" s="461"/>
      <c r="BT25" s="461"/>
      <c r="BU25" s="462"/>
      <c r="BV25" s="460">
        <v>6816771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7180</v>
      </c>
      <c r="R26" s="442"/>
      <c r="S26" s="442"/>
      <c r="T26" s="442"/>
      <c r="U26" s="442"/>
      <c r="V26" s="443"/>
      <c r="W26" s="507"/>
      <c r="X26" s="498"/>
      <c r="Y26" s="499"/>
      <c r="Z26" s="438" t="s">
        <v>179</v>
      </c>
      <c r="AA26" s="520"/>
      <c r="AB26" s="520"/>
      <c r="AC26" s="520"/>
      <c r="AD26" s="520"/>
      <c r="AE26" s="520"/>
      <c r="AF26" s="520"/>
      <c r="AG26" s="521"/>
      <c r="AH26" s="441">
        <v>93</v>
      </c>
      <c r="AI26" s="442"/>
      <c r="AJ26" s="442"/>
      <c r="AK26" s="442"/>
      <c r="AL26" s="443"/>
      <c r="AM26" s="441">
        <v>321129</v>
      </c>
      <c r="AN26" s="442"/>
      <c r="AO26" s="442"/>
      <c r="AP26" s="442"/>
      <c r="AQ26" s="442"/>
      <c r="AR26" s="443"/>
      <c r="AS26" s="441">
        <v>3453</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138</v>
      </c>
      <c r="BO26" s="466"/>
      <c r="BP26" s="466"/>
      <c r="BQ26" s="466"/>
      <c r="BR26" s="466"/>
      <c r="BS26" s="466"/>
      <c r="BT26" s="466"/>
      <c r="BU26" s="467"/>
      <c r="BV26" s="465" t="s">
        <v>139</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5420</v>
      </c>
      <c r="R27" s="442"/>
      <c r="S27" s="442"/>
      <c r="T27" s="442"/>
      <c r="U27" s="442"/>
      <c r="V27" s="443"/>
      <c r="W27" s="507"/>
      <c r="X27" s="498"/>
      <c r="Y27" s="499"/>
      <c r="Z27" s="438" t="s">
        <v>182</v>
      </c>
      <c r="AA27" s="439"/>
      <c r="AB27" s="439"/>
      <c r="AC27" s="439"/>
      <c r="AD27" s="439"/>
      <c r="AE27" s="439"/>
      <c r="AF27" s="439"/>
      <c r="AG27" s="440"/>
      <c r="AH27" s="441">
        <v>19</v>
      </c>
      <c r="AI27" s="442"/>
      <c r="AJ27" s="442"/>
      <c r="AK27" s="442"/>
      <c r="AL27" s="443"/>
      <c r="AM27" s="441">
        <v>71427</v>
      </c>
      <c r="AN27" s="442"/>
      <c r="AO27" s="442"/>
      <c r="AP27" s="442"/>
      <c r="AQ27" s="442"/>
      <c r="AR27" s="443"/>
      <c r="AS27" s="441">
        <v>3759</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t="s">
        <v>138</v>
      </c>
      <c r="BO27" s="469"/>
      <c r="BP27" s="469"/>
      <c r="BQ27" s="469"/>
      <c r="BR27" s="469"/>
      <c r="BS27" s="469"/>
      <c r="BT27" s="469"/>
      <c r="BU27" s="470"/>
      <c r="BV27" s="468" t="s">
        <v>138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4700</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138</v>
      </c>
      <c r="AN28" s="442"/>
      <c r="AO28" s="442"/>
      <c r="AP28" s="442"/>
      <c r="AQ28" s="442"/>
      <c r="AR28" s="443"/>
      <c r="AS28" s="441" t="s">
        <v>138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9467648</v>
      </c>
      <c r="BO28" s="461"/>
      <c r="BP28" s="461"/>
      <c r="BQ28" s="461"/>
      <c r="BR28" s="461"/>
      <c r="BS28" s="461"/>
      <c r="BT28" s="461"/>
      <c r="BU28" s="462"/>
      <c r="BV28" s="460">
        <v>7368756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28</v>
      </c>
      <c r="M29" s="442"/>
      <c r="N29" s="442"/>
      <c r="O29" s="442"/>
      <c r="P29" s="443"/>
      <c r="Q29" s="441">
        <v>4500</v>
      </c>
      <c r="R29" s="442"/>
      <c r="S29" s="442"/>
      <c r="T29" s="442"/>
      <c r="U29" s="442"/>
      <c r="V29" s="443"/>
      <c r="W29" s="508"/>
      <c r="X29" s="509"/>
      <c r="Y29" s="510"/>
      <c r="Z29" s="438" t="s">
        <v>188</v>
      </c>
      <c r="AA29" s="439"/>
      <c r="AB29" s="439"/>
      <c r="AC29" s="439"/>
      <c r="AD29" s="439"/>
      <c r="AE29" s="439"/>
      <c r="AF29" s="439"/>
      <c r="AG29" s="440"/>
      <c r="AH29" s="441">
        <v>1228</v>
      </c>
      <c r="AI29" s="442"/>
      <c r="AJ29" s="442"/>
      <c r="AK29" s="442"/>
      <c r="AL29" s="443"/>
      <c r="AM29" s="441">
        <v>4030902</v>
      </c>
      <c r="AN29" s="442"/>
      <c r="AO29" s="442"/>
      <c r="AP29" s="442"/>
      <c r="AQ29" s="442"/>
      <c r="AR29" s="443"/>
      <c r="AS29" s="441">
        <v>3282</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347275</v>
      </c>
      <c r="BO29" s="466"/>
      <c r="BP29" s="466"/>
      <c r="BQ29" s="466"/>
      <c r="BR29" s="466"/>
      <c r="BS29" s="466"/>
      <c r="BT29" s="466"/>
      <c r="BU29" s="467"/>
      <c r="BV29" s="465">
        <v>348334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101.5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11732465</v>
      </c>
      <c r="BO30" s="469"/>
      <c r="BP30" s="469"/>
      <c r="BQ30" s="469"/>
      <c r="BR30" s="469"/>
      <c r="BS30" s="469"/>
      <c r="BT30" s="469"/>
      <c r="BU30" s="470"/>
      <c r="BV30" s="468">
        <v>11671932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199</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199</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6</v>
      </c>
      <c r="AN34" s="424"/>
      <c r="AO34" s="423" t="str">
        <f>IF('各会計、関係団体の財政状況及び健全化判断比率'!B31="","",'各会計、関係団体の財政状況及び健全化判断比率'!B31)</f>
        <v>水道事業会計</v>
      </c>
      <c r="AP34" s="423"/>
      <c r="AQ34" s="423"/>
      <c r="AR34" s="423"/>
      <c r="AS34" s="423"/>
      <c r="AT34" s="423"/>
      <c r="AU34" s="423"/>
      <c r="AV34" s="423"/>
      <c r="AW34" s="423"/>
      <c r="AX34" s="423"/>
      <c r="AY34" s="423"/>
      <c r="AZ34" s="423"/>
      <c r="BA34" s="423"/>
      <c r="BB34" s="423"/>
      <c r="BC34" s="423"/>
      <c r="BD34" s="213"/>
      <c r="BE34" s="424">
        <f>IF(BG34="","",MAX(C34:D43,U34:V43,AM34:AN43)+1)</f>
        <v>7</v>
      </c>
      <c r="BF34" s="424"/>
      <c r="BG34" s="423" t="str">
        <f>IF('各会計、関係団体の財政状況及び健全化判断比率'!B32="","",'各会計、関係団体の財政状況及び健全化判断比率'!B32)</f>
        <v>下水道特別会計</v>
      </c>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大里広域市町村圏組合</v>
      </c>
      <c r="BZ34" s="423"/>
      <c r="CA34" s="423"/>
      <c r="CB34" s="423"/>
      <c r="CC34" s="423"/>
      <c r="CD34" s="423"/>
      <c r="CE34" s="423"/>
      <c r="CF34" s="423"/>
      <c r="CG34" s="423"/>
      <c r="CH34" s="423"/>
      <c r="CI34" s="423"/>
      <c r="CJ34" s="423"/>
      <c r="CK34" s="423"/>
      <c r="CL34" s="423"/>
      <c r="CM34" s="423"/>
      <c r="CN34" s="213"/>
      <c r="CO34" s="424">
        <f>IF(CQ34="","",MAX(C34:D43,U34:V43,AM34:AN43,BE34:BF43,BW34:BX43)+1)</f>
        <v>17</v>
      </c>
      <c r="CP34" s="424"/>
      <c r="CQ34" s="423" t="str">
        <f>IF('各会計、関係団体の財政状況及び健全化判断比率'!BS7="","",'各会計、関係団体の財政状況及び健全化判断比率'!BS7)</f>
        <v>熊谷市体育協会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公共用地先行取得特別会計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駐車場事業特別会計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8</v>
      </c>
      <c r="BF35" s="424"/>
      <c r="BG35" s="423" t="str">
        <f>IF('各会計、関係団体の財政状況及び健全化判断比率'!B33="","",'各会計、関係団体の財政状況及び健全化判断比率'!B33)</f>
        <v>農業集落排水事業特別会計</v>
      </c>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大里広域市町村圏組合</v>
      </c>
      <c r="BZ35" s="423"/>
      <c r="CA35" s="423"/>
      <c r="CB35" s="423"/>
      <c r="CC35" s="423"/>
      <c r="CD35" s="423"/>
      <c r="CE35" s="423"/>
      <c r="CF35" s="423"/>
      <c r="CG35" s="423"/>
      <c r="CH35" s="423"/>
      <c r="CI35" s="423"/>
      <c r="CJ35" s="423"/>
      <c r="CK35" s="423"/>
      <c r="CL35" s="423"/>
      <c r="CM35" s="423"/>
      <c r="CN35" s="213"/>
      <c r="CO35" s="424">
        <f t="shared" ref="CO35:CO43" si="3">IF(CQ35="","",CO34+1)</f>
        <v>18</v>
      </c>
      <c r="CP35" s="424"/>
      <c r="CQ35" s="423" t="str">
        <f>IF('各会計、関係団体の財政状況及び健全化判断比率'!BS8="","",'各会計、関係団体の財政状況及び健全化判断比率'!BS8)</f>
        <v>熊谷市文化振興財団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9</v>
      </c>
      <c r="BF36" s="424"/>
      <c r="BG36" s="423" t="str">
        <f>IF('各会計、関係団体の財政状況及び健全化判断比率'!B34="","",'各会計、関係団体の財政状況及び健全化判断比率'!B34)</f>
        <v>熊谷都市計画事業土地区画整理事業特別会計</v>
      </c>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荒川北縁水防事務組合</v>
      </c>
      <c r="BZ36" s="423"/>
      <c r="CA36" s="423"/>
      <c r="CB36" s="423"/>
      <c r="CC36" s="423"/>
      <c r="CD36" s="423"/>
      <c r="CE36" s="423"/>
      <c r="CF36" s="423"/>
      <c r="CG36" s="423"/>
      <c r="CH36" s="423"/>
      <c r="CI36" s="423"/>
      <c r="CJ36" s="423"/>
      <c r="CK36" s="423"/>
      <c r="CL36" s="423"/>
      <c r="CM36" s="423"/>
      <c r="CN36" s="213"/>
      <c r="CO36" s="424">
        <f t="shared" si="3"/>
        <v>19</v>
      </c>
      <c r="CP36" s="424"/>
      <c r="CQ36" s="423" t="str">
        <f>IF('各会計、関係団体の財政状況及び健全化判断比率'!BS9="","",'各会計、関係団体の財政状況及び健全化判断比率'!BS9)</f>
        <v>大里地域勤労者福祉サービスセンター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埼玉県後期高齢者医療広域連合</v>
      </c>
      <c r="BZ37" s="423"/>
      <c r="CA37" s="423"/>
      <c r="CB37" s="423"/>
      <c r="CC37" s="423"/>
      <c r="CD37" s="423"/>
      <c r="CE37" s="423"/>
      <c r="CF37" s="423"/>
      <c r="CG37" s="423"/>
      <c r="CH37" s="423"/>
      <c r="CI37" s="423"/>
      <c r="CJ37" s="423"/>
      <c r="CK37" s="423"/>
      <c r="CL37" s="423"/>
      <c r="CM37" s="423"/>
      <c r="CN37" s="213"/>
      <c r="CO37" s="424">
        <f t="shared" si="3"/>
        <v>20</v>
      </c>
      <c r="CP37" s="424"/>
      <c r="CQ37" s="423" t="str">
        <f>IF('各会計、関係団体の財政状況及び健全化判断比率'!BS10="","",'各会計、関係団体の財政状況及び健全化判断比率'!BS10)</f>
        <v>熊谷市土地開発公社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埼玉県後期高齢者医療広域連合</v>
      </c>
      <c r="BZ38" s="423"/>
      <c r="CA38" s="423"/>
      <c r="CB38" s="423"/>
      <c r="CC38" s="423"/>
      <c r="CD38" s="423"/>
      <c r="CE38" s="423"/>
      <c r="CF38" s="423"/>
      <c r="CG38" s="423"/>
      <c r="CH38" s="423"/>
      <c r="CI38" s="423"/>
      <c r="CJ38" s="423"/>
      <c r="CK38" s="423"/>
      <c r="CL38" s="423"/>
      <c r="CM38" s="423"/>
      <c r="CN38" s="213"/>
      <c r="CO38" s="424">
        <f t="shared" si="3"/>
        <v>21</v>
      </c>
      <c r="CP38" s="424"/>
      <c r="CQ38" s="423" t="str">
        <f>IF('各会計、関係団体の財政状況及び健全化判断比率'!BS11="","",'各会計、関係団体の財政状況及び健全化判断比率'!BS11)</f>
        <v>ティアラ２１</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埼玉県市町村総合事務組合</v>
      </c>
      <c r="BZ39" s="423"/>
      <c r="CA39" s="423"/>
      <c r="CB39" s="423"/>
      <c r="CC39" s="423"/>
      <c r="CD39" s="423"/>
      <c r="CE39" s="423"/>
      <c r="CF39" s="423"/>
      <c r="CG39" s="423"/>
      <c r="CH39" s="423"/>
      <c r="CI39" s="423"/>
      <c r="CJ39" s="423"/>
      <c r="CK39" s="423"/>
      <c r="CL39" s="423"/>
      <c r="CM39" s="423"/>
      <c r="CN39" s="213"/>
      <c r="CO39" s="424">
        <f t="shared" si="3"/>
        <v>22</v>
      </c>
      <c r="CP39" s="424"/>
      <c r="CQ39" s="423" t="str">
        <f>IF('各会計、関係団体の財政状況及び健全化判断比率'!BS12="","",'各会計、関係団体の財政状況及び健全化判断比率'!BS12)</f>
        <v>熊谷市生鮮食料品低温貯蔵センター</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彩の国さいたま人づくり広域連合</v>
      </c>
      <c r="BZ40" s="423"/>
      <c r="CA40" s="423"/>
      <c r="CB40" s="423"/>
      <c r="CC40" s="423"/>
      <c r="CD40" s="423"/>
      <c r="CE40" s="423"/>
      <c r="CF40" s="423"/>
      <c r="CG40" s="423"/>
      <c r="CH40" s="423"/>
      <c r="CI40" s="423"/>
      <c r="CJ40" s="423"/>
      <c r="CK40" s="423"/>
      <c r="CL40" s="423"/>
      <c r="CM40" s="423"/>
      <c r="CN40" s="213"/>
      <c r="CO40" s="424">
        <f t="shared" si="3"/>
        <v>23</v>
      </c>
      <c r="CP40" s="424"/>
      <c r="CQ40" s="423" t="str">
        <f>IF('各会計、関係団体の財政状況及び健全化判断比率'!BS13="","",'各会計、関係団体の財政状況及び健全化判断比率'!BS13)</f>
        <v>まちづくり熊谷</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yBvkRNkc0T1uBzEzowUqo3YzVKCJuTRTHWxO4pOMxIwXQL/x2AplA1gvnlEBBrUGLq2zw+Se/Dc4RjFNiFgNcg==" saltValue="FOWtngrigzabvvamkVKwK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44" t="s">
        <v>568</v>
      </c>
      <c r="D34" s="1244"/>
      <c r="E34" s="1245"/>
      <c r="F34" s="32">
        <v>7.73</v>
      </c>
      <c r="G34" s="33">
        <v>9.86</v>
      </c>
      <c r="H34" s="33">
        <v>12.02</v>
      </c>
      <c r="I34" s="33">
        <v>15.42</v>
      </c>
      <c r="J34" s="34">
        <v>11.55</v>
      </c>
      <c r="K34" s="22"/>
      <c r="L34" s="22"/>
      <c r="M34" s="22"/>
      <c r="N34" s="22"/>
      <c r="O34" s="22"/>
      <c r="P34" s="22"/>
    </row>
    <row r="35" spans="1:16" ht="39" customHeight="1" x14ac:dyDescent="0.15">
      <c r="A35" s="22"/>
      <c r="B35" s="35"/>
      <c r="C35" s="1238" t="s">
        <v>569</v>
      </c>
      <c r="D35" s="1239"/>
      <c r="E35" s="1240"/>
      <c r="F35" s="36">
        <v>5.7</v>
      </c>
      <c r="G35" s="37">
        <v>6.13</v>
      </c>
      <c r="H35" s="37">
        <v>6.77</v>
      </c>
      <c r="I35" s="37">
        <v>7.19</v>
      </c>
      <c r="J35" s="38">
        <v>7.16</v>
      </c>
      <c r="K35" s="22"/>
      <c r="L35" s="22"/>
      <c r="M35" s="22"/>
      <c r="N35" s="22"/>
      <c r="O35" s="22"/>
      <c r="P35" s="22"/>
    </row>
    <row r="36" spans="1:16" ht="39" customHeight="1" x14ac:dyDescent="0.15">
      <c r="A36" s="22"/>
      <c r="B36" s="35"/>
      <c r="C36" s="1238" t="s">
        <v>570</v>
      </c>
      <c r="D36" s="1239"/>
      <c r="E36" s="1240"/>
      <c r="F36" s="36">
        <v>0</v>
      </c>
      <c r="G36" s="37">
        <v>0</v>
      </c>
      <c r="H36" s="37">
        <v>0</v>
      </c>
      <c r="I36" s="37">
        <v>0</v>
      </c>
      <c r="J36" s="38">
        <v>0.82</v>
      </c>
      <c r="K36" s="22"/>
      <c r="L36" s="22"/>
      <c r="M36" s="22"/>
      <c r="N36" s="22"/>
      <c r="O36" s="22"/>
      <c r="P36" s="22"/>
    </row>
    <row r="37" spans="1:16" ht="39" customHeight="1" x14ac:dyDescent="0.15">
      <c r="A37" s="22"/>
      <c r="B37" s="35"/>
      <c r="C37" s="1238" t="s">
        <v>571</v>
      </c>
      <c r="D37" s="1239"/>
      <c r="E37" s="1240"/>
      <c r="F37" s="36">
        <v>0.05</v>
      </c>
      <c r="G37" s="37">
        <v>0.05</v>
      </c>
      <c r="H37" s="37">
        <v>7.0000000000000007E-2</v>
      </c>
      <c r="I37" s="37">
        <v>7.0000000000000007E-2</v>
      </c>
      <c r="J37" s="38">
        <v>7.0000000000000007E-2</v>
      </c>
      <c r="K37" s="22"/>
      <c r="L37" s="22"/>
      <c r="M37" s="22"/>
      <c r="N37" s="22"/>
      <c r="O37" s="22"/>
      <c r="P37" s="22"/>
    </row>
    <row r="38" spans="1:16" ht="39" customHeight="1" x14ac:dyDescent="0.15">
      <c r="A38" s="22"/>
      <c r="B38" s="35"/>
      <c r="C38" s="1238" t="s">
        <v>572</v>
      </c>
      <c r="D38" s="1239"/>
      <c r="E38" s="1240"/>
      <c r="F38" s="36">
        <v>0</v>
      </c>
      <c r="G38" s="37">
        <v>0</v>
      </c>
      <c r="H38" s="37">
        <v>0</v>
      </c>
      <c r="I38" s="37">
        <v>0</v>
      </c>
      <c r="J38" s="38">
        <v>0</v>
      </c>
      <c r="K38" s="22"/>
      <c r="L38" s="22"/>
      <c r="M38" s="22"/>
      <c r="N38" s="22"/>
      <c r="O38" s="22"/>
      <c r="P38" s="22"/>
    </row>
    <row r="39" spans="1:16" ht="39" customHeight="1" x14ac:dyDescent="0.15">
      <c r="A39" s="22"/>
      <c r="B39" s="35"/>
      <c r="C39" s="1238" t="s">
        <v>573</v>
      </c>
      <c r="D39" s="1239"/>
      <c r="E39" s="1240"/>
      <c r="F39" s="36">
        <v>0</v>
      </c>
      <c r="G39" s="37">
        <v>0</v>
      </c>
      <c r="H39" s="37">
        <v>0</v>
      </c>
      <c r="I39" s="37">
        <v>0</v>
      </c>
      <c r="J39" s="38">
        <v>0</v>
      </c>
      <c r="K39" s="22"/>
      <c r="L39" s="22"/>
      <c r="M39" s="22"/>
      <c r="N39" s="22"/>
      <c r="O39" s="22"/>
      <c r="P39" s="22"/>
    </row>
    <row r="40" spans="1:16" ht="39" customHeight="1" x14ac:dyDescent="0.15">
      <c r="A40" s="22"/>
      <c r="B40" s="35"/>
      <c r="C40" s="1238" t="s">
        <v>574</v>
      </c>
      <c r="D40" s="1239"/>
      <c r="E40" s="1240"/>
      <c r="F40" s="36">
        <v>0</v>
      </c>
      <c r="G40" s="37">
        <v>0</v>
      </c>
      <c r="H40" s="37">
        <v>0</v>
      </c>
      <c r="I40" s="37">
        <v>0</v>
      </c>
      <c r="J40" s="38">
        <v>0</v>
      </c>
      <c r="K40" s="22"/>
      <c r="L40" s="22"/>
      <c r="M40" s="22"/>
      <c r="N40" s="22"/>
      <c r="O40" s="22"/>
      <c r="P40" s="22"/>
    </row>
    <row r="41" spans="1:16" ht="39" customHeight="1" x14ac:dyDescent="0.15">
      <c r="A41" s="22"/>
      <c r="B41" s="35"/>
      <c r="C41" s="1238" t="s">
        <v>575</v>
      </c>
      <c r="D41" s="1239"/>
      <c r="E41" s="1240"/>
      <c r="F41" s="36">
        <v>0</v>
      </c>
      <c r="G41" s="37">
        <v>0</v>
      </c>
      <c r="H41" s="37">
        <v>0</v>
      </c>
      <c r="I41" s="37">
        <v>0</v>
      </c>
      <c r="J41" s="38">
        <v>0</v>
      </c>
      <c r="K41" s="22"/>
      <c r="L41" s="22"/>
      <c r="M41" s="22"/>
      <c r="N41" s="22"/>
      <c r="O41" s="22"/>
      <c r="P41" s="22"/>
    </row>
    <row r="42" spans="1:16" ht="39" customHeight="1" x14ac:dyDescent="0.15">
      <c r="A42" s="22"/>
      <c r="B42" s="39"/>
      <c r="C42" s="1238" t="s">
        <v>576</v>
      </c>
      <c r="D42" s="1239"/>
      <c r="E42" s="1240"/>
      <c r="F42" s="36" t="s">
        <v>520</v>
      </c>
      <c r="G42" s="37" t="s">
        <v>520</v>
      </c>
      <c r="H42" s="37" t="s">
        <v>520</v>
      </c>
      <c r="I42" s="37" t="s">
        <v>520</v>
      </c>
      <c r="J42" s="38" t="s">
        <v>520</v>
      </c>
      <c r="K42" s="22"/>
      <c r="L42" s="22"/>
      <c r="M42" s="22"/>
      <c r="N42" s="22"/>
      <c r="O42" s="22"/>
      <c r="P42" s="22"/>
    </row>
    <row r="43" spans="1:16" ht="39" customHeight="1" thickBot="1" x14ac:dyDescent="0.2">
      <c r="A43" s="22"/>
      <c r="B43" s="40"/>
      <c r="C43" s="1241" t="s">
        <v>577</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eP5N3N6Nls+7Gy4onCf+HRompg+4Sw6NeYRtQJbuSYvtDUk8Jx+RjBercGEWIyVwQbG/pbw/3Q4tlP3kBP6saw==" saltValue="Z5EFhMUJFB61tuyzYJjQ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4720</v>
      </c>
      <c r="L45" s="60">
        <v>4438</v>
      </c>
      <c r="M45" s="60">
        <v>4611</v>
      </c>
      <c r="N45" s="60">
        <v>4755</v>
      </c>
      <c r="O45" s="61">
        <v>4577</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520</v>
      </c>
      <c r="L46" s="64" t="s">
        <v>520</v>
      </c>
      <c r="M46" s="64" t="s">
        <v>520</v>
      </c>
      <c r="N46" s="64" t="s">
        <v>520</v>
      </c>
      <c r="O46" s="65" t="s">
        <v>520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520</v>
      </c>
      <c r="L47" s="64" t="s">
        <v>520</v>
      </c>
      <c r="M47" s="64" t="s">
        <v>520</v>
      </c>
      <c r="N47" s="64" t="s">
        <v>520</v>
      </c>
      <c r="O47" s="65" t="s">
        <v>520</v>
      </c>
      <c r="P47" s="48"/>
      <c r="Q47" s="48"/>
      <c r="R47" s="48"/>
      <c r="S47" s="48"/>
      <c r="T47" s="48"/>
      <c r="U47" s="48"/>
    </row>
    <row r="48" spans="1:21" ht="30.75" customHeight="1" x14ac:dyDescent="0.15">
      <c r="A48" s="48"/>
      <c r="B48" s="1266"/>
      <c r="C48" s="1267"/>
      <c r="D48" s="62"/>
      <c r="E48" s="1248" t="s">
        <v>15</v>
      </c>
      <c r="F48" s="1248"/>
      <c r="G48" s="1248"/>
      <c r="H48" s="1248"/>
      <c r="I48" s="1248"/>
      <c r="J48" s="1249"/>
      <c r="K48" s="63">
        <v>1654</v>
      </c>
      <c r="L48" s="64">
        <v>1495</v>
      </c>
      <c r="M48" s="64">
        <v>1396</v>
      </c>
      <c r="N48" s="64">
        <v>1362</v>
      </c>
      <c r="O48" s="65">
        <v>1363</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520</v>
      </c>
      <c r="L49" s="64" t="s">
        <v>520</v>
      </c>
      <c r="M49" s="64" t="s">
        <v>520</v>
      </c>
      <c r="N49" s="64">
        <v>19</v>
      </c>
      <c r="O49" s="65">
        <v>37</v>
      </c>
      <c r="P49" s="48"/>
      <c r="Q49" s="48"/>
      <c r="R49" s="48"/>
      <c r="S49" s="48"/>
      <c r="T49" s="48"/>
      <c r="U49" s="48"/>
    </row>
    <row r="50" spans="1:21" ht="30.75" customHeight="1" x14ac:dyDescent="0.15">
      <c r="A50" s="48"/>
      <c r="B50" s="1266"/>
      <c r="C50" s="1267"/>
      <c r="D50" s="62"/>
      <c r="E50" s="1248" t="s">
        <v>17</v>
      </c>
      <c r="F50" s="1248"/>
      <c r="G50" s="1248"/>
      <c r="H50" s="1248"/>
      <c r="I50" s="1248"/>
      <c r="J50" s="1249"/>
      <c r="K50" s="63" t="s">
        <v>520</v>
      </c>
      <c r="L50" s="64" t="s">
        <v>520</v>
      </c>
      <c r="M50" s="64" t="s">
        <v>520</v>
      </c>
      <c r="N50" s="64" t="s">
        <v>520</v>
      </c>
      <c r="O50" s="65" t="s">
        <v>520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520</v>
      </c>
      <c r="L51" s="64" t="s">
        <v>520</v>
      </c>
      <c r="M51" s="64" t="s">
        <v>520</v>
      </c>
      <c r="N51" s="64" t="s">
        <v>520</v>
      </c>
      <c r="O51" s="65" t="s">
        <v>520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5879</v>
      </c>
      <c r="L52" s="64">
        <v>5447</v>
      </c>
      <c r="M52" s="64">
        <v>5631</v>
      </c>
      <c r="N52" s="64">
        <v>5665</v>
      </c>
      <c r="O52" s="65">
        <v>5696</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495</v>
      </c>
      <c r="L53" s="69">
        <v>486</v>
      </c>
      <c r="M53" s="69">
        <v>376</v>
      </c>
      <c r="N53" s="69">
        <v>471</v>
      </c>
      <c r="O53" s="70">
        <v>281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578</v>
      </c>
      <c r="L56" s="80" t="s">
        <v>579</v>
      </c>
      <c r="M56" s="80" t="s">
        <v>580</v>
      </c>
      <c r="N56" s="80" t="s">
        <v>581</v>
      </c>
      <c r="O56" s="81" t="s">
        <v>582</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520</v>
      </c>
      <c r="L57" s="83" t="s">
        <v>520</v>
      </c>
      <c r="M57" s="83" t="s">
        <v>520</v>
      </c>
      <c r="N57" s="83" t="s">
        <v>520</v>
      </c>
      <c r="O57" s="84" t="s">
        <v>520</v>
      </c>
    </row>
    <row r="58" spans="1:21" ht="31.5" customHeight="1" thickBot="1" x14ac:dyDescent="0.2">
      <c r="B58" s="1256"/>
      <c r="C58" s="1257"/>
      <c r="D58" s="1261" t="s">
        <v>27</v>
      </c>
      <c r="E58" s="1262"/>
      <c r="F58" s="1262"/>
      <c r="G58" s="1262"/>
      <c r="H58" s="1262"/>
      <c r="I58" s="1262"/>
      <c r="J58" s="1263"/>
      <c r="K58" s="85" t="s">
        <v>520</v>
      </c>
      <c r="L58" s="86" t="s">
        <v>520</v>
      </c>
      <c r="M58" s="86" t="s">
        <v>520</v>
      </c>
      <c r="N58" s="86" t="s">
        <v>520</v>
      </c>
      <c r="O58" s="87" t="s">
        <v>520</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i3wC6tsQZUZvW4WnIfq+zZTXRK7eeoHg8sleuRoMo1FatSze0BlJF2ssq2lrrhOvs1rHD8QnZp+UFrRhogzzw==" saltValue="tebEjMWLNSlBBy7m8Wqw5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562</v>
      </c>
      <c r="J40" s="99" t="s">
        <v>563</v>
      </c>
      <c r="K40" s="99" t="s">
        <v>564</v>
      </c>
      <c r="L40" s="99" t="s">
        <v>565</v>
      </c>
      <c r="M40" s="100" t="s">
        <v>566</v>
      </c>
    </row>
    <row r="41" spans="2:13" ht="27.75" customHeight="1" x14ac:dyDescent="0.15">
      <c r="B41" s="1284" t="s">
        <v>30</v>
      </c>
      <c r="C41" s="1285"/>
      <c r="D41" s="101"/>
      <c r="E41" s="1286" t="s">
        <v>31</v>
      </c>
      <c r="F41" s="1286"/>
      <c r="G41" s="1286"/>
      <c r="H41" s="1287"/>
      <c r="I41" s="102">
        <v>39811</v>
      </c>
      <c r="J41" s="103">
        <v>38625</v>
      </c>
      <c r="K41" s="103">
        <v>37520</v>
      </c>
      <c r="L41" s="103">
        <v>36210</v>
      </c>
      <c r="M41" s="104">
        <v>35344</v>
      </c>
    </row>
    <row r="42" spans="2:13" ht="27.75" customHeight="1" x14ac:dyDescent="0.15">
      <c r="B42" s="1274"/>
      <c r="C42" s="1275"/>
      <c r="D42" s="105"/>
      <c r="E42" s="1278" t="s">
        <v>32</v>
      </c>
      <c r="F42" s="1278"/>
      <c r="G42" s="1278"/>
      <c r="H42" s="1279"/>
      <c r="I42" s="106" t="s">
        <v>520</v>
      </c>
      <c r="J42" s="107" t="s">
        <v>520</v>
      </c>
      <c r="K42" s="107" t="s">
        <v>520</v>
      </c>
      <c r="L42" s="107" t="s">
        <v>520</v>
      </c>
      <c r="M42" s="108" t="s">
        <v>520</v>
      </c>
    </row>
    <row r="43" spans="2:13" ht="27.75" customHeight="1" x14ac:dyDescent="0.15">
      <c r="B43" s="1274"/>
      <c r="C43" s="1275"/>
      <c r="D43" s="105"/>
      <c r="E43" s="1278" t="s">
        <v>33</v>
      </c>
      <c r="F43" s="1278"/>
      <c r="G43" s="1278"/>
      <c r="H43" s="1279"/>
      <c r="I43" s="106">
        <v>15796</v>
      </c>
      <c r="J43" s="107">
        <v>14634</v>
      </c>
      <c r="K43" s="107">
        <v>13809</v>
      </c>
      <c r="L43" s="107">
        <v>12854</v>
      </c>
      <c r="M43" s="108">
        <v>12085</v>
      </c>
    </row>
    <row r="44" spans="2:13" ht="27.75" customHeight="1" x14ac:dyDescent="0.15">
      <c r="B44" s="1274"/>
      <c r="C44" s="1275"/>
      <c r="D44" s="105"/>
      <c r="E44" s="1278" t="s">
        <v>34</v>
      </c>
      <c r="F44" s="1278"/>
      <c r="G44" s="1278"/>
      <c r="H44" s="1279"/>
      <c r="I44" s="106" t="s">
        <v>520</v>
      </c>
      <c r="J44" s="107" t="s">
        <v>520</v>
      </c>
      <c r="K44" s="107">
        <v>184</v>
      </c>
      <c r="L44" s="107">
        <v>355</v>
      </c>
      <c r="M44" s="108">
        <v>682</v>
      </c>
    </row>
    <row r="45" spans="2:13" ht="27.75" customHeight="1" x14ac:dyDescent="0.15">
      <c r="B45" s="1274"/>
      <c r="C45" s="1275"/>
      <c r="D45" s="105"/>
      <c r="E45" s="1278" t="s">
        <v>35</v>
      </c>
      <c r="F45" s="1278"/>
      <c r="G45" s="1278"/>
      <c r="H45" s="1279"/>
      <c r="I45" s="106">
        <v>12559</v>
      </c>
      <c r="J45" s="107">
        <v>11314</v>
      </c>
      <c r="K45" s="107">
        <v>11066</v>
      </c>
      <c r="L45" s="107">
        <v>10975</v>
      </c>
      <c r="M45" s="108">
        <v>10664</v>
      </c>
    </row>
    <row r="46" spans="2:13" ht="27.75" customHeight="1" x14ac:dyDescent="0.15">
      <c r="B46" s="1274"/>
      <c r="C46" s="1275"/>
      <c r="D46" s="109"/>
      <c r="E46" s="1278" t="s">
        <v>36</v>
      </c>
      <c r="F46" s="1278"/>
      <c r="G46" s="1278"/>
      <c r="H46" s="1279"/>
      <c r="I46" s="106">
        <v>105</v>
      </c>
      <c r="J46" s="107">
        <v>72</v>
      </c>
      <c r="K46" s="107">
        <v>47</v>
      </c>
      <c r="L46" s="107">
        <v>30</v>
      </c>
      <c r="M46" s="108">
        <v>17</v>
      </c>
    </row>
    <row r="47" spans="2:13" ht="27.75" customHeight="1" x14ac:dyDescent="0.15">
      <c r="B47" s="1274"/>
      <c r="C47" s="1275"/>
      <c r="D47" s="110"/>
      <c r="E47" s="1288" t="s">
        <v>37</v>
      </c>
      <c r="F47" s="1289"/>
      <c r="G47" s="1289"/>
      <c r="H47" s="1290"/>
      <c r="I47" s="106" t="s">
        <v>520</v>
      </c>
      <c r="J47" s="107" t="s">
        <v>520</v>
      </c>
      <c r="K47" s="107" t="s">
        <v>520</v>
      </c>
      <c r="L47" s="107" t="s">
        <v>520</v>
      </c>
      <c r="M47" s="108" t="s">
        <v>520</v>
      </c>
    </row>
    <row r="48" spans="2:13" ht="27.75" customHeight="1" x14ac:dyDescent="0.15">
      <c r="B48" s="1274"/>
      <c r="C48" s="1275"/>
      <c r="D48" s="105"/>
      <c r="E48" s="1278" t="s">
        <v>38</v>
      </c>
      <c r="F48" s="1278"/>
      <c r="G48" s="1278"/>
      <c r="H48" s="1279"/>
      <c r="I48" s="106" t="s">
        <v>520</v>
      </c>
      <c r="J48" s="107" t="s">
        <v>520</v>
      </c>
      <c r="K48" s="107" t="s">
        <v>520</v>
      </c>
      <c r="L48" s="107" t="s">
        <v>520</v>
      </c>
      <c r="M48" s="108" t="s">
        <v>520</v>
      </c>
    </row>
    <row r="49" spans="2:13" ht="27.75" customHeight="1" x14ac:dyDescent="0.15">
      <c r="B49" s="1276"/>
      <c r="C49" s="1277"/>
      <c r="D49" s="105"/>
      <c r="E49" s="1278" t="s">
        <v>39</v>
      </c>
      <c r="F49" s="1278"/>
      <c r="G49" s="1278"/>
      <c r="H49" s="1279"/>
      <c r="I49" s="106" t="s">
        <v>520</v>
      </c>
      <c r="J49" s="107" t="s">
        <v>520</v>
      </c>
      <c r="K49" s="107" t="s">
        <v>520</v>
      </c>
      <c r="L49" s="107" t="s">
        <v>520</v>
      </c>
      <c r="M49" s="108" t="s">
        <v>520</v>
      </c>
    </row>
    <row r="50" spans="2:13" ht="27.75" customHeight="1" x14ac:dyDescent="0.15">
      <c r="B50" s="1272" t="s">
        <v>40</v>
      </c>
      <c r="C50" s="1273"/>
      <c r="D50" s="111"/>
      <c r="E50" s="1278" t="s">
        <v>41</v>
      </c>
      <c r="F50" s="1278"/>
      <c r="G50" s="1278"/>
      <c r="H50" s="1279"/>
      <c r="I50" s="106">
        <v>19182</v>
      </c>
      <c r="J50" s="107">
        <v>18060</v>
      </c>
      <c r="K50" s="107">
        <v>18497</v>
      </c>
      <c r="L50" s="107">
        <v>19466</v>
      </c>
      <c r="M50" s="108">
        <v>21640</v>
      </c>
    </row>
    <row r="51" spans="2:13" ht="27.75" customHeight="1" x14ac:dyDescent="0.15">
      <c r="B51" s="1274"/>
      <c r="C51" s="1275"/>
      <c r="D51" s="105"/>
      <c r="E51" s="1278" t="s">
        <v>42</v>
      </c>
      <c r="F51" s="1278"/>
      <c r="G51" s="1278"/>
      <c r="H51" s="1279"/>
      <c r="I51" s="106">
        <v>8154</v>
      </c>
      <c r="J51" s="107">
        <v>7607</v>
      </c>
      <c r="K51" s="107">
        <v>7679</v>
      </c>
      <c r="L51" s="107">
        <v>7256</v>
      </c>
      <c r="M51" s="108">
        <v>7310</v>
      </c>
    </row>
    <row r="52" spans="2:13" ht="27.75" customHeight="1" x14ac:dyDescent="0.15">
      <c r="B52" s="1276"/>
      <c r="C52" s="1277"/>
      <c r="D52" s="105"/>
      <c r="E52" s="1278" t="s">
        <v>43</v>
      </c>
      <c r="F52" s="1278"/>
      <c r="G52" s="1278"/>
      <c r="H52" s="1279"/>
      <c r="I52" s="106">
        <v>50931</v>
      </c>
      <c r="J52" s="107">
        <v>51301</v>
      </c>
      <c r="K52" s="107">
        <v>52218</v>
      </c>
      <c r="L52" s="107">
        <v>52128</v>
      </c>
      <c r="M52" s="108">
        <v>52167</v>
      </c>
    </row>
    <row r="53" spans="2:13" ht="27.75" customHeight="1" thickBot="1" x14ac:dyDescent="0.2">
      <c r="B53" s="1280" t="s">
        <v>44</v>
      </c>
      <c r="C53" s="1281"/>
      <c r="D53" s="112"/>
      <c r="E53" s="1282" t="s">
        <v>45</v>
      </c>
      <c r="F53" s="1282"/>
      <c r="G53" s="1282"/>
      <c r="H53" s="1283"/>
      <c r="I53" s="113">
        <v>-9996</v>
      </c>
      <c r="J53" s="114">
        <v>-12322</v>
      </c>
      <c r="K53" s="114">
        <v>-15768</v>
      </c>
      <c r="L53" s="114">
        <v>-18426</v>
      </c>
      <c r="M53" s="115">
        <v>-22325</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5p+gtOFfnSauc2o+FBkK3kcACaOOf9gSZjpnsLQ7FP1aXxG9VqNWnLZvNv7QYfqdf2pf0jvywJpYvvg8qW3Xw==" saltValue="4cFcyda7ZWK8ctsumWYx2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564</v>
      </c>
      <c r="G54" s="124" t="s">
        <v>565</v>
      </c>
      <c r="H54" s="125" t="s">
        <v>566</v>
      </c>
    </row>
    <row r="55" spans="2:8" ht="52.5" customHeight="1" x14ac:dyDescent="0.15">
      <c r="B55" s="126"/>
      <c r="C55" s="1299" t="s">
        <v>48</v>
      </c>
      <c r="D55" s="1299"/>
      <c r="E55" s="1300"/>
      <c r="F55" s="127">
        <v>7361</v>
      </c>
      <c r="G55" s="127">
        <v>7369</v>
      </c>
      <c r="H55" s="128">
        <v>9468</v>
      </c>
    </row>
    <row r="56" spans="2:8" ht="52.5" customHeight="1" x14ac:dyDescent="0.15">
      <c r="B56" s="129"/>
      <c r="C56" s="1301" t="s">
        <v>49</v>
      </c>
      <c r="D56" s="1301"/>
      <c r="E56" s="1302"/>
      <c r="F56" s="130">
        <v>347</v>
      </c>
      <c r="G56" s="130">
        <v>348</v>
      </c>
      <c r="H56" s="131">
        <v>347</v>
      </c>
    </row>
    <row r="57" spans="2:8" ht="53.25" customHeight="1" x14ac:dyDescent="0.15">
      <c r="B57" s="129"/>
      <c r="C57" s="1303" t="s">
        <v>50</v>
      </c>
      <c r="D57" s="1303"/>
      <c r="E57" s="1304"/>
      <c r="F57" s="132">
        <v>10713</v>
      </c>
      <c r="G57" s="132">
        <v>11672</v>
      </c>
      <c r="H57" s="133">
        <v>11732</v>
      </c>
    </row>
    <row r="58" spans="2:8" ht="45.75" customHeight="1" x14ac:dyDescent="0.15">
      <c r="B58" s="134"/>
      <c r="C58" s="1291" t="s">
        <v>583</v>
      </c>
      <c r="D58" s="1292"/>
      <c r="E58" s="1293"/>
      <c r="F58" s="135">
        <v>8205</v>
      </c>
      <c r="G58" s="135">
        <v>9078</v>
      </c>
      <c r="H58" s="136">
        <v>9044</v>
      </c>
    </row>
    <row r="59" spans="2:8" ht="45.75" customHeight="1" x14ac:dyDescent="0.15">
      <c r="B59" s="134"/>
      <c r="C59" s="1291" t="s">
        <v>584</v>
      </c>
      <c r="D59" s="1292"/>
      <c r="E59" s="1293"/>
      <c r="F59" s="135">
        <v>1929</v>
      </c>
      <c r="G59" s="135">
        <v>1930</v>
      </c>
      <c r="H59" s="136">
        <v>1931</v>
      </c>
    </row>
    <row r="60" spans="2:8" ht="45.75" customHeight="1" x14ac:dyDescent="0.15">
      <c r="B60" s="134"/>
      <c r="C60" s="1291" t="s">
        <v>585</v>
      </c>
      <c r="D60" s="1292"/>
      <c r="E60" s="1293"/>
      <c r="F60" s="135">
        <v>216</v>
      </c>
      <c r="G60" s="135">
        <v>324</v>
      </c>
      <c r="H60" s="136">
        <v>429</v>
      </c>
    </row>
    <row r="61" spans="2:8" ht="45.75" customHeight="1" x14ac:dyDescent="0.15">
      <c r="B61" s="134"/>
      <c r="C61" s="1291" t="s">
        <v>586</v>
      </c>
      <c r="D61" s="1292"/>
      <c r="E61" s="1293"/>
      <c r="F61" s="135">
        <v>123</v>
      </c>
      <c r="G61" s="135">
        <v>120</v>
      </c>
      <c r="H61" s="136">
        <v>115</v>
      </c>
    </row>
    <row r="62" spans="2:8" ht="45.75" customHeight="1" thickBot="1" x14ac:dyDescent="0.2">
      <c r="B62" s="137"/>
      <c r="C62" s="1294" t="s">
        <v>587</v>
      </c>
      <c r="D62" s="1295"/>
      <c r="E62" s="1296"/>
      <c r="F62" s="138">
        <v>88</v>
      </c>
      <c r="G62" s="138">
        <v>75</v>
      </c>
      <c r="H62" s="139">
        <v>63</v>
      </c>
    </row>
    <row r="63" spans="2:8" ht="52.5" customHeight="1" thickBot="1" x14ac:dyDescent="0.2">
      <c r="B63" s="140"/>
      <c r="C63" s="1297" t="s">
        <v>51</v>
      </c>
      <c r="D63" s="1297"/>
      <c r="E63" s="1298"/>
      <c r="F63" s="141">
        <v>18421</v>
      </c>
      <c r="G63" s="141">
        <v>19389</v>
      </c>
      <c r="H63" s="142">
        <v>21547</v>
      </c>
    </row>
    <row r="64" spans="2:8" ht="15" customHeight="1" x14ac:dyDescent="0.15"/>
    <row r="65" ht="0" hidden="1" customHeight="1" x14ac:dyDescent="0.15"/>
    <row r="66" ht="0" hidden="1" customHeight="1" x14ac:dyDescent="0.15"/>
  </sheetData>
  <sheetProtection algorithmName="SHA-512" hashValue="jR/OQFAFkY1RVuSk6LbQ/K/NAhpSdQd6pEaKKvDqSyuBIyd0WsIx1rA28B88lSr2wm+/NM6yvU9UIotF+3sQBA==" saltValue="19bPorVpyn5JfEgYITjt5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0" customHeight="1" zeroHeight="1" x14ac:dyDescent="0.15"/>
  <cols>
    <col min="1" max="1" width="6.375" style="385" customWidth="1"/>
    <col min="2" max="107" width="2.5" style="385" customWidth="1"/>
    <col min="108" max="108" width="6.125" style="387" customWidth="1"/>
    <col min="109" max="109" width="5.875" style="386"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422"/>
      <c r="B1" s="421"/>
      <c r="DD1" s="385"/>
      <c r="DE1" s="385"/>
    </row>
    <row r="2" spans="1:143" ht="25.5" customHeight="1" x14ac:dyDescent="0.15">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15">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5" x14ac:dyDescent="0.15">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617</v>
      </c>
    </row>
    <row r="11" spans="1:143" s="290" customFormat="1" ht="13.5" x14ac:dyDescent="0.15">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617</v>
      </c>
    </row>
    <row r="13" spans="1:143" s="290" customFormat="1" ht="13.5" x14ac:dyDescent="0.15">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5"/>
      <c r="DE19" s="385"/>
    </row>
    <row r="20" spans="1:351" ht="13.5" x14ac:dyDescent="0.15">
      <c r="DD20" s="385"/>
      <c r="DE20" s="385"/>
    </row>
    <row r="21" spans="1:351" ht="17.25" x14ac:dyDescent="0.15">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7.25" x14ac:dyDescent="0.15">
      <c r="B22" s="386"/>
      <c r="MM22" s="417"/>
    </row>
    <row r="23" spans="1:351" ht="13.5" x14ac:dyDescent="0.15">
      <c r="B23" s="386"/>
    </row>
    <row r="24" spans="1:351" ht="13.5" x14ac:dyDescent="0.15">
      <c r="B24" s="386"/>
    </row>
    <row r="25" spans="1:351" ht="13.5" x14ac:dyDescent="0.15">
      <c r="B25" s="386"/>
    </row>
    <row r="26" spans="1:351" ht="13.5" x14ac:dyDescent="0.15">
      <c r="B26" s="386"/>
    </row>
    <row r="27" spans="1:351" ht="13.5" x14ac:dyDescent="0.15">
      <c r="B27" s="386"/>
    </row>
    <row r="28" spans="1:351" ht="13.5" x14ac:dyDescent="0.15">
      <c r="B28" s="386"/>
    </row>
    <row r="29" spans="1:351" ht="13.5" x14ac:dyDescent="0.15">
      <c r="B29" s="386"/>
    </row>
    <row r="30" spans="1:351" ht="13.5" x14ac:dyDescent="0.15">
      <c r="B30" s="386"/>
    </row>
    <row r="31" spans="1:351" ht="13.5" x14ac:dyDescent="0.15">
      <c r="B31" s="386"/>
    </row>
    <row r="32" spans="1:351" ht="13.5" x14ac:dyDescent="0.15">
      <c r="B32" s="386"/>
    </row>
    <row r="33" spans="2:109" ht="13.5" x14ac:dyDescent="0.15">
      <c r="B33" s="386"/>
    </row>
    <row r="34" spans="2:109" ht="13.5" x14ac:dyDescent="0.15">
      <c r="B34" s="386"/>
    </row>
    <row r="35" spans="2:109" ht="13.5" x14ac:dyDescent="0.15">
      <c r="B35" s="386"/>
    </row>
    <row r="36" spans="2:109" ht="13.5" x14ac:dyDescent="0.15">
      <c r="B36" s="386"/>
    </row>
    <row r="37" spans="2:109" ht="13.5" x14ac:dyDescent="0.15">
      <c r="B37" s="386"/>
    </row>
    <row r="38" spans="2:109" ht="13.5" x14ac:dyDescent="0.15">
      <c r="B38" s="386"/>
    </row>
    <row r="39" spans="2:109" ht="13.5" x14ac:dyDescent="0.15">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5" x14ac:dyDescent="0.15">
      <c r="B40" s="406"/>
      <c r="DD40" s="406"/>
      <c r="DE40" s="385"/>
    </row>
    <row r="41" spans="2:109" ht="17.25" x14ac:dyDescent="0.15">
      <c r="B41" s="416" t="s">
        <v>616</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5" x14ac:dyDescent="0.15">
      <c r="B42" s="386"/>
      <c r="G42" s="402"/>
      <c r="I42" s="401"/>
      <c r="J42" s="401"/>
      <c r="K42" s="401"/>
      <c r="AM42" s="402"/>
      <c r="AN42" s="402" t="s">
        <v>613</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15">
      <c r="B43" s="386"/>
      <c r="AN43" s="1305" t="s">
        <v>618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5" x14ac:dyDescent="0.15">
      <c r="B49" s="386"/>
      <c r="AN49" s="385" t="s">
        <v>612</v>
      </c>
    </row>
    <row r="50" spans="1:109" ht="13.5" x14ac:dyDescent="0.15">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562</v>
      </c>
      <c r="BQ50" s="1318"/>
      <c r="BR50" s="1318"/>
      <c r="BS50" s="1318"/>
      <c r="BT50" s="1318"/>
      <c r="BU50" s="1318"/>
      <c r="BV50" s="1318"/>
      <c r="BW50" s="1318"/>
      <c r="BX50" s="1318" t="s">
        <v>563</v>
      </c>
      <c r="BY50" s="1318"/>
      <c r="BZ50" s="1318"/>
      <c r="CA50" s="1318"/>
      <c r="CB50" s="1318"/>
      <c r="CC50" s="1318"/>
      <c r="CD50" s="1318"/>
      <c r="CE50" s="1318"/>
      <c r="CF50" s="1318" t="s">
        <v>564</v>
      </c>
      <c r="CG50" s="1318"/>
      <c r="CH50" s="1318"/>
      <c r="CI50" s="1318"/>
      <c r="CJ50" s="1318"/>
      <c r="CK50" s="1318"/>
      <c r="CL50" s="1318"/>
      <c r="CM50" s="1318"/>
      <c r="CN50" s="1318" t="s">
        <v>565</v>
      </c>
      <c r="CO50" s="1318"/>
      <c r="CP50" s="1318"/>
      <c r="CQ50" s="1318"/>
      <c r="CR50" s="1318"/>
      <c r="CS50" s="1318"/>
      <c r="CT50" s="1318"/>
      <c r="CU50" s="1318"/>
      <c r="CV50" s="1318" t="s">
        <v>566</v>
      </c>
      <c r="CW50" s="1318"/>
      <c r="CX50" s="1318"/>
      <c r="CY50" s="1318"/>
      <c r="CZ50" s="1318"/>
      <c r="DA50" s="1318"/>
      <c r="DB50" s="1318"/>
      <c r="DC50" s="1318"/>
    </row>
    <row r="51" spans="1:109" ht="13.5" customHeight="1" x14ac:dyDescent="0.15">
      <c r="B51" s="386"/>
      <c r="G51" s="1324"/>
      <c r="H51" s="1324"/>
      <c r="I51" s="1325"/>
      <c r="J51" s="1325"/>
      <c r="K51" s="1322"/>
      <c r="L51" s="1322"/>
      <c r="M51" s="1322"/>
      <c r="N51" s="1322"/>
      <c r="AM51" s="393"/>
      <c r="AN51" s="1319" t="s">
        <v>611</v>
      </c>
      <c r="AO51" s="1319"/>
      <c r="AP51" s="1319"/>
      <c r="AQ51" s="1319"/>
      <c r="AR51" s="1319"/>
      <c r="AS51" s="1319"/>
      <c r="AT51" s="1319"/>
      <c r="AU51" s="1319"/>
      <c r="AV51" s="1319"/>
      <c r="AW51" s="1319"/>
      <c r="AX51" s="1319"/>
      <c r="AY51" s="1319"/>
      <c r="AZ51" s="1319"/>
      <c r="BA51" s="1319"/>
      <c r="BB51" s="1319" t="s">
        <v>609</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0"/>
      <c r="BY51" s="1321"/>
      <c r="BZ51" s="1321"/>
      <c r="CA51" s="1321"/>
      <c r="CB51" s="1321"/>
      <c r="CC51" s="1321"/>
      <c r="CD51" s="1321"/>
      <c r="CE51" s="1321"/>
      <c r="CF51" s="1321"/>
      <c r="CG51" s="1321"/>
      <c r="CH51" s="1321"/>
      <c r="CI51" s="1321"/>
      <c r="CJ51" s="1321"/>
      <c r="CK51" s="1321"/>
      <c r="CL51" s="1321"/>
      <c r="CM51" s="1321"/>
      <c r="CN51" s="1321"/>
      <c r="CO51" s="1321"/>
      <c r="CP51" s="1321"/>
      <c r="CQ51" s="1321"/>
      <c r="CR51" s="1321"/>
      <c r="CS51" s="1321"/>
      <c r="CT51" s="1321"/>
      <c r="CU51" s="1321"/>
      <c r="CV51" s="1321"/>
      <c r="CW51" s="1321"/>
      <c r="CX51" s="1321"/>
      <c r="CY51" s="1321"/>
      <c r="CZ51" s="1321"/>
      <c r="DA51" s="1321"/>
      <c r="DB51" s="1321"/>
      <c r="DC51" s="1321"/>
    </row>
    <row r="52" spans="1:109" ht="13.5" x14ac:dyDescent="0.15">
      <c r="B52" s="386"/>
      <c r="G52" s="1324"/>
      <c r="H52" s="1324"/>
      <c r="I52" s="1325"/>
      <c r="J52" s="1325"/>
      <c r="K52" s="1322"/>
      <c r="L52" s="1322"/>
      <c r="M52" s="1322"/>
      <c r="N52" s="1322"/>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5" x14ac:dyDescent="0.15">
      <c r="A53" s="401"/>
      <c r="B53" s="386"/>
      <c r="G53" s="1324"/>
      <c r="H53" s="1324"/>
      <c r="I53" s="1314"/>
      <c r="J53" s="1314"/>
      <c r="K53" s="1322"/>
      <c r="L53" s="1322"/>
      <c r="M53" s="1322"/>
      <c r="N53" s="1322"/>
      <c r="AM53" s="393"/>
      <c r="AN53" s="1319"/>
      <c r="AO53" s="1319"/>
      <c r="AP53" s="1319"/>
      <c r="AQ53" s="1319"/>
      <c r="AR53" s="1319"/>
      <c r="AS53" s="1319"/>
      <c r="AT53" s="1319"/>
      <c r="AU53" s="1319"/>
      <c r="AV53" s="1319"/>
      <c r="AW53" s="1319"/>
      <c r="AX53" s="1319"/>
      <c r="AY53" s="1319"/>
      <c r="AZ53" s="1319"/>
      <c r="BA53" s="1319"/>
      <c r="BB53" s="1319" t="s">
        <v>615</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0"/>
      <c r="BY53" s="1321"/>
      <c r="BZ53" s="1321"/>
      <c r="CA53" s="1321"/>
      <c r="CB53" s="1321"/>
      <c r="CC53" s="1321"/>
      <c r="CD53" s="1321"/>
      <c r="CE53" s="1321"/>
      <c r="CF53" s="1321">
        <v>62.7</v>
      </c>
      <c r="CG53" s="1321"/>
      <c r="CH53" s="1321"/>
      <c r="CI53" s="1321"/>
      <c r="CJ53" s="1321"/>
      <c r="CK53" s="1321"/>
      <c r="CL53" s="1321"/>
      <c r="CM53" s="1321"/>
      <c r="CN53" s="1321">
        <v>64</v>
      </c>
      <c r="CO53" s="1321"/>
      <c r="CP53" s="1321"/>
      <c r="CQ53" s="1321"/>
      <c r="CR53" s="1321"/>
      <c r="CS53" s="1321"/>
      <c r="CT53" s="1321"/>
      <c r="CU53" s="1321"/>
      <c r="CV53" s="1321">
        <v>65.400000000000006</v>
      </c>
      <c r="CW53" s="1321"/>
      <c r="CX53" s="1321"/>
      <c r="CY53" s="1321"/>
      <c r="CZ53" s="1321"/>
      <c r="DA53" s="1321"/>
      <c r="DB53" s="1321"/>
      <c r="DC53" s="1321"/>
    </row>
    <row r="54" spans="1:109" ht="13.5" x14ac:dyDescent="0.15">
      <c r="A54" s="401"/>
      <c r="B54" s="386"/>
      <c r="G54" s="1324"/>
      <c r="H54" s="1324"/>
      <c r="I54" s="1314"/>
      <c r="J54" s="1314"/>
      <c r="K54" s="1322"/>
      <c r="L54" s="1322"/>
      <c r="M54" s="1322"/>
      <c r="N54" s="1322"/>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5" x14ac:dyDescent="0.15">
      <c r="A55" s="401"/>
      <c r="B55" s="386"/>
      <c r="G55" s="1314"/>
      <c r="H55" s="1314"/>
      <c r="I55" s="1314"/>
      <c r="J55" s="1314"/>
      <c r="K55" s="1322"/>
      <c r="L55" s="1322"/>
      <c r="M55" s="1322"/>
      <c r="N55" s="1322"/>
      <c r="AN55" s="1318" t="s">
        <v>610</v>
      </c>
      <c r="AO55" s="1318"/>
      <c r="AP55" s="1318"/>
      <c r="AQ55" s="1318"/>
      <c r="AR55" s="1318"/>
      <c r="AS55" s="1318"/>
      <c r="AT55" s="1318"/>
      <c r="AU55" s="1318"/>
      <c r="AV55" s="1318"/>
      <c r="AW55" s="1318"/>
      <c r="AX55" s="1318"/>
      <c r="AY55" s="1318"/>
      <c r="AZ55" s="1318"/>
      <c r="BA55" s="1318"/>
      <c r="BB55" s="1319" t="s">
        <v>609</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0"/>
      <c r="BY55" s="1321"/>
      <c r="BZ55" s="1321"/>
      <c r="CA55" s="1321"/>
      <c r="CB55" s="1321"/>
      <c r="CC55" s="1321"/>
      <c r="CD55" s="1321"/>
      <c r="CE55" s="1321"/>
      <c r="CF55" s="1321">
        <v>31</v>
      </c>
      <c r="CG55" s="1321"/>
      <c r="CH55" s="1321"/>
      <c r="CI55" s="1321"/>
      <c r="CJ55" s="1321"/>
      <c r="CK55" s="1321"/>
      <c r="CL55" s="1321"/>
      <c r="CM55" s="1321"/>
      <c r="CN55" s="1321">
        <v>30</v>
      </c>
      <c r="CO55" s="1321"/>
      <c r="CP55" s="1321"/>
      <c r="CQ55" s="1321"/>
      <c r="CR55" s="1321"/>
      <c r="CS55" s="1321"/>
      <c r="CT55" s="1321"/>
      <c r="CU55" s="1321"/>
      <c r="CV55" s="1321">
        <v>23.1</v>
      </c>
      <c r="CW55" s="1321"/>
      <c r="CX55" s="1321"/>
      <c r="CY55" s="1321"/>
      <c r="CZ55" s="1321"/>
      <c r="DA55" s="1321"/>
      <c r="DB55" s="1321"/>
      <c r="DC55" s="1321"/>
    </row>
    <row r="56" spans="1:109" ht="13.5" x14ac:dyDescent="0.15">
      <c r="A56" s="401"/>
      <c r="B56" s="386"/>
      <c r="G56" s="1314"/>
      <c r="H56" s="1314"/>
      <c r="I56" s="1314"/>
      <c r="J56" s="1314"/>
      <c r="K56" s="1322"/>
      <c r="L56" s="1322"/>
      <c r="M56" s="1322"/>
      <c r="N56" s="1322"/>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5" x14ac:dyDescent="0.15">
      <c r="B57" s="407"/>
      <c r="G57" s="1314"/>
      <c r="H57" s="1314"/>
      <c r="I57" s="1323"/>
      <c r="J57" s="1323"/>
      <c r="K57" s="1322"/>
      <c r="L57" s="1322"/>
      <c r="M57" s="1322"/>
      <c r="N57" s="1322"/>
      <c r="AM57" s="385"/>
      <c r="AN57" s="1318"/>
      <c r="AO57" s="1318"/>
      <c r="AP57" s="1318"/>
      <c r="AQ57" s="1318"/>
      <c r="AR57" s="1318"/>
      <c r="AS57" s="1318"/>
      <c r="AT57" s="1318"/>
      <c r="AU57" s="1318"/>
      <c r="AV57" s="1318"/>
      <c r="AW57" s="1318"/>
      <c r="AX57" s="1318"/>
      <c r="AY57" s="1318"/>
      <c r="AZ57" s="1318"/>
      <c r="BA57" s="1318"/>
      <c r="BB57" s="1319" t="s">
        <v>615</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0"/>
      <c r="BY57" s="1321"/>
      <c r="BZ57" s="1321"/>
      <c r="CA57" s="1321"/>
      <c r="CB57" s="1321"/>
      <c r="CC57" s="1321"/>
      <c r="CD57" s="1321"/>
      <c r="CE57" s="1321"/>
      <c r="CF57" s="1321">
        <v>57.4</v>
      </c>
      <c r="CG57" s="1321"/>
      <c r="CH57" s="1321"/>
      <c r="CI57" s="1321"/>
      <c r="CJ57" s="1321"/>
      <c r="CK57" s="1321"/>
      <c r="CL57" s="1321"/>
      <c r="CM57" s="1321"/>
      <c r="CN57" s="1321">
        <v>58.3</v>
      </c>
      <c r="CO57" s="1321"/>
      <c r="CP57" s="1321"/>
      <c r="CQ57" s="1321"/>
      <c r="CR57" s="1321"/>
      <c r="CS57" s="1321"/>
      <c r="CT57" s="1321"/>
      <c r="CU57" s="1321"/>
      <c r="CV57" s="1321">
        <v>60.3</v>
      </c>
      <c r="CW57" s="1321"/>
      <c r="CX57" s="1321"/>
      <c r="CY57" s="1321"/>
      <c r="CZ57" s="1321"/>
      <c r="DA57" s="1321"/>
      <c r="DB57" s="1321"/>
      <c r="DC57" s="1321"/>
      <c r="DD57" s="412"/>
      <c r="DE57" s="407"/>
    </row>
    <row r="58" spans="1:109" s="401" customFormat="1" ht="13.5" x14ac:dyDescent="0.15">
      <c r="A58" s="385"/>
      <c r="B58" s="407"/>
      <c r="G58" s="1314"/>
      <c r="H58" s="1314"/>
      <c r="I58" s="1323"/>
      <c r="J58" s="1323"/>
      <c r="K58" s="1322"/>
      <c r="L58" s="1322"/>
      <c r="M58" s="1322"/>
      <c r="N58" s="1322"/>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5" x14ac:dyDescent="0.15">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5" x14ac:dyDescent="0.15">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5" x14ac:dyDescent="0.15">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5" x14ac:dyDescent="0.15">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7.25" x14ac:dyDescent="0.15">
      <c r="B63" s="405" t="s">
        <v>614</v>
      </c>
    </row>
    <row r="64" spans="1:109" ht="13.5" x14ac:dyDescent="0.15">
      <c r="B64" s="386"/>
      <c r="G64" s="402"/>
      <c r="I64" s="404"/>
      <c r="J64" s="404"/>
      <c r="K64" s="404"/>
      <c r="L64" s="404"/>
      <c r="M64" s="404"/>
      <c r="N64" s="403"/>
      <c r="AM64" s="402"/>
      <c r="AN64" s="402" t="s">
        <v>613</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5" x14ac:dyDescent="0.15">
      <c r="B65" s="386"/>
      <c r="AN65" s="1305" t="s">
        <v>619</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5" x14ac:dyDescent="0.15">
      <c r="B71" s="386"/>
      <c r="G71" s="396"/>
      <c r="I71" s="399"/>
      <c r="J71" s="398"/>
      <c r="K71" s="398"/>
      <c r="L71" s="397"/>
      <c r="M71" s="398"/>
      <c r="N71" s="397"/>
      <c r="AM71" s="396"/>
      <c r="AN71" s="385" t="s">
        <v>612</v>
      </c>
    </row>
    <row r="72" spans="2:107" ht="13.5" x14ac:dyDescent="0.15">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562</v>
      </c>
      <c r="BQ72" s="1318"/>
      <c r="BR72" s="1318"/>
      <c r="BS72" s="1318"/>
      <c r="BT72" s="1318"/>
      <c r="BU72" s="1318"/>
      <c r="BV72" s="1318"/>
      <c r="BW72" s="1318"/>
      <c r="BX72" s="1318" t="s">
        <v>563</v>
      </c>
      <c r="BY72" s="1318"/>
      <c r="BZ72" s="1318"/>
      <c r="CA72" s="1318"/>
      <c r="CB72" s="1318"/>
      <c r="CC72" s="1318"/>
      <c r="CD72" s="1318"/>
      <c r="CE72" s="1318"/>
      <c r="CF72" s="1318" t="s">
        <v>564</v>
      </c>
      <c r="CG72" s="1318"/>
      <c r="CH72" s="1318"/>
      <c r="CI72" s="1318"/>
      <c r="CJ72" s="1318"/>
      <c r="CK72" s="1318"/>
      <c r="CL72" s="1318"/>
      <c r="CM72" s="1318"/>
      <c r="CN72" s="1318" t="s">
        <v>565</v>
      </c>
      <c r="CO72" s="1318"/>
      <c r="CP72" s="1318"/>
      <c r="CQ72" s="1318"/>
      <c r="CR72" s="1318"/>
      <c r="CS72" s="1318"/>
      <c r="CT72" s="1318"/>
      <c r="CU72" s="1318"/>
      <c r="CV72" s="1318" t="s">
        <v>566</v>
      </c>
      <c r="CW72" s="1318"/>
      <c r="CX72" s="1318"/>
      <c r="CY72" s="1318"/>
      <c r="CZ72" s="1318"/>
      <c r="DA72" s="1318"/>
      <c r="DB72" s="1318"/>
      <c r="DC72" s="1318"/>
    </row>
    <row r="73" spans="2:107" ht="13.5" x14ac:dyDescent="0.15">
      <c r="B73" s="386"/>
      <c r="G73" s="1324"/>
      <c r="H73" s="1324"/>
      <c r="I73" s="1324"/>
      <c r="J73" s="1324"/>
      <c r="K73" s="1326"/>
      <c r="L73" s="1326"/>
      <c r="M73" s="1326"/>
      <c r="N73" s="1326"/>
      <c r="AM73" s="393"/>
      <c r="AN73" s="1319" t="s">
        <v>611</v>
      </c>
      <c r="AO73" s="1319"/>
      <c r="AP73" s="1319"/>
      <c r="AQ73" s="1319"/>
      <c r="AR73" s="1319"/>
      <c r="AS73" s="1319"/>
      <c r="AT73" s="1319"/>
      <c r="AU73" s="1319"/>
      <c r="AV73" s="1319"/>
      <c r="AW73" s="1319"/>
      <c r="AX73" s="1319"/>
      <c r="AY73" s="1319"/>
      <c r="AZ73" s="1319"/>
      <c r="BA73" s="1319"/>
      <c r="BB73" s="1319" t="s">
        <v>609</v>
      </c>
      <c r="BC73" s="1319"/>
      <c r="BD73" s="1319"/>
      <c r="BE73" s="1319"/>
      <c r="BF73" s="1319"/>
      <c r="BG73" s="1319"/>
      <c r="BH73" s="1319"/>
      <c r="BI73" s="1319"/>
      <c r="BJ73" s="1319"/>
      <c r="BK73" s="1319"/>
      <c r="BL73" s="1319"/>
      <c r="BM73" s="1319"/>
      <c r="BN73" s="1319"/>
      <c r="BO73" s="1319"/>
      <c r="BP73" s="1321"/>
      <c r="BQ73" s="1321"/>
      <c r="BR73" s="1321"/>
      <c r="BS73" s="1321"/>
      <c r="BT73" s="1321"/>
      <c r="BU73" s="1321"/>
      <c r="BV73" s="1321"/>
      <c r="BW73" s="1321"/>
      <c r="BX73" s="1321"/>
      <c r="BY73" s="1321"/>
      <c r="BZ73" s="1321"/>
      <c r="CA73" s="1321"/>
      <c r="CB73" s="1321"/>
      <c r="CC73" s="1321"/>
      <c r="CD73" s="1321"/>
      <c r="CE73" s="1321"/>
      <c r="CF73" s="1321"/>
      <c r="CG73" s="1321"/>
      <c r="CH73" s="1321"/>
      <c r="CI73" s="1321"/>
      <c r="CJ73" s="1321"/>
      <c r="CK73" s="1321"/>
      <c r="CL73" s="1321"/>
      <c r="CM73" s="1321"/>
      <c r="CN73" s="1321"/>
      <c r="CO73" s="1321"/>
      <c r="CP73" s="1321"/>
      <c r="CQ73" s="1321"/>
      <c r="CR73" s="1321"/>
      <c r="CS73" s="1321"/>
      <c r="CT73" s="1321"/>
      <c r="CU73" s="1321"/>
      <c r="CV73" s="1321"/>
      <c r="CW73" s="1321"/>
      <c r="CX73" s="1321"/>
      <c r="CY73" s="1321"/>
      <c r="CZ73" s="1321"/>
      <c r="DA73" s="1321"/>
      <c r="DB73" s="1321"/>
      <c r="DC73" s="1321"/>
    </row>
    <row r="74" spans="2:107" ht="13.5" x14ac:dyDescent="0.15">
      <c r="B74" s="386"/>
      <c r="G74" s="1324"/>
      <c r="H74" s="1324"/>
      <c r="I74" s="1324"/>
      <c r="J74" s="1324"/>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5" x14ac:dyDescent="0.15">
      <c r="B75" s="386"/>
      <c r="G75" s="1324"/>
      <c r="H75" s="1324"/>
      <c r="I75" s="1314"/>
      <c r="J75" s="1314"/>
      <c r="K75" s="1322"/>
      <c r="L75" s="1322"/>
      <c r="M75" s="1322"/>
      <c r="N75" s="1322"/>
      <c r="AM75" s="393"/>
      <c r="AN75" s="1319"/>
      <c r="AO75" s="1319"/>
      <c r="AP75" s="1319"/>
      <c r="AQ75" s="1319"/>
      <c r="AR75" s="1319"/>
      <c r="AS75" s="1319"/>
      <c r="AT75" s="1319"/>
      <c r="AU75" s="1319"/>
      <c r="AV75" s="1319"/>
      <c r="AW75" s="1319"/>
      <c r="AX75" s="1319"/>
      <c r="AY75" s="1319"/>
      <c r="AZ75" s="1319"/>
      <c r="BA75" s="1319"/>
      <c r="BB75" s="1319" t="s">
        <v>608</v>
      </c>
      <c r="BC75" s="1319"/>
      <c r="BD75" s="1319"/>
      <c r="BE75" s="1319"/>
      <c r="BF75" s="1319"/>
      <c r="BG75" s="1319"/>
      <c r="BH75" s="1319"/>
      <c r="BI75" s="1319"/>
      <c r="BJ75" s="1319"/>
      <c r="BK75" s="1319"/>
      <c r="BL75" s="1319"/>
      <c r="BM75" s="1319"/>
      <c r="BN75" s="1319"/>
      <c r="BO75" s="1319"/>
      <c r="BP75" s="1321">
        <v>3.4</v>
      </c>
      <c r="BQ75" s="1321"/>
      <c r="BR75" s="1321"/>
      <c r="BS75" s="1321"/>
      <c r="BT75" s="1321"/>
      <c r="BU75" s="1321"/>
      <c r="BV75" s="1321"/>
      <c r="BW75" s="1321"/>
      <c r="BX75" s="1321">
        <v>2.1</v>
      </c>
      <c r="BY75" s="1321"/>
      <c r="BZ75" s="1321"/>
      <c r="CA75" s="1321"/>
      <c r="CB75" s="1321"/>
      <c r="CC75" s="1321"/>
      <c r="CD75" s="1321"/>
      <c r="CE75" s="1321"/>
      <c r="CF75" s="1321">
        <v>1.2</v>
      </c>
      <c r="CG75" s="1321"/>
      <c r="CH75" s="1321"/>
      <c r="CI75" s="1321"/>
      <c r="CJ75" s="1321"/>
      <c r="CK75" s="1321"/>
      <c r="CL75" s="1321"/>
      <c r="CM75" s="1321"/>
      <c r="CN75" s="1321">
        <v>1.2</v>
      </c>
      <c r="CO75" s="1321"/>
      <c r="CP75" s="1321"/>
      <c r="CQ75" s="1321"/>
      <c r="CR75" s="1321"/>
      <c r="CS75" s="1321"/>
      <c r="CT75" s="1321"/>
      <c r="CU75" s="1321"/>
      <c r="CV75" s="1321">
        <v>1</v>
      </c>
      <c r="CW75" s="1321"/>
      <c r="CX75" s="1321"/>
      <c r="CY75" s="1321"/>
      <c r="CZ75" s="1321"/>
      <c r="DA75" s="1321"/>
      <c r="DB75" s="1321"/>
      <c r="DC75" s="1321"/>
    </row>
    <row r="76" spans="2:107" ht="13.5" x14ac:dyDescent="0.15">
      <c r="B76" s="386"/>
      <c r="G76" s="1324"/>
      <c r="H76" s="1324"/>
      <c r="I76" s="1314"/>
      <c r="J76" s="1314"/>
      <c r="K76" s="1322"/>
      <c r="L76" s="1322"/>
      <c r="M76" s="1322"/>
      <c r="N76" s="1322"/>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5" x14ac:dyDescent="0.15">
      <c r="B77" s="386"/>
      <c r="G77" s="1314"/>
      <c r="H77" s="1314"/>
      <c r="I77" s="1314"/>
      <c r="J77" s="1314"/>
      <c r="K77" s="1326"/>
      <c r="L77" s="1326"/>
      <c r="M77" s="1326"/>
      <c r="N77" s="1326"/>
      <c r="AN77" s="1318" t="s">
        <v>610</v>
      </c>
      <c r="AO77" s="1318"/>
      <c r="AP77" s="1318"/>
      <c r="AQ77" s="1318"/>
      <c r="AR77" s="1318"/>
      <c r="AS77" s="1318"/>
      <c r="AT77" s="1318"/>
      <c r="AU77" s="1318"/>
      <c r="AV77" s="1318"/>
      <c r="AW77" s="1318"/>
      <c r="AX77" s="1318"/>
      <c r="AY77" s="1318"/>
      <c r="AZ77" s="1318"/>
      <c r="BA77" s="1318"/>
      <c r="BB77" s="1319" t="s">
        <v>609</v>
      </c>
      <c r="BC77" s="1319"/>
      <c r="BD77" s="1319"/>
      <c r="BE77" s="1319"/>
      <c r="BF77" s="1319"/>
      <c r="BG77" s="1319"/>
      <c r="BH77" s="1319"/>
      <c r="BI77" s="1319"/>
      <c r="BJ77" s="1319"/>
      <c r="BK77" s="1319"/>
      <c r="BL77" s="1319"/>
      <c r="BM77" s="1319"/>
      <c r="BN77" s="1319"/>
      <c r="BO77" s="1319"/>
      <c r="BP77" s="1321">
        <v>45.1</v>
      </c>
      <c r="BQ77" s="1321"/>
      <c r="BR77" s="1321"/>
      <c r="BS77" s="1321"/>
      <c r="BT77" s="1321"/>
      <c r="BU77" s="1321"/>
      <c r="BV77" s="1321"/>
      <c r="BW77" s="1321"/>
      <c r="BX77" s="1321">
        <v>37.4</v>
      </c>
      <c r="BY77" s="1321"/>
      <c r="BZ77" s="1321"/>
      <c r="CA77" s="1321"/>
      <c r="CB77" s="1321"/>
      <c r="CC77" s="1321"/>
      <c r="CD77" s="1321"/>
      <c r="CE77" s="1321"/>
      <c r="CF77" s="1321">
        <v>31</v>
      </c>
      <c r="CG77" s="1321"/>
      <c r="CH77" s="1321"/>
      <c r="CI77" s="1321"/>
      <c r="CJ77" s="1321"/>
      <c r="CK77" s="1321"/>
      <c r="CL77" s="1321"/>
      <c r="CM77" s="1321"/>
      <c r="CN77" s="1321">
        <v>30</v>
      </c>
      <c r="CO77" s="1321"/>
      <c r="CP77" s="1321"/>
      <c r="CQ77" s="1321"/>
      <c r="CR77" s="1321"/>
      <c r="CS77" s="1321"/>
      <c r="CT77" s="1321"/>
      <c r="CU77" s="1321"/>
      <c r="CV77" s="1321">
        <v>23.1</v>
      </c>
      <c r="CW77" s="1321"/>
      <c r="CX77" s="1321"/>
      <c r="CY77" s="1321"/>
      <c r="CZ77" s="1321"/>
      <c r="DA77" s="1321"/>
      <c r="DB77" s="1321"/>
      <c r="DC77" s="1321"/>
    </row>
    <row r="78" spans="2:107" ht="13.5" x14ac:dyDescent="0.15">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5" x14ac:dyDescent="0.15">
      <c r="B79" s="386"/>
      <c r="G79" s="1314"/>
      <c r="H79" s="1314"/>
      <c r="I79" s="1323"/>
      <c r="J79" s="1323"/>
      <c r="K79" s="1327"/>
      <c r="L79" s="1327"/>
      <c r="M79" s="1327"/>
      <c r="N79" s="1327"/>
      <c r="AN79" s="1318"/>
      <c r="AO79" s="1318"/>
      <c r="AP79" s="1318"/>
      <c r="AQ79" s="1318"/>
      <c r="AR79" s="1318"/>
      <c r="AS79" s="1318"/>
      <c r="AT79" s="1318"/>
      <c r="AU79" s="1318"/>
      <c r="AV79" s="1318"/>
      <c r="AW79" s="1318"/>
      <c r="AX79" s="1318"/>
      <c r="AY79" s="1318"/>
      <c r="AZ79" s="1318"/>
      <c r="BA79" s="1318"/>
      <c r="BB79" s="1319" t="s">
        <v>608</v>
      </c>
      <c r="BC79" s="1319"/>
      <c r="BD79" s="1319"/>
      <c r="BE79" s="1319"/>
      <c r="BF79" s="1319"/>
      <c r="BG79" s="1319"/>
      <c r="BH79" s="1319"/>
      <c r="BI79" s="1319"/>
      <c r="BJ79" s="1319"/>
      <c r="BK79" s="1319"/>
      <c r="BL79" s="1319"/>
      <c r="BM79" s="1319"/>
      <c r="BN79" s="1319"/>
      <c r="BO79" s="1319"/>
      <c r="BP79" s="1321">
        <v>7.1</v>
      </c>
      <c r="BQ79" s="1321"/>
      <c r="BR79" s="1321"/>
      <c r="BS79" s="1321"/>
      <c r="BT79" s="1321"/>
      <c r="BU79" s="1321"/>
      <c r="BV79" s="1321"/>
      <c r="BW79" s="1321"/>
      <c r="BX79" s="1321">
        <v>6.3</v>
      </c>
      <c r="BY79" s="1321"/>
      <c r="BZ79" s="1321"/>
      <c r="CA79" s="1321"/>
      <c r="CB79" s="1321"/>
      <c r="CC79" s="1321"/>
      <c r="CD79" s="1321"/>
      <c r="CE79" s="1321"/>
      <c r="CF79" s="1321">
        <v>5.2</v>
      </c>
      <c r="CG79" s="1321"/>
      <c r="CH79" s="1321"/>
      <c r="CI79" s="1321"/>
      <c r="CJ79" s="1321"/>
      <c r="CK79" s="1321"/>
      <c r="CL79" s="1321"/>
      <c r="CM79" s="1321"/>
      <c r="CN79" s="1321">
        <v>5</v>
      </c>
      <c r="CO79" s="1321"/>
      <c r="CP79" s="1321"/>
      <c r="CQ79" s="1321"/>
      <c r="CR79" s="1321"/>
      <c r="CS79" s="1321"/>
      <c r="CT79" s="1321"/>
      <c r="CU79" s="1321"/>
      <c r="CV79" s="1321">
        <v>4.2</v>
      </c>
      <c r="CW79" s="1321"/>
      <c r="CX79" s="1321"/>
      <c r="CY79" s="1321"/>
      <c r="CZ79" s="1321"/>
      <c r="DA79" s="1321"/>
      <c r="DB79" s="1321"/>
      <c r="DC79" s="1321"/>
    </row>
    <row r="80" spans="2:107" ht="13.5" x14ac:dyDescent="0.15">
      <c r="B80" s="386"/>
      <c r="G80" s="1314"/>
      <c r="H80" s="1314"/>
      <c r="I80" s="1323"/>
      <c r="J80" s="1323"/>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5" x14ac:dyDescent="0.15">
      <c r="B81" s="386"/>
    </row>
    <row r="82" spans="2:109" ht="17.25" x14ac:dyDescent="0.15">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5" x14ac:dyDescent="0.15">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5" x14ac:dyDescent="0.15">
      <c r="DD84" s="385"/>
      <c r="DE84" s="385"/>
    </row>
    <row r="85" spans="2:109" ht="13.5" x14ac:dyDescent="0.15">
      <c r="DD85" s="385"/>
      <c r="DE85" s="385"/>
    </row>
    <row r="86" spans="2:109" ht="13.5" hidden="1" x14ac:dyDescent="0.15">
      <c r="DD86" s="385"/>
      <c r="DE86" s="385"/>
    </row>
    <row r="87" spans="2:109" ht="13.5" hidden="1" x14ac:dyDescent="0.15">
      <c r="K87" s="388"/>
      <c r="AQ87" s="388"/>
      <c r="BC87" s="388"/>
      <c r="BO87" s="388"/>
      <c r="CA87" s="388"/>
      <c r="CM87" s="388"/>
      <c r="CY87" s="388"/>
      <c r="DD87" s="385"/>
      <c r="DE87" s="385"/>
    </row>
    <row r="88" spans="2:109" ht="13.5" hidden="1" x14ac:dyDescent="0.15">
      <c r="DD88" s="385"/>
      <c r="DE88" s="385"/>
    </row>
    <row r="89" spans="2:109" ht="13.5" hidden="1" x14ac:dyDescent="0.15">
      <c r="DD89" s="385"/>
      <c r="DE89" s="385"/>
    </row>
    <row r="90" spans="2:109" ht="13.5" hidden="1" x14ac:dyDescent="0.15">
      <c r="DD90" s="385"/>
      <c r="DE90" s="385"/>
    </row>
    <row r="91" spans="2:109" ht="13.5"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2LzVp6pl637TrfBlaFk9jFbCGm/eo69g7I/ucZQ4pqojpI1uX+VwPMFN+gR3v3x70/mX7iLDWiMHtBiksGKVIw==" saltValue="xDN9/TMwMg6vOz7vjkLjsg==" spinCount="100000" sheet="1" objects="1" scenarios="1" formatCells="0"/>
  <dataConsolidate/>
  <mergeCells count="112">
    <mergeCell ref="BP79:BW80"/>
    <mergeCell ref="BX79:CE80"/>
    <mergeCell ref="N77:N78"/>
    <mergeCell ref="AN77:BA80"/>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CV57:DC58"/>
    <mergeCell ref="AN65:DC69"/>
    <mergeCell ref="BX55:CE56"/>
    <mergeCell ref="CF55:CM56"/>
    <mergeCell ref="CN55:CU56"/>
    <mergeCell ref="CV55:DC56"/>
    <mergeCell ref="BP55:BW56"/>
    <mergeCell ref="BP57:BW58"/>
    <mergeCell ref="BX57:CE58"/>
    <mergeCell ref="CF57:CM58"/>
    <mergeCell ref="CN57:CU58"/>
    <mergeCell ref="BB57:BO58"/>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tIY1P85ER+f03hsPfIrl15ZGfIwBWLRfqlEifB0Jv8SfAzEVC3xUpywAD86mrNtaGho6iaEOczY1n2c8vSoaQ==" saltValue="MTGcsc7MHVixzVRzAFYhW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uvxgA1o7suhY3LtQ+bwxJ/nw2vF2D3BFnPw+c0QSMKYA7ojAxxuEBDlaOkE6rnBhR4AjExpFwK6S1YFdMiBZ7w==" saltValue="M6DQsZ4V9cVJQgp+XoL8u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559</v>
      </c>
      <c r="G2" s="156"/>
      <c r="H2" s="157"/>
    </row>
    <row r="3" spans="1:8" x14ac:dyDescent="0.15">
      <c r="A3" s="153" t="s">
        <v>552</v>
      </c>
      <c r="B3" s="158"/>
      <c r="C3" s="159"/>
      <c r="D3" s="160">
        <v>35389</v>
      </c>
      <c r="E3" s="161"/>
      <c r="F3" s="162">
        <v>41862</v>
      </c>
      <c r="G3" s="163"/>
      <c r="H3" s="164"/>
    </row>
    <row r="4" spans="1:8" x14ac:dyDescent="0.15">
      <c r="A4" s="165"/>
      <c r="B4" s="166"/>
      <c r="C4" s="167"/>
      <c r="D4" s="168">
        <v>22649</v>
      </c>
      <c r="E4" s="169"/>
      <c r="F4" s="170">
        <v>23710</v>
      </c>
      <c r="G4" s="171"/>
      <c r="H4" s="172"/>
    </row>
    <row r="5" spans="1:8" x14ac:dyDescent="0.15">
      <c r="A5" s="153" t="s">
        <v>554</v>
      </c>
      <c r="B5" s="158"/>
      <c r="C5" s="159"/>
      <c r="D5" s="160">
        <v>35353</v>
      </c>
      <c r="E5" s="161"/>
      <c r="F5" s="162">
        <v>43554</v>
      </c>
      <c r="G5" s="163"/>
      <c r="H5" s="164"/>
    </row>
    <row r="6" spans="1:8" x14ac:dyDescent="0.15">
      <c r="A6" s="165"/>
      <c r="B6" s="166"/>
      <c r="C6" s="167"/>
      <c r="D6" s="168">
        <v>21305</v>
      </c>
      <c r="E6" s="169"/>
      <c r="F6" s="170">
        <v>24811</v>
      </c>
      <c r="G6" s="171"/>
      <c r="H6" s="172"/>
    </row>
    <row r="7" spans="1:8" x14ac:dyDescent="0.15">
      <c r="A7" s="153" t="s">
        <v>555</v>
      </c>
      <c r="B7" s="158"/>
      <c r="C7" s="159"/>
      <c r="D7" s="160">
        <v>25789</v>
      </c>
      <c r="E7" s="161"/>
      <c r="F7" s="162">
        <v>42581</v>
      </c>
      <c r="G7" s="163"/>
      <c r="H7" s="164"/>
    </row>
    <row r="8" spans="1:8" x14ac:dyDescent="0.15">
      <c r="A8" s="165"/>
      <c r="B8" s="166"/>
      <c r="C8" s="167"/>
      <c r="D8" s="168">
        <v>15575</v>
      </c>
      <c r="E8" s="169"/>
      <c r="F8" s="170">
        <v>24354</v>
      </c>
      <c r="G8" s="171"/>
      <c r="H8" s="172"/>
    </row>
    <row r="9" spans="1:8" x14ac:dyDescent="0.15">
      <c r="A9" s="153" t="s">
        <v>556</v>
      </c>
      <c r="B9" s="158"/>
      <c r="C9" s="159"/>
      <c r="D9" s="160">
        <v>26856</v>
      </c>
      <c r="E9" s="161"/>
      <c r="F9" s="162">
        <v>45426</v>
      </c>
      <c r="G9" s="163"/>
      <c r="H9" s="164"/>
    </row>
    <row r="10" spans="1:8" x14ac:dyDescent="0.15">
      <c r="A10" s="165"/>
      <c r="B10" s="166"/>
      <c r="C10" s="167"/>
      <c r="D10" s="168">
        <v>16897</v>
      </c>
      <c r="E10" s="169"/>
      <c r="F10" s="170">
        <v>24508</v>
      </c>
      <c r="G10" s="171"/>
      <c r="H10" s="172"/>
    </row>
    <row r="11" spans="1:8" x14ac:dyDescent="0.15">
      <c r="A11" s="153" t="s">
        <v>557</v>
      </c>
      <c r="B11" s="158"/>
      <c r="C11" s="159"/>
      <c r="D11" s="160">
        <v>30839</v>
      </c>
      <c r="E11" s="161"/>
      <c r="F11" s="162">
        <v>45022</v>
      </c>
      <c r="G11" s="163"/>
      <c r="H11" s="164"/>
    </row>
    <row r="12" spans="1:8" x14ac:dyDescent="0.15">
      <c r="A12" s="165"/>
      <c r="B12" s="166"/>
      <c r="C12" s="173"/>
      <c r="D12" s="168">
        <v>20719</v>
      </c>
      <c r="E12" s="169"/>
      <c r="F12" s="170">
        <v>25247</v>
      </c>
      <c r="G12" s="171"/>
      <c r="H12" s="172"/>
    </row>
    <row r="13" spans="1:8" x14ac:dyDescent="0.15">
      <c r="A13" s="153"/>
      <c r="B13" s="158"/>
      <c r="C13" s="174"/>
      <c r="D13" s="175">
        <v>30845</v>
      </c>
      <c r="E13" s="176"/>
      <c r="F13" s="177">
        <v>43689</v>
      </c>
      <c r="G13" s="178"/>
      <c r="H13" s="164"/>
    </row>
    <row r="14" spans="1:8" x14ac:dyDescent="0.15">
      <c r="A14" s="165"/>
      <c r="B14" s="166"/>
      <c r="C14" s="167"/>
      <c r="D14" s="168">
        <v>19429</v>
      </c>
      <c r="E14" s="169"/>
      <c r="F14" s="170">
        <v>24526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7.52</v>
      </c>
      <c r="C19" s="179">
        <f>ROUND(VALUE(SUBSTITUTE(実質収支比率等に係る経年分析!G$48,"▲","-")),2)</f>
        <v>9.8699999999999992</v>
      </c>
      <c r="D19" s="179">
        <f>ROUND(VALUE(SUBSTITUTE(実質収支比率等に係る経年分析!H$48,"▲","-")),2)</f>
        <v>12.02</v>
      </c>
      <c r="E19" s="179">
        <f>ROUND(VALUE(SUBSTITUTE(実質収支比率等に係る経年分析!I$48,"▲","-")),2)</f>
        <v>15.43</v>
      </c>
      <c r="F19" s="179">
        <f>ROUND(VALUE(SUBSTITUTE(実質収支比率等に係る経年分析!J$48,"▲","-")),2)</f>
        <v>11.93</v>
      </c>
    </row>
    <row r="20" spans="1:11" x14ac:dyDescent="0.15">
      <c r="A20" s="179" t="s">
        <v>55</v>
      </c>
      <c r="B20" s="179">
        <f>ROUND(VALUE(SUBSTITUTE(実質収支比率等に係る経年分析!F$47,"▲","-")),2)</f>
        <v>18.43</v>
      </c>
      <c r="C20" s="179">
        <f>ROUND(VALUE(SUBSTITUTE(実質収支比率等に係る経年分析!G$47,"▲","-")),2)</f>
        <v>18.29</v>
      </c>
      <c r="D20" s="179">
        <f>ROUND(VALUE(SUBSTITUTE(実質収支比率等に係る経年分析!H$47,"▲","-")),2)</f>
        <v>18.61</v>
      </c>
      <c r="E20" s="179">
        <f>ROUND(VALUE(SUBSTITUTE(実質収支比率等に係る経年分析!I$47,"▲","-")),2)</f>
        <v>18.559999999999999</v>
      </c>
      <c r="F20" s="179">
        <f>ROUND(VALUE(SUBSTITUTE(実質収支比率等に係る経年分析!J$47,"▲","-")),2)</f>
        <v>23.72</v>
      </c>
    </row>
    <row r="21" spans="1:11" x14ac:dyDescent="0.15">
      <c r="A21" s="179" t="s">
        <v>56</v>
      </c>
      <c r="B21" s="179">
        <f>IF(ISNUMBER(VALUE(SUBSTITUTE(実質収支比率等に係る経年分析!F$49,"▲","-"))),ROUND(VALUE(SUBSTITUTE(実質収支比率等に係る経年分析!F$49,"▲","-")),2),NA())</f>
        <v>-2.7</v>
      </c>
      <c r="C21" s="179">
        <f>IF(ISNUMBER(VALUE(SUBSTITUTE(実質収支比率等に係る経年分析!G$49,"▲","-"))),ROUND(VALUE(SUBSTITUTE(実質収支比率等に係る経年分析!G$49,"▲","-")),2),NA())</f>
        <v>4.84</v>
      </c>
      <c r="D21" s="179">
        <f>IF(ISNUMBER(VALUE(SUBSTITUTE(実質収支比率等に係る経年分析!H$49,"▲","-"))),ROUND(VALUE(SUBSTITUTE(実質収支比率等に係る経年分析!H$49,"▲","-")),2),NA())</f>
        <v>2.0099999999999998</v>
      </c>
      <c r="E21" s="179">
        <f>IF(ISNUMBER(VALUE(SUBSTITUTE(実質収支比率等に係る経年分析!I$49,"▲","-"))),ROUND(VALUE(SUBSTITUTE(実質収支比率等に係る経年分析!I$49,"▲","-")),2),NA())</f>
        <v>3.47</v>
      </c>
      <c r="F21" s="179">
        <f>IF(ISNUMBER(VALUE(SUBSTITUTE(実質収支比率等に係る経年分析!J$49,"▲","-"))),ROUND(VALUE(SUBSTITUTE(実質収支比率等に係る経年分析!J$49,"▲","-")),2),NA())</f>
        <v>1.85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農業集落排水事業特別会計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駐車場事業特別会計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国民健康保険特別会計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公共用地先行取得特別会計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7.0000000000000007E-2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7.0000000000000007E-2</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7.0000000000000007E-2</v>
      </c>
    </row>
    <row r="34" spans="1:16" x14ac:dyDescent="0.15">
      <c r="A34" s="180" t="str">
        <f>IF(連結実質赤字比率に係る赤字・黒字の構成分析!C$36="",NA(),連結実質赤字比率に係る赤字・黒字の構成分析!C$36)</f>
        <v>下水道特別会計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0.82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6.13</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6.77</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7.19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7.16</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7.73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9.86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12.02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15.42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11.55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5879</v>
      </c>
      <c r="E42" s="181"/>
      <c r="F42" s="181"/>
      <c r="G42" s="181">
        <f>'実質公債費比率（分子）の構造'!L$52</f>
        <v>5447</v>
      </c>
      <c r="H42" s="181"/>
      <c r="I42" s="181"/>
      <c r="J42" s="181">
        <f>'実質公債費比率（分子）の構造'!M$52</f>
        <v>5631</v>
      </c>
      <c r="K42" s="181"/>
      <c r="L42" s="181"/>
      <c r="M42" s="181">
        <f>'実質公債費比率（分子）の構造'!N$52</f>
        <v>5665</v>
      </c>
      <c r="N42" s="181"/>
      <c r="O42" s="181"/>
      <c r="P42" s="181">
        <f>'実質公債費比率（分子）の構造'!O$52</f>
        <v>5696</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f>'実質公債費比率（分子）の構造'!N$49</f>
        <v>19</v>
      </c>
      <c r="L45" s="181"/>
      <c r="M45" s="181"/>
      <c r="N45" s="181">
        <f>'実質公債費比率（分子）の構造'!O$49</f>
        <v>37</v>
      </c>
      <c r="O45" s="181"/>
      <c r="P45" s="181"/>
    </row>
    <row r="46" spans="1:16" x14ac:dyDescent="0.15">
      <c r="A46" s="181" t="s">
        <v>67</v>
      </c>
      <c r="B46" s="181">
        <f>'実質公債費比率（分子）の構造'!K$48</f>
        <v>1654</v>
      </c>
      <c r="C46" s="181"/>
      <c r="D46" s="181"/>
      <c r="E46" s="181">
        <f>'実質公債費比率（分子）の構造'!L$48</f>
        <v>1495</v>
      </c>
      <c r="F46" s="181"/>
      <c r="G46" s="181"/>
      <c r="H46" s="181">
        <f>'実質公債費比率（分子）の構造'!M$48</f>
        <v>1396</v>
      </c>
      <c r="I46" s="181"/>
      <c r="J46" s="181"/>
      <c r="K46" s="181">
        <f>'実質公債費比率（分子）の構造'!N$48</f>
        <v>1362</v>
      </c>
      <c r="L46" s="181"/>
      <c r="M46" s="181"/>
      <c r="N46" s="181">
        <f>'実質公債費比率（分子）の構造'!O$48</f>
        <v>1363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4720</v>
      </c>
      <c r="C49" s="181"/>
      <c r="D49" s="181"/>
      <c r="E49" s="181">
        <f>'実質公債費比率（分子）の構造'!L$45</f>
        <v>4438</v>
      </c>
      <c r="F49" s="181"/>
      <c r="G49" s="181"/>
      <c r="H49" s="181">
        <f>'実質公債費比率（分子）の構造'!M$45</f>
        <v>4611</v>
      </c>
      <c r="I49" s="181"/>
      <c r="J49" s="181"/>
      <c r="K49" s="181">
        <f>'実質公債費比率（分子）の構造'!N$45</f>
        <v>4755</v>
      </c>
      <c r="L49" s="181"/>
      <c r="M49" s="181"/>
      <c r="N49" s="181">
        <f>'実質公債費比率（分子）の構造'!O$45</f>
        <v>4577</v>
      </c>
      <c r="O49" s="181"/>
      <c r="P49" s="181"/>
    </row>
    <row r="50" spans="1:16" x14ac:dyDescent="0.15">
      <c r="A50" s="181" t="s">
        <v>71</v>
      </c>
      <c r="B50" s="181" t="e">
        <f>NA()</f>
        <v>#N/A</v>
      </c>
      <c r="C50" s="181">
        <f>IF(ISNUMBER('実質公債費比率（分子）の構造'!K$53),'実質公債費比率（分子）の構造'!K$53,NA())</f>
        <v>495</v>
      </c>
      <c r="D50" s="181" t="e">
        <f>NA()</f>
        <v>#N/A</v>
      </c>
      <c r="E50" s="181" t="e">
        <f>NA()</f>
        <v>#N/A</v>
      </c>
      <c r="F50" s="181">
        <f>IF(ISNUMBER('実質公債費比率（分子）の構造'!L$53),'実質公債費比率（分子）の構造'!L$53,NA())</f>
        <v>486</v>
      </c>
      <c r="G50" s="181" t="e">
        <f>NA()</f>
        <v>#N/A</v>
      </c>
      <c r="H50" s="181" t="e">
        <f>NA()</f>
        <v>#N/A</v>
      </c>
      <c r="I50" s="181">
        <f>IF(ISNUMBER('実質公債費比率（分子）の構造'!M$53),'実質公債費比率（分子）の構造'!M$53,NA())</f>
        <v>376</v>
      </c>
      <c r="J50" s="181" t="e">
        <f>NA()</f>
        <v>#N/A</v>
      </c>
      <c r="K50" s="181" t="e">
        <f>NA()</f>
        <v>#N/A</v>
      </c>
      <c r="L50" s="181">
        <f>IF(ISNUMBER('実質公債費比率（分子）の構造'!N$53),'実質公債費比率（分子）の構造'!N$53,NA())</f>
        <v>471</v>
      </c>
      <c r="M50" s="181" t="e">
        <f>NA()</f>
        <v>#N/A</v>
      </c>
      <c r="N50" s="181" t="e">
        <f>NA()</f>
        <v>#N/A</v>
      </c>
      <c r="O50" s="181">
        <f>IF(ISNUMBER('実質公債費比率（分子）の構造'!O$53),'実質公債費比率（分子）の構造'!O$53,NA())</f>
        <v>281</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50931</v>
      </c>
      <c r="E56" s="180"/>
      <c r="F56" s="180"/>
      <c r="G56" s="180">
        <f>'将来負担比率（分子）の構造'!J$52</f>
        <v>51301</v>
      </c>
      <c r="H56" s="180"/>
      <c r="I56" s="180"/>
      <c r="J56" s="180">
        <f>'将来負担比率（分子）の構造'!K$52</f>
        <v>52218</v>
      </c>
      <c r="K56" s="180"/>
      <c r="L56" s="180"/>
      <c r="M56" s="180">
        <f>'将来負担比率（分子）の構造'!L$52</f>
        <v>52128</v>
      </c>
      <c r="N56" s="180"/>
      <c r="O56" s="180"/>
      <c r="P56" s="180">
        <f>'将来負担比率（分子）の構造'!M$52</f>
        <v>52167</v>
      </c>
    </row>
    <row r="57" spans="1:16" x14ac:dyDescent="0.15">
      <c r="A57" s="180" t="s">
        <v>42</v>
      </c>
      <c r="B57" s="180"/>
      <c r="C57" s="180"/>
      <c r="D57" s="180">
        <f>'将来負担比率（分子）の構造'!I$51</f>
        <v>8154</v>
      </c>
      <c r="E57" s="180"/>
      <c r="F57" s="180"/>
      <c r="G57" s="180">
        <f>'将来負担比率（分子）の構造'!J$51</f>
        <v>7607</v>
      </c>
      <c r="H57" s="180"/>
      <c r="I57" s="180"/>
      <c r="J57" s="180">
        <f>'将来負担比率（分子）の構造'!K$51</f>
        <v>7679</v>
      </c>
      <c r="K57" s="180"/>
      <c r="L57" s="180"/>
      <c r="M57" s="180">
        <f>'将来負担比率（分子）の構造'!L$51</f>
        <v>7256</v>
      </c>
      <c r="N57" s="180"/>
      <c r="O57" s="180"/>
      <c r="P57" s="180">
        <f>'将来負担比率（分子）の構造'!M$51</f>
        <v>7310</v>
      </c>
    </row>
    <row r="58" spans="1:16" x14ac:dyDescent="0.15">
      <c r="A58" s="180" t="s">
        <v>41</v>
      </c>
      <c r="B58" s="180"/>
      <c r="C58" s="180"/>
      <c r="D58" s="180">
        <f>'将来負担比率（分子）の構造'!I$50</f>
        <v>19182</v>
      </c>
      <c r="E58" s="180"/>
      <c r="F58" s="180"/>
      <c r="G58" s="180">
        <f>'将来負担比率（分子）の構造'!J$50</f>
        <v>18060</v>
      </c>
      <c r="H58" s="180"/>
      <c r="I58" s="180"/>
      <c r="J58" s="180">
        <f>'将来負担比率（分子）の構造'!K$50</f>
        <v>18497</v>
      </c>
      <c r="K58" s="180"/>
      <c r="L58" s="180"/>
      <c r="M58" s="180">
        <f>'将来負担比率（分子）の構造'!L$50</f>
        <v>19466</v>
      </c>
      <c r="N58" s="180"/>
      <c r="O58" s="180"/>
      <c r="P58" s="180">
        <f>'将来負担比率（分子）の構造'!M$50</f>
        <v>21640</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105</v>
      </c>
      <c r="C61" s="180"/>
      <c r="D61" s="180"/>
      <c r="E61" s="180">
        <f>'将来負担比率（分子）の構造'!J$46</f>
        <v>72</v>
      </c>
      <c r="F61" s="180"/>
      <c r="G61" s="180"/>
      <c r="H61" s="180">
        <f>'将来負担比率（分子）の構造'!K$46</f>
        <v>47</v>
      </c>
      <c r="I61" s="180"/>
      <c r="J61" s="180"/>
      <c r="K61" s="180">
        <f>'将来負担比率（分子）の構造'!L$46</f>
        <v>30</v>
      </c>
      <c r="L61" s="180"/>
      <c r="M61" s="180"/>
      <c r="N61" s="180">
        <f>'将来負担比率（分子）の構造'!M$46</f>
        <v>17</v>
      </c>
      <c r="O61" s="180"/>
      <c r="P61" s="180"/>
    </row>
    <row r="62" spans="1:16" x14ac:dyDescent="0.15">
      <c r="A62" s="180" t="s">
        <v>35</v>
      </c>
      <c r="B62" s="180">
        <f>'将来負担比率（分子）の構造'!I$45</f>
        <v>12559</v>
      </c>
      <c r="C62" s="180"/>
      <c r="D62" s="180"/>
      <c r="E62" s="180">
        <f>'将来負担比率（分子）の構造'!J$45</f>
        <v>11314</v>
      </c>
      <c r="F62" s="180"/>
      <c r="G62" s="180"/>
      <c r="H62" s="180">
        <f>'将来負担比率（分子）の構造'!K$45</f>
        <v>11066</v>
      </c>
      <c r="I62" s="180"/>
      <c r="J62" s="180"/>
      <c r="K62" s="180">
        <f>'将来負担比率（分子）の構造'!L$45</f>
        <v>10975</v>
      </c>
      <c r="L62" s="180"/>
      <c r="M62" s="180"/>
      <c r="N62" s="180">
        <f>'将来負担比率（分子）の構造'!M$45</f>
        <v>10664</v>
      </c>
      <c r="O62" s="180"/>
      <c r="P62" s="180"/>
    </row>
    <row r="63" spans="1:16" x14ac:dyDescent="0.15">
      <c r="A63" s="180" t="s">
        <v>34</v>
      </c>
      <c r="B63" s="180" t="str">
        <f>'将来負担比率（分子）の構造'!I$44</f>
        <v>-</v>
      </c>
      <c r="C63" s="180"/>
      <c r="D63" s="180"/>
      <c r="E63" s="180" t="str">
        <f>'将来負担比率（分子）の構造'!J$44</f>
        <v>-</v>
      </c>
      <c r="F63" s="180"/>
      <c r="G63" s="180"/>
      <c r="H63" s="180">
        <f>'将来負担比率（分子）の構造'!K$44</f>
        <v>184</v>
      </c>
      <c r="I63" s="180"/>
      <c r="J63" s="180"/>
      <c r="K63" s="180">
        <f>'将来負担比率（分子）の構造'!L$44</f>
        <v>355</v>
      </c>
      <c r="L63" s="180"/>
      <c r="M63" s="180"/>
      <c r="N63" s="180">
        <f>'将来負担比率（分子）の構造'!M$44</f>
        <v>682</v>
      </c>
      <c r="O63" s="180"/>
      <c r="P63" s="180"/>
    </row>
    <row r="64" spans="1:16" x14ac:dyDescent="0.15">
      <c r="A64" s="180" t="s">
        <v>33</v>
      </c>
      <c r="B64" s="180">
        <f>'将来負担比率（分子）の構造'!I$43</f>
        <v>15796</v>
      </c>
      <c r="C64" s="180"/>
      <c r="D64" s="180"/>
      <c r="E64" s="180">
        <f>'将来負担比率（分子）の構造'!J$43</f>
        <v>14634</v>
      </c>
      <c r="F64" s="180"/>
      <c r="G64" s="180"/>
      <c r="H64" s="180">
        <f>'将来負担比率（分子）の構造'!K$43</f>
        <v>13809</v>
      </c>
      <c r="I64" s="180"/>
      <c r="J64" s="180"/>
      <c r="K64" s="180">
        <f>'将来負担比率（分子）の構造'!L$43</f>
        <v>12854</v>
      </c>
      <c r="L64" s="180"/>
      <c r="M64" s="180"/>
      <c r="N64" s="180">
        <f>'将来負担比率（分子）の構造'!M$43</f>
        <v>12085</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39811</v>
      </c>
      <c r="C66" s="180"/>
      <c r="D66" s="180"/>
      <c r="E66" s="180">
        <f>'将来負担比率（分子）の構造'!J$41</f>
        <v>38625</v>
      </c>
      <c r="F66" s="180"/>
      <c r="G66" s="180"/>
      <c r="H66" s="180">
        <f>'将来負担比率（分子）の構造'!K$41</f>
        <v>37520</v>
      </c>
      <c r="I66" s="180"/>
      <c r="J66" s="180"/>
      <c r="K66" s="180">
        <f>'将来負担比率（分子）の構造'!L$41</f>
        <v>36210</v>
      </c>
      <c r="L66" s="180"/>
      <c r="M66" s="180"/>
      <c r="N66" s="180">
        <f>'将来負担比率（分子）の構造'!M$41</f>
        <v>35344</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7361</v>
      </c>
      <c r="C72" s="184">
        <f>基金残高に係る経年分析!G55</f>
        <v>7369</v>
      </c>
      <c r="D72" s="184">
        <f>基金残高に係る経年分析!H55</f>
        <v>9468</v>
      </c>
    </row>
    <row r="73" spans="1:16" x14ac:dyDescent="0.15">
      <c r="A73" s="183" t="s">
        <v>78</v>
      </c>
      <c r="B73" s="184">
        <f>基金残高に係る経年分析!F56</f>
        <v>347</v>
      </c>
      <c r="C73" s="184">
        <f>基金残高に係る経年分析!G56</f>
        <v>348</v>
      </c>
      <c r="D73" s="184">
        <f>基金残高に係る経年分析!H56</f>
        <v>347</v>
      </c>
    </row>
    <row r="74" spans="1:16" x14ac:dyDescent="0.15">
      <c r="A74" s="183" t="s">
        <v>79</v>
      </c>
      <c r="B74" s="184">
        <f>基金残高に係る経年分析!F57</f>
        <v>10713</v>
      </c>
      <c r="C74" s="184">
        <f>基金残高に係る経年分析!G57</f>
        <v>11672</v>
      </c>
      <c r="D74" s="184">
        <f>基金残高に係る経年分析!H57</f>
        <v>11732</v>
      </c>
    </row>
  </sheetData>
  <sheetProtection algorithmName="SHA-512" hashValue="ZwJ6RVCn64dFtE4wANsXpBiQlZUpqZfqWTBIaXaFHqTeGRcFX7spYkmHoFraOCQVaJknYKbJ0Z1JxFPRpBX16A==" saltValue="Ped7ysf5JMDARcDnKWdal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30798404</v>
      </c>
      <c r="S5" s="727"/>
      <c r="T5" s="727"/>
      <c r="U5" s="727"/>
      <c r="V5" s="727"/>
      <c r="W5" s="727"/>
      <c r="X5" s="727"/>
      <c r="Y5" s="773"/>
      <c r="Z5" s="791">
        <v>44.1</v>
      </c>
      <c r="AA5" s="791"/>
      <c r="AB5" s="791"/>
      <c r="AC5" s="791"/>
      <c r="AD5" s="792">
        <v>29027626</v>
      </c>
      <c r="AE5" s="792"/>
      <c r="AF5" s="792"/>
      <c r="AG5" s="792"/>
      <c r="AH5" s="792"/>
      <c r="AI5" s="792"/>
      <c r="AJ5" s="792"/>
      <c r="AK5" s="792"/>
      <c r="AL5" s="774">
        <v>74.2</v>
      </c>
      <c r="AM5" s="743"/>
      <c r="AN5" s="743"/>
      <c r="AO5" s="775"/>
      <c r="AP5" s="760" t="s">
        <v>227</v>
      </c>
      <c r="AQ5" s="761"/>
      <c r="AR5" s="761"/>
      <c r="AS5" s="761"/>
      <c r="AT5" s="761"/>
      <c r="AU5" s="761"/>
      <c r="AV5" s="761"/>
      <c r="AW5" s="761"/>
      <c r="AX5" s="761"/>
      <c r="AY5" s="761"/>
      <c r="AZ5" s="761"/>
      <c r="BA5" s="761"/>
      <c r="BB5" s="761"/>
      <c r="BC5" s="761"/>
      <c r="BD5" s="761"/>
      <c r="BE5" s="761"/>
      <c r="BF5" s="762"/>
      <c r="BG5" s="661">
        <v>29027626</v>
      </c>
      <c r="BH5" s="664"/>
      <c r="BI5" s="664"/>
      <c r="BJ5" s="664"/>
      <c r="BK5" s="664"/>
      <c r="BL5" s="664"/>
      <c r="BM5" s="664"/>
      <c r="BN5" s="665"/>
      <c r="BO5" s="723">
        <v>94.3</v>
      </c>
      <c r="BP5" s="723"/>
      <c r="BQ5" s="723"/>
      <c r="BR5" s="723"/>
      <c r="BS5" s="724">
        <v>548892</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694538</v>
      </c>
      <c r="S6" s="664"/>
      <c r="T6" s="664"/>
      <c r="U6" s="664"/>
      <c r="V6" s="664"/>
      <c r="W6" s="664"/>
      <c r="X6" s="664"/>
      <c r="Y6" s="665"/>
      <c r="Z6" s="723">
        <v>1</v>
      </c>
      <c r="AA6" s="723"/>
      <c r="AB6" s="723"/>
      <c r="AC6" s="723"/>
      <c r="AD6" s="724">
        <v>694538</v>
      </c>
      <c r="AE6" s="724"/>
      <c r="AF6" s="724"/>
      <c r="AG6" s="724"/>
      <c r="AH6" s="724"/>
      <c r="AI6" s="724"/>
      <c r="AJ6" s="724"/>
      <c r="AK6" s="724"/>
      <c r="AL6" s="666">
        <v>1.8</v>
      </c>
      <c r="AM6" s="667"/>
      <c r="AN6" s="667"/>
      <c r="AO6" s="725"/>
      <c r="AP6" s="658" t="s">
        <v>232</v>
      </c>
      <c r="AQ6" s="659"/>
      <c r="AR6" s="659"/>
      <c r="AS6" s="659"/>
      <c r="AT6" s="659"/>
      <c r="AU6" s="659"/>
      <c r="AV6" s="659"/>
      <c r="AW6" s="659"/>
      <c r="AX6" s="659"/>
      <c r="AY6" s="659"/>
      <c r="AZ6" s="659"/>
      <c r="BA6" s="659"/>
      <c r="BB6" s="659"/>
      <c r="BC6" s="659"/>
      <c r="BD6" s="659"/>
      <c r="BE6" s="659"/>
      <c r="BF6" s="660"/>
      <c r="BG6" s="661">
        <v>29027626</v>
      </c>
      <c r="BH6" s="664"/>
      <c r="BI6" s="664"/>
      <c r="BJ6" s="664"/>
      <c r="BK6" s="664"/>
      <c r="BL6" s="664"/>
      <c r="BM6" s="664"/>
      <c r="BN6" s="665"/>
      <c r="BO6" s="723">
        <v>94.3</v>
      </c>
      <c r="BP6" s="723"/>
      <c r="BQ6" s="723"/>
      <c r="BR6" s="723"/>
      <c r="BS6" s="724">
        <v>548892</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431110</v>
      </c>
      <c r="CS6" s="664"/>
      <c r="CT6" s="664"/>
      <c r="CU6" s="664"/>
      <c r="CV6" s="664"/>
      <c r="CW6" s="664"/>
      <c r="CX6" s="664"/>
      <c r="CY6" s="665"/>
      <c r="CZ6" s="774">
        <v>0.7</v>
      </c>
      <c r="DA6" s="743"/>
      <c r="DB6" s="743"/>
      <c r="DC6" s="777"/>
      <c r="DD6" s="669" t="s">
        <v>234</v>
      </c>
      <c r="DE6" s="664"/>
      <c r="DF6" s="664"/>
      <c r="DG6" s="664"/>
      <c r="DH6" s="664"/>
      <c r="DI6" s="664"/>
      <c r="DJ6" s="664"/>
      <c r="DK6" s="664"/>
      <c r="DL6" s="664"/>
      <c r="DM6" s="664"/>
      <c r="DN6" s="664"/>
      <c r="DO6" s="664"/>
      <c r="DP6" s="665"/>
      <c r="DQ6" s="669">
        <v>431110</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39016</v>
      </c>
      <c r="S7" s="664"/>
      <c r="T7" s="664"/>
      <c r="U7" s="664"/>
      <c r="V7" s="664"/>
      <c r="W7" s="664"/>
      <c r="X7" s="664"/>
      <c r="Y7" s="665"/>
      <c r="Z7" s="723">
        <v>0.1</v>
      </c>
      <c r="AA7" s="723"/>
      <c r="AB7" s="723"/>
      <c r="AC7" s="723"/>
      <c r="AD7" s="724">
        <v>39016</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14708133</v>
      </c>
      <c r="BH7" s="664"/>
      <c r="BI7" s="664"/>
      <c r="BJ7" s="664"/>
      <c r="BK7" s="664"/>
      <c r="BL7" s="664"/>
      <c r="BM7" s="664"/>
      <c r="BN7" s="665"/>
      <c r="BO7" s="723">
        <v>47.8</v>
      </c>
      <c r="BP7" s="723"/>
      <c r="BQ7" s="723"/>
      <c r="BR7" s="723"/>
      <c r="BS7" s="724">
        <v>548892</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7985187</v>
      </c>
      <c r="CS7" s="664"/>
      <c r="CT7" s="664"/>
      <c r="CU7" s="664"/>
      <c r="CV7" s="664"/>
      <c r="CW7" s="664"/>
      <c r="CX7" s="664"/>
      <c r="CY7" s="665"/>
      <c r="CZ7" s="723">
        <v>12.3</v>
      </c>
      <c r="DA7" s="723"/>
      <c r="DB7" s="723"/>
      <c r="DC7" s="723"/>
      <c r="DD7" s="669">
        <v>49876</v>
      </c>
      <c r="DE7" s="664"/>
      <c r="DF7" s="664"/>
      <c r="DG7" s="664"/>
      <c r="DH7" s="664"/>
      <c r="DI7" s="664"/>
      <c r="DJ7" s="664"/>
      <c r="DK7" s="664"/>
      <c r="DL7" s="664"/>
      <c r="DM7" s="664"/>
      <c r="DN7" s="664"/>
      <c r="DO7" s="664"/>
      <c r="DP7" s="665"/>
      <c r="DQ7" s="669">
        <v>7345377</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108324</v>
      </c>
      <c r="S8" s="664"/>
      <c r="T8" s="664"/>
      <c r="U8" s="664"/>
      <c r="V8" s="664"/>
      <c r="W8" s="664"/>
      <c r="X8" s="664"/>
      <c r="Y8" s="665"/>
      <c r="Z8" s="723">
        <v>0.2</v>
      </c>
      <c r="AA8" s="723"/>
      <c r="AB8" s="723"/>
      <c r="AC8" s="723"/>
      <c r="AD8" s="724">
        <v>108324</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347507</v>
      </c>
      <c r="BH8" s="664"/>
      <c r="BI8" s="664"/>
      <c r="BJ8" s="664"/>
      <c r="BK8" s="664"/>
      <c r="BL8" s="664"/>
      <c r="BM8" s="664"/>
      <c r="BN8" s="665"/>
      <c r="BO8" s="723">
        <v>1.1000000000000001</v>
      </c>
      <c r="BP8" s="723"/>
      <c r="BQ8" s="723"/>
      <c r="BR8" s="723"/>
      <c r="BS8" s="669" t="s">
        <v>234</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26585240</v>
      </c>
      <c r="CS8" s="664"/>
      <c r="CT8" s="664"/>
      <c r="CU8" s="664"/>
      <c r="CV8" s="664"/>
      <c r="CW8" s="664"/>
      <c r="CX8" s="664"/>
      <c r="CY8" s="665"/>
      <c r="CZ8" s="723">
        <v>40.9</v>
      </c>
      <c r="DA8" s="723"/>
      <c r="DB8" s="723"/>
      <c r="DC8" s="723"/>
      <c r="DD8" s="669">
        <v>145238</v>
      </c>
      <c r="DE8" s="664"/>
      <c r="DF8" s="664"/>
      <c r="DG8" s="664"/>
      <c r="DH8" s="664"/>
      <c r="DI8" s="664"/>
      <c r="DJ8" s="664"/>
      <c r="DK8" s="664"/>
      <c r="DL8" s="664"/>
      <c r="DM8" s="664"/>
      <c r="DN8" s="664"/>
      <c r="DO8" s="664"/>
      <c r="DP8" s="665"/>
      <c r="DQ8" s="669">
        <v>13276660</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99524</v>
      </c>
      <c r="S9" s="664"/>
      <c r="T9" s="664"/>
      <c r="U9" s="664"/>
      <c r="V9" s="664"/>
      <c r="W9" s="664"/>
      <c r="X9" s="664"/>
      <c r="Y9" s="665"/>
      <c r="Z9" s="723">
        <v>0.1</v>
      </c>
      <c r="AA9" s="723"/>
      <c r="AB9" s="723"/>
      <c r="AC9" s="723"/>
      <c r="AD9" s="724">
        <v>99524</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10836955</v>
      </c>
      <c r="BH9" s="664"/>
      <c r="BI9" s="664"/>
      <c r="BJ9" s="664"/>
      <c r="BK9" s="664"/>
      <c r="BL9" s="664"/>
      <c r="BM9" s="664"/>
      <c r="BN9" s="665"/>
      <c r="BO9" s="723">
        <v>35.200000000000003</v>
      </c>
      <c r="BP9" s="723"/>
      <c r="BQ9" s="723"/>
      <c r="BR9" s="723"/>
      <c r="BS9" s="669" t="s">
        <v>234</v>
      </c>
      <c r="BT9" s="664"/>
      <c r="BU9" s="664"/>
      <c r="BV9" s="664"/>
      <c r="BW9" s="664"/>
      <c r="BX9" s="664"/>
      <c r="BY9" s="664"/>
      <c r="BZ9" s="664"/>
      <c r="CA9" s="664"/>
      <c r="CB9" s="704"/>
      <c r="CD9" s="705" t="s">
        <v>243</v>
      </c>
      <c r="CE9" s="702"/>
      <c r="CF9" s="702"/>
      <c r="CG9" s="702"/>
      <c r="CH9" s="702"/>
      <c r="CI9" s="702"/>
      <c r="CJ9" s="702"/>
      <c r="CK9" s="702"/>
      <c r="CL9" s="702"/>
      <c r="CM9" s="702"/>
      <c r="CN9" s="702"/>
      <c r="CO9" s="702"/>
      <c r="CP9" s="702"/>
      <c r="CQ9" s="703"/>
      <c r="CR9" s="661">
        <v>5238188</v>
      </c>
      <c r="CS9" s="664"/>
      <c r="CT9" s="664"/>
      <c r="CU9" s="664"/>
      <c r="CV9" s="664"/>
      <c r="CW9" s="664"/>
      <c r="CX9" s="664"/>
      <c r="CY9" s="665"/>
      <c r="CZ9" s="723">
        <v>8.1</v>
      </c>
      <c r="DA9" s="723"/>
      <c r="DB9" s="723"/>
      <c r="DC9" s="723"/>
      <c r="DD9" s="669">
        <v>342592</v>
      </c>
      <c r="DE9" s="664"/>
      <c r="DF9" s="664"/>
      <c r="DG9" s="664"/>
      <c r="DH9" s="664"/>
      <c r="DI9" s="664"/>
      <c r="DJ9" s="664"/>
      <c r="DK9" s="664"/>
      <c r="DL9" s="664"/>
      <c r="DM9" s="664"/>
      <c r="DN9" s="664"/>
      <c r="DO9" s="664"/>
      <c r="DP9" s="665"/>
      <c r="DQ9" s="669">
        <v>4893001</v>
      </c>
      <c r="DR9" s="664"/>
      <c r="DS9" s="664"/>
      <c r="DT9" s="664"/>
      <c r="DU9" s="664"/>
      <c r="DV9" s="664"/>
      <c r="DW9" s="664"/>
      <c r="DX9" s="664"/>
      <c r="DY9" s="664"/>
      <c r="DZ9" s="664"/>
      <c r="EA9" s="664"/>
      <c r="EB9" s="664"/>
      <c r="EC9" s="704"/>
    </row>
    <row r="10" spans="2:143" ht="11.25" customHeight="1" x14ac:dyDescent="0.15">
      <c r="B10" s="658" t="s">
        <v>244</v>
      </c>
      <c r="C10" s="659"/>
      <c r="D10" s="659"/>
      <c r="E10" s="659"/>
      <c r="F10" s="659"/>
      <c r="G10" s="659"/>
      <c r="H10" s="659"/>
      <c r="I10" s="659"/>
      <c r="J10" s="659"/>
      <c r="K10" s="659"/>
      <c r="L10" s="659"/>
      <c r="M10" s="659"/>
      <c r="N10" s="659"/>
      <c r="O10" s="659"/>
      <c r="P10" s="659"/>
      <c r="Q10" s="660"/>
      <c r="R10" s="661" t="s">
        <v>139</v>
      </c>
      <c r="S10" s="664"/>
      <c r="T10" s="664"/>
      <c r="U10" s="664"/>
      <c r="V10" s="664"/>
      <c r="W10" s="664"/>
      <c r="X10" s="664"/>
      <c r="Y10" s="665"/>
      <c r="Z10" s="723" t="s">
        <v>234</v>
      </c>
      <c r="AA10" s="723"/>
      <c r="AB10" s="723"/>
      <c r="AC10" s="723"/>
      <c r="AD10" s="724" t="s">
        <v>234</v>
      </c>
      <c r="AE10" s="724"/>
      <c r="AF10" s="724"/>
      <c r="AG10" s="724"/>
      <c r="AH10" s="724"/>
      <c r="AI10" s="724"/>
      <c r="AJ10" s="724"/>
      <c r="AK10" s="724"/>
      <c r="AL10" s="666" t="s">
        <v>139</v>
      </c>
      <c r="AM10" s="667"/>
      <c r="AN10" s="667"/>
      <c r="AO10" s="725"/>
      <c r="AP10" s="658" t="s">
        <v>245</v>
      </c>
      <c r="AQ10" s="659"/>
      <c r="AR10" s="659"/>
      <c r="AS10" s="659"/>
      <c r="AT10" s="659"/>
      <c r="AU10" s="659"/>
      <c r="AV10" s="659"/>
      <c r="AW10" s="659"/>
      <c r="AX10" s="659"/>
      <c r="AY10" s="659"/>
      <c r="AZ10" s="659"/>
      <c r="BA10" s="659"/>
      <c r="BB10" s="659"/>
      <c r="BC10" s="659"/>
      <c r="BD10" s="659"/>
      <c r="BE10" s="659"/>
      <c r="BF10" s="660"/>
      <c r="BG10" s="661">
        <v>698279</v>
      </c>
      <c r="BH10" s="664"/>
      <c r="BI10" s="664"/>
      <c r="BJ10" s="664"/>
      <c r="BK10" s="664"/>
      <c r="BL10" s="664"/>
      <c r="BM10" s="664"/>
      <c r="BN10" s="665"/>
      <c r="BO10" s="723">
        <v>2.2999999999999998</v>
      </c>
      <c r="BP10" s="723"/>
      <c r="BQ10" s="723"/>
      <c r="BR10" s="723"/>
      <c r="BS10" s="669" t="s">
        <v>139</v>
      </c>
      <c r="BT10" s="664"/>
      <c r="BU10" s="664"/>
      <c r="BV10" s="664"/>
      <c r="BW10" s="664"/>
      <c r="BX10" s="664"/>
      <c r="BY10" s="664"/>
      <c r="BZ10" s="664"/>
      <c r="CA10" s="664"/>
      <c r="CB10" s="704"/>
      <c r="CD10" s="705" t="s">
        <v>246</v>
      </c>
      <c r="CE10" s="702"/>
      <c r="CF10" s="702"/>
      <c r="CG10" s="702"/>
      <c r="CH10" s="702"/>
      <c r="CI10" s="702"/>
      <c r="CJ10" s="702"/>
      <c r="CK10" s="702"/>
      <c r="CL10" s="702"/>
      <c r="CM10" s="702"/>
      <c r="CN10" s="702"/>
      <c r="CO10" s="702"/>
      <c r="CP10" s="702"/>
      <c r="CQ10" s="703"/>
      <c r="CR10" s="661">
        <v>91887</v>
      </c>
      <c r="CS10" s="664"/>
      <c r="CT10" s="664"/>
      <c r="CU10" s="664"/>
      <c r="CV10" s="664"/>
      <c r="CW10" s="664"/>
      <c r="CX10" s="664"/>
      <c r="CY10" s="665"/>
      <c r="CZ10" s="723">
        <v>0.1</v>
      </c>
      <c r="DA10" s="723"/>
      <c r="DB10" s="723"/>
      <c r="DC10" s="723"/>
      <c r="DD10" s="669" t="s">
        <v>139</v>
      </c>
      <c r="DE10" s="664"/>
      <c r="DF10" s="664"/>
      <c r="DG10" s="664"/>
      <c r="DH10" s="664"/>
      <c r="DI10" s="664"/>
      <c r="DJ10" s="664"/>
      <c r="DK10" s="664"/>
      <c r="DL10" s="664"/>
      <c r="DM10" s="664"/>
      <c r="DN10" s="664"/>
      <c r="DO10" s="664"/>
      <c r="DP10" s="665"/>
      <c r="DQ10" s="669">
        <v>87863</v>
      </c>
      <c r="DR10" s="664"/>
      <c r="DS10" s="664"/>
      <c r="DT10" s="664"/>
      <c r="DU10" s="664"/>
      <c r="DV10" s="664"/>
      <c r="DW10" s="664"/>
      <c r="DX10" s="664"/>
      <c r="DY10" s="664"/>
      <c r="DZ10" s="664"/>
      <c r="EA10" s="664"/>
      <c r="EB10" s="664"/>
      <c r="EC10" s="704"/>
    </row>
    <row r="11" spans="2:143" ht="11.25" customHeight="1" x14ac:dyDescent="0.15">
      <c r="B11" s="658" t="s">
        <v>247</v>
      </c>
      <c r="C11" s="659"/>
      <c r="D11" s="659"/>
      <c r="E11" s="659"/>
      <c r="F11" s="659"/>
      <c r="G11" s="659"/>
      <c r="H11" s="659"/>
      <c r="I11" s="659"/>
      <c r="J11" s="659"/>
      <c r="K11" s="659"/>
      <c r="L11" s="659"/>
      <c r="M11" s="659"/>
      <c r="N11" s="659"/>
      <c r="O11" s="659"/>
      <c r="P11" s="659"/>
      <c r="Q11" s="660"/>
      <c r="R11" s="661" t="s">
        <v>139</v>
      </c>
      <c r="S11" s="664"/>
      <c r="T11" s="664"/>
      <c r="U11" s="664"/>
      <c r="V11" s="664"/>
      <c r="W11" s="664"/>
      <c r="X11" s="664"/>
      <c r="Y11" s="665"/>
      <c r="Z11" s="723" t="s">
        <v>234</v>
      </c>
      <c r="AA11" s="723"/>
      <c r="AB11" s="723"/>
      <c r="AC11" s="723"/>
      <c r="AD11" s="724" t="s">
        <v>139</v>
      </c>
      <c r="AE11" s="724"/>
      <c r="AF11" s="724"/>
      <c r="AG11" s="724"/>
      <c r="AH11" s="724"/>
      <c r="AI11" s="724"/>
      <c r="AJ11" s="724"/>
      <c r="AK11" s="724"/>
      <c r="AL11" s="666" t="s">
        <v>139</v>
      </c>
      <c r="AM11" s="667"/>
      <c r="AN11" s="667"/>
      <c r="AO11" s="725"/>
      <c r="AP11" s="658" t="s">
        <v>248</v>
      </c>
      <c r="AQ11" s="659"/>
      <c r="AR11" s="659"/>
      <c r="AS11" s="659"/>
      <c r="AT11" s="659"/>
      <c r="AU11" s="659"/>
      <c r="AV11" s="659"/>
      <c r="AW11" s="659"/>
      <c r="AX11" s="659"/>
      <c r="AY11" s="659"/>
      <c r="AZ11" s="659"/>
      <c r="BA11" s="659"/>
      <c r="BB11" s="659"/>
      <c r="BC11" s="659"/>
      <c r="BD11" s="659"/>
      <c r="BE11" s="659"/>
      <c r="BF11" s="660"/>
      <c r="BG11" s="661">
        <v>2825392</v>
      </c>
      <c r="BH11" s="664"/>
      <c r="BI11" s="664"/>
      <c r="BJ11" s="664"/>
      <c r="BK11" s="664"/>
      <c r="BL11" s="664"/>
      <c r="BM11" s="664"/>
      <c r="BN11" s="665"/>
      <c r="BO11" s="723">
        <v>9.1999999999999993</v>
      </c>
      <c r="BP11" s="723"/>
      <c r="BQ11" s="723"/>
      <c r="BR11" s="723"/>
      <c r="BS11" s="669">
        <v>548892</v>
      </c>
      <c r="BT11" s="664"/>
      <c r="BU11" s="664"/>
      <c r="BV11" s="664"/>
      <c r="BW11" s="664"/>
      <c r="BX11" s="664"/>
      <c r="BY11" s="664"/>
      <c r="BZ11" s="664"/>
      <c r="CA11" s="664"/>
      <c r="CB11" s="704"/>
      <c r="CD11" s="705" t="s">
        <v>249</v>
      </c>
      <c r="CE11" s="702"/>
      <c r="CF11" s="702"/>
      <c r="CG11" s="702"/>
      <c r="CH11" s="702"/>
      <c r="CI11" s="702"/>
      <c r="CJ11" s="702"/>
      <c r="CK11" s="702"/>
      <c r="CL11" s="702"/>
      <c r="CM11" s="702"/>
      <c r="CN11" s="702"/>
      <c r="CO11" s="702"/>
      <c r="CP11" s="702"/>
      <c r="CQ11" s="703"/>
      <c r="CR11" s="661">
        <v>1182873</v>
      </c>
      <c r="CS11" s="664"/>
      <c r="CT11" s="664"/>
      <c r="CU11" s="664"/>
      <c r="CV11" s="664"/>
      <c r="CW11" s="664"/>
      <c r="CX11" s="664"/>
      <c r="CY11" s="665"/>
      <c r="CZ11" s="723">
        <v>1.8</v>
      </c>
      <c r="DA11" s="723"/>
      <c r="DB11" s="723"/>
      <c r="DC11" s="723"/>
      <c r="DD11" s="669">
        <v>183046</v>
      </c>
      <c r="DE11" s="664"/>
      <c r="DF11" s="664"/>
      <c r="DG11" s="664"/>
      <c r="DH11" s="664"/>
      <c r="DI11" s="664"/>
      <c r="DJ11" s="664"/>
      <c r="DK11" s="664"/>
      <c r="DL11" s="664"/>
      <c r="DM11" s="664"/>
      <c r="DN11" s="664"/>
      <c r="DO11" s="664"/>
      <c r="DP11" s="665"/>
      <c r="DQ11" s="669">
        <v>951988</v>
      </c>
      <c r="DR11" s="664"/>
      <c r="DS11" s="664"/>
      <c r="DT11" s="664"/>
      <c r="DU11" s="664"/>
      <c r="DV11" s="664"/>
      <c r="DW11" s="664"/>
      <c r="DX11" s="664"/>
      <c r="DY11" s="664"/>
      <c r="DZ11" s="664"/>
      <c r="EA11" s="664"/>
      <c r="EB11" s="664"/>
      <c r="EC11" s="704"/>
    </row>
    <row r="12" spans="2:143" ht="11.25" customHeight="1" x14ac:dyDescent="0.15">
      <c r="B12" s="658" t="s">
        <v>250</v>
      </c>
      <c r="C12" s="659"/>
      <c r="D12" s="659"/>
      <c r="E12" s="659"/>
      <c r="F12" s="659"/>
      <c r="G12" s="659"/>
      <c r="H12" s="659"/>
      <c r="I12" s="659"/>
      <c r="J12" s="659"/>
      <c r="K12" s="659"/>
      <c r="L12" s="659"/>
      <c r="M12" s="659"/>
      <c r="N12" s="659"/>
      <c r="O12" s="659"/>
      <c r="P12" s="659"/>
      <c r="Q12" s="660"/>
      <c r="R12" s="661">
        <v>3702729</v>
      </c>
      <c r="S12" s="664"/>
      <c r="T12" s="664"/>
      <c r="U12" s="664"/>
      <c r="V12" s="664"/>
      <c r="W12" s="664"/>
      <c r="X12" s="664"/>
      <c r="Y12" s="665"/>
      <c r="Z12" s="723">
        <v>5.3</v>
      </c>
      <c r="AA12" s="723"/>
      <c r="AB12" s="723"/>
      <c r="AC12" s="723"/>
      <c r="AD12" s="724">
        <v>3702729</v>
      </c>
      <c r="AE12" s="724"/>
      <c r="AF12" s="724"/>
      <c r="AG12" s="724"/>
      <c r="AH12" s="724"/>
      <c r="AI12" s="724"/>
      <c r="AJ12" s="724"/>
      <c r="AK12" s="724"/>
      <c r="AL12" s="666">
        <v>9.5</v>
      </c>
      <c r="AM12" s="667"/>
      <c r="AN12" s="667"/>
      <c r="AO12" s="725"/>
      <c r="AP12" s="658" t="s">
        <v>251</v>
      </c>
      <c r="AQ12" s="659"/>
      <c r="AR12" s="659"/>
      <c r="AS12" s="659"/>
      <c r="AT12" s="659"/>
      <c r="AU12" s="659"/>
      <c r="AV12" s="659"/>
      <c r="AW12" s="659"/>
      <c r="AX12" s="659"/>
      <c r="AY12" s="659"/>
      <c r="AZ12" s="659"/>
      <c r="BA12" s="659"/>
      <c r="BB12" s="659"/>
      <c r="BC12" s="659"/>
      <c r="BD12" s="659"/>
      <c r="BE12" s="659"/>
      <c r="BF12" s="660"/>
      <c r="BG12" s="661">
        <v>12522892</v>
      </c>
      <c r="BH12" s="664"/>
      <c r="BI12" s="664"/>
      <c r="BJ12" s="664"/>
      <c r="BK12" s="664"/>
      <c r="BL12" s="664"/>
      <c r="BM12" s="664"/>
      <c r="BN12" s="665"/>
      <c r="BO12" s="723">
        <v>40.700000000000003</v>
      </c>
      <c r="BP12" s="723"/>
      <c r="BQ12" s="723"/>
      <c r="BR12" s="723"/>
      <c r="BS12" s="669" t="s">
        <v>139</v>
      </c>
      <c r="BT12" s="664"/>
      <c r="BU12" s="664"/>
      <c r="BV12" s="664"/>
      <c r="BW12" s="664"/>
      <c r="BX12" s="664"/>
      <c r="BY12" s="664"/>
      <c r="BZ12" s="664"/>
      <c r="CA12" s="664"/>
      <c r="CB12" s="704"/>
      <c r="CD12" s="705" t="s">
        <v>252</v>
      </c>
      <c r="CE12" s="702"/>
      <c r="CF12" s="702"/>
      <c r="CG12" s="702"/>
      <c r="CH12" s="702"/>
      <c r="CI12" s="702"/>
      <c r="CJ12" s="702"/>
      <c r="CK12" s="702"/>
      <c r="CL12" s="702"/>
      <c r="CM12" s="702"/>
      <c r="CN12" s="702"/>
      <c r="CO12" s="702"/>
      <c r="CP12" s="702"/>
      <c r="CQ12" s="703"/>
      <c r="CR12" s="661">
        <v>1668840</v>
      </c>
      <c r="CS12" s="664"/>
      <c r="CT12" s="664"/>
      <c r="CU12" s="664"/>
      <c r="CV12" s="664"/>
      <c r="CW12" s="664"/>
      <c r="CX12" s="664"/>
      <c r="CY12" s="665"/>
      <c r="CZ12" s="723">
        <v>2.6</v>
      </c>
      <c r="DA12" s="723"/>
      <c r="DB12" s="723"/>
      <c r="DC12" s="723"/>
      <c r="DD12" s="669">
        <v>61175</v>
      </c>
      <c r="DE12" s="664"/>
      <c r="DF12" s="664"/>
      <c r="DG12" s="664"/>
      <c r="DH12" s="664"/>
      <c r="DI12" s="664"/>
      <c r="DJ12" s="664"/>
      <c r="DK12" s="664"/>
      <c r="DL12" s="664"/>
      <c r="DM12" s="664"/>
      <c r="DN12" s="664"/>
      <c r="DO12" s="664"/>
      <c r="DP12" s="665"/>
      <c r="DQ12" s="669">
        <v>677544</v>
      </c>
      <c r="DR12" s="664"/>
      <c r="DS12" s="664"/>
      <c r="DT12" s="664"/>
      <c r="DU12" s="664"/>
      <c r="DV12" s="664"/>
      <c r="DW12" s="664"/>
      <c r="DX12" s="664"/>
      <c r="DY12" s="664"/>
      <c r="DZ12" s="664"/>
      <c r="EA12" s="664"/>
      <c r="EB12" s="664"/>
      <c r="EC12" s="704"/>
    </row>
    <row r="13" spans="2:143" ht="11.25" customHeight="1" x14ac:dyDescent="0.15">
      <c r="B13" s="658" t="s">
        <v>253</v>
      </c>
      <c r="C13" s="659"/>
      <c r="D13" s="659"/>
      <c r="E13" s="659"/>
      <c r="F13" s="659"/>
      <c r="G13" s="659"/>
      <c r="H13" s="659"/>
      <c r="I13" s="659"/>
      <c r="J13" s="659"/>
      <c r="K13" s="659"/>
      <c r="L13" s="659"/>
      <c r="M13" s="659"/>
      <c r="N13" s="659"/>
      <c r="O13" s="659"/>
      <c r="P13" s="659"/>
      <c r="Q13" s="660"/>
      <c r="R13" s="661">
        <v>76163</v>
      </c>
      <c r="S13" s="664"/>
      <c r="T13" s="664"/>
      <c r="U13" s="664"/>
      <c r="V13" s="664"/>
      <c r="W13" s="664"/>
      <c r="X13" s="664"/>
      <c r="Y13" s="665"/>
      <c r="Z13" s="723">
        <v>0.1</v>
      </c>
      <c r="AA13" s="723"/>
      <c r="AB13" s="723"/>
      <c r="AC13" s="723"/>
      <c r="AD13" s="724">
        <v>76163</v>
      </c>
      <c r="AE13" s="724"/>
      <c r="AF13" s="724"/>
      <c r="AG13" s="724"/>
      <c r="AH13" s="724"/>
      <c r="AI13" s="724"/>
      <c r="AJ13" s="724"/>
      <c r="AK13" s="724"/>
      <c r="AL13" s="666">
        <v>0.2</v>
      </c>
      <c r="AM13" s="667"/>
      <c r="AN13" s="667"/>
      <c r="AO13" s="725"/>
      <c r="AP13" s="658" t="s">
        <v>254</v>
      </c>
      <c r="AQ13" s="659"/>
      <c r="AR13" s="659"/>
      <c r="AS13" s="659"/>
      <c r="AT13" s="659"/>
      <c r="AU13" s="659"/>
      <c r="AV13" s="659"/>
      <c r="AW13" s="659"/>
      <c r="AX13" s="659"/>
      <c r="AY13" s="659"/>
      <c r="AZ13" s="659"/>
      <c r="BA13" s="659"/>
      <c r="BB13" s="659"/>
      <c r="BC13" s="659"/>
      <c r="BD13" s="659"/>
      <c r="BE13" s="659"/>
      <c r="BF13" s="660"/>
      <c r="BG13" s="661">
        <v>12436188</v>
      </c>
      <c r="BH13" s="664"/>
      <c r="BI13" s="664"/>
      <c r="BJ13" s="664"/>
      <c r="BK13" s="664"/>
      <c r="BL13" s="664"/>
      <c r="BM13" s="664"/>
      <c r="BN13" s="665"/>
      <c r="BO13" s="723">
        <v>40.4</v>
      </c>
      <c r="BP13" s="723"/>
      <c r="BQ13" s="723"/>
      <c r="BR13" s="723"/>
      <c r="BS13" s="669" t="s">
        <v>234</v>
      </c>
      <c r="BT13" s="664"/>
      <c r="BU13" s="664"/>
      <c r="BV13" s="664"/>
      <c r="BW13" s="664"/>
      <c r="BX13" s="664"/>
      <c r="BY13" s="664"/>
      <c r="BZ13" s="664"/>
      <c r="CA13" s="664"/>
      <c r="CB13" s="704"/>
      <c r="CD13" s="705" t="s">
        <v>255</v>
      </c>
      <c r="CE13" s="702"/>
      <c r="CF13" s="702"/>
      <c r="CG13" s="702"/>
      <c r="CH13" s="702"/>
      <c r="CI13" s="702"/>
      <c r="CJ13" s="702"/>
      <c r="CK13" s="702"/>
      <c r="CL13" s="702"/>
      <c r="CM13" s="702"/>
      <c r="CN13" s="702"/>
      <c r="CO13" s="702"/>
      <c r="CP13" s="702"/>
      <c r="CQ13" s="703"/>
      <c r="CR13" s="661">
        <v>8091278</v>
      </c>
      <c r="CS13" s="664"/>
      <c r="CT13" s="664"/>
      <c r="CU13" s="664"/>
      <c r="CV13" s="664"/>
      <c r="CW13" s="664"/>
      <c r="CX13" s="664"/>
      <c r="CY13" s="665"/>
      <c r="CZ13" s="723">
        <v>12.5</v>
      </c>
      <c r="DA13" s="723"/>
      <c r="DB13" s="723"/>
      <c r="DC13" s="723"/>
      <c r="DD13" s="669">
        <v>3473918</v>
      </c>
      <c r="DE13" s="664"/>
      <c r="DF13" s="664"/>
      <c r="DG13" s="664"/>
      <c r="DH13" s="664"/>
      <c r="DI13" s="664"/>
      <c r="DJ13" s="664"/>
      <c r="DK13" s="664"/>
      <c r="DL13" s="664"/>
      <c r="DM13" s="664"/>
      <c r="DN13" s="664"/>
      <c r="DO13" s="664"/>
      <c r="DP13" s="665"/>
      <c r="DQ13" s="669">
        <v>5553609</v>
      </c>
      <c r="DR13" s="664"/>
      <c r="DS13" s="664"/>
      <c r="DT13" s="664"/>
      <c r="DU13" s="664"/>
      <c r="DV13" s="664"/>
      <c r="DW13" s="664"/>
      <c r="DX13" s="664"/>
      <c r="DY13" s="664"/>
      <c r="DZ13" s="664"/>
      <c r="EA13" s="664"/>
      <c r="EB13" s="664"/>
      <c r="EC13" s="704"/>
    </row>
    <row r="14" spans="2:143" ht="11.25" customHeight="1" x14ac:dyDescent="0.15">
      <c r="B14" s="658" t="s">
        <v>256</v>
      </c>
      <c r="C14" s="659"/>
      <c r="D14" s="659"/>
      <c r="E14" s="659"/>
      <c r="F14" s="659"/>
      <c r="G14" s="659"/>
      <c r="H14" s="659"/>
      <c r="I14" s="659"/>
      <c r="J14" s="659"/>
      <c r="K14" s="659"/>
      <c r="L14" s="659"/>
      <c r="M14" s="659"/>
      <c r="N14" s="659"/>
      <c r="O14" s="659"/>
      <c r="P14" s="659"/>
      <c r="Q14" s="660"/>
      <c r="R14" s="661" t="s">
        <v>139</v>
      </c>
      <c r="S14" s="664"/>
      <c r="T14" s="664"/>
      <c r="U14" s="664"/>
      <c r="V14" s="664"/>
      <c r="W14" s="664"/>
      <c r="X14" s="664"/>
      <c r="Y14" s="665"/>
      <c r="Z14" s="723" t="s">
        <v>234</v>
      </c>
      <c r="AA14" s="723"/>
      <c r="AB14" s="723"/>
      <c r="AC14" s="723"/>
      <c r="AD14" s="724" t="s">
        <v>139</v>
      </c>
      <c r="AE14" s="724"/>
      <c r="AF14" s="724"/>
      <c r="AG14" s="724"/>
      <c r="AH14" s="724"/>
      <c r="AI14" s="724"/>
      <c r="AJ14" s="724"/>
      <c r="AK14" s="724"/>
      <c r="AL14" s="666" t="s">
        <v>234</v>
      </c>
      <c r="AM14" s="667"/>
      <c r="AN14" s="667"/>
      <c r="AO14" s="725"/>
      <c r="AP14" s="658" t="s">
        <v>257</v>
      </c>
      <c r="AQ14" s="659"/>
      <c r="AR14" s="659"/>
      <c r="AS14" s="659"/>
      <c r="AT14" s="659"/>
      <c r="AU14" s="659"/>
      <c r="AV14" s="659"/>
      <c r="AW14" s="659"/>
      <c r="AX14" s="659"/>
      <c r="AY14" s="659"/>
      <c r="AZ14" s="659"/>
      <c r="BA14" s="659"/>
      <c r="BB14" s="659"/>
      <c r="BC14" s="659"/>
      <c r="BD14" s="659"/>
      <c r="BE14" s="659"/>
      <c r="BF14" s="660"/>
      <c r="BG14" s="661">
        <v>480183</v>
      </c>
      <c r="BH14" s="664"/>
      <c r="BI14" s="664"/>
      <c r="BJ14" s="664"/>
      <c r="BK14" s="664"/>
      <c r="BL14" s="664"/>
      <c r="BM14" s="664"/>
      <c r="BN14" s="665"/>
      <c r="BO14" s="723">
        <v>1.6</v>
      </c>
      <c r="BP14" s="723"/>
      <c r="BQ14" s="723"/>
      <c r="BR14" s="723"/>
      <c r="BS14" s="669" t="s">
        <v>139</v>
      </c>
      <c r="BT14" s="664"/>
      <c r="BU14" s="664"/>
      <c r="BV14" s="664"/>
      <c r="BW14" s="664"/>
      <c r="BX14" s="664"/>
      <c r="BY14" s="664"/>
      <c r="BZ14" s="664"/>
      <c r="CA14" s="664"/>
      <c r="CB14" s="704"/>
      <c r="CD14" s="705" t="s">
        <v>258</v>
      </c>
      <c r="CE14" s="702"/>
      <c r="CF14" s="702"/>
      <c r="CG14" s="702"/>
      <c r="CH14" s="702"/>
      <c r="CI14" s="702"/>
      <c r="CJ14" s="702"/>
      <c r="CK14" s="702"/>
      <c r="CL14" s="702"/>
      <c r="CM14" s="702"/>
      <c r="CN14" s="702"/>
      <c r="CO14" s="702"/>
      <c r="CP14" s="702"/>
      <c r="CQ14" s="703"/>
      <c r="CR14" s="661">
        <v>2626739</v>
      </c>
      <c r="CS14" s="664"/>
      <c r="CT14" s="664"/>
      <c r="CU14" s="664"/>
      <c r="CV14" s="664"/>
      <c r="CW14" s="664"/>
      <c r="CX14" s="664"/>
      <c r="CY14" s="665"/>
      <c r="CZ14" s="723">
        <v>4</v>
      </c>
      <c r="DA14" s="723"/>
      <c r="DB14" s="723"/>
      <c r="DC14" s="723"/>
      <c r="DD14" s="669">
        <v>318480</v>
      </c>
      <c r="DE14" s="664"/>
      <c r="DF14" s="664"/>
      <c r="DG14" s="664"/>
      <c r="DH14" s="664"/>
      <c r="DI14" s="664"/>
      <c r="DJ14" s="664"/>
      <c r="DK14" s="664"/>
      <c r="DL14" s="664"/>
      <c r="DM14" s="664"/>
      <c r="DN14" s="664"/>
      <c r="DO14" s="664"/>
      <c r="DP14" s="665"/>
      <c r="DQ14" s="669">
        <v>2348465</v>
      </c>
      <c r="DR14" s="664"/>
      <c r="DS14" s="664"/>
      <c r="DT14" s="664"/>
      <c r="DU14" s="664"/>
      <c r="DV14" s="664"/>
      <c r="DW14" s="664"/>
      <c r="DX14" s="664"/>
      <c r="DY14" s="664"/>
      <c r="DZ14" s="664"/>
      <c r="EA14" s="664"/>
      <c r="EB14" s="664"/>
      <c r="EC14" s="704"/>
    </row>
    <row r="15" spans="2:143" ht="11.25" customHeight="1" x14ac:dyDescent="0.15">
      <c r="B15" s="658" t="s">
        <v>259</v>
      </c>
      <c r="C15" s="659"/>
      <c r="D15" s="659"/>
      <c r="E15" s="659"/>
      <c r="F15" s="659"/>
      <c r="G15" s="659"/>
      <c r="H15" s="659"/>
      <c r="I15" s="659"/>
      <c r="J15" s="659"/>
      <c r="K15" s="659"/>
      <c r="L15" s="659"/>
      <c r="M15" s="659"/>
      <c r="N15" s="659"/>
      <c r="O15" s="659"/>
      <c r="P15" s="659"/>
      <c r="Q15" s="660"/>
      <c r="R15" s="661">
        <v>294533</v>
      </c>
      <c r="S15" s="664"/>
      <c r="T15" s="664"/>
      <c r="U15" s="664"/>
      <c r="V15" s="664"/>
      <c r="W15" s="664"/>
      <c r="X15" s="664"/>
      <c r="Y15" s="665"/>
      <c r="Z15" s="723">
        <v>0.4</v>
      </c>
      <c r="AA15" s="723"/>
      <c r="AB15" s="723"/>
      <c r="AC15" s="723"/>
      <c r="AD15" s="724">
        <v>294533</v>
      </c>
      <c r="AE15" s="724"/>
      <c r="AF15" s="724"/>
      <c r="AG15" s="724"/>
      <c r="AH15" s="724"/>
      <c r="AI15" s="724"/>
      <c r="AJ15" s="724"/>
      <c r="AK15" s="724"/>
      <c r="AL15" s="666">
        <v>0.8</v>
      </c>
      <c r="AM15" s="667"/>
      <c r="AN15" s="667"/>
      <c r="AO15" s="725"/>
      <c r="AP15" s="658" t="s">
        <v>260</v>
      </c>
      <c r="AQ15" s="659"/>
      <c r="AR15" s="659"/>
      <c r="AS15" s="659"/>
      <c r="AT15" s="659"/>
      <c r="AU15" s="659"/>
      <c r="AV15" s="659"/>
      <c r="AW15" s="659"/>
      <c r="AX15" s="659"/>
      <c r="AY15" s="659"/>
      <c r="AZ15" s="659"/>
      <c r="BA15" s="659"/>
      <c r="BB15" s="659"/>
      <c r="BC15" s="659"/>
      <c r="BD15" s="659"/>
      <c r="BE15" s="659"/>
      <c r="BF15" s="660"/>
      <c r="BG15" s="661">
        <v>1316418</v>
      </c>
      <c r="BH15" s="664"/>
      <c r="BI15" s="664"/>
      <c r="BJ15" s="664"/>
      <c r="BK15" s="664"/>
      <c r="BL15" s="664"/>
      <c r="BM15" s="664"/>
      <c r="BN15" s="665"/>
      <c r="BO15" s="723">
        <v>4.3</v>
      </c>
      <c r="BP15" s="723"/>
      <c r="BQ15" s="723"/>
      <c r="BR15" s="723"/>
      <c r="BS15" s="669" t="s">
        <v>139</v>
      </c>
      <c r="BT15" s="664"/>
      <c r="BU15" s="664"/>
      <c r="BV15" s="664"/>
      <c r="BW15" s="664"/>
      <c r="BX15" s="664"/>
      <c r="BY15" s="664"/>
      <c r="BZ15" s="664"/>
      <c r="CA15" s="664"/>
      <c r="CB15" s="704"/>
      <c r="CD15" s="705" t="s">
        <v>261</v>
      </c>
      <c r="CE15" s="702"/>
      <c r="CF15" s="702"/>
      <c r="CG15" s="702"/>
      <c r="CH15" s="702"/>
      <c r="CI15" s="702"/>
      <c r="CJ15" s="702"/>
      <c r="CK15" s="702"/>
      <c r="CL15" s="702"/>
      <c r="CM15" s="702"/>
      <c r="CN15" s="702"/>
      <c r="CO15" s="702"/>
      <c r="CP15" s="702"/>
      <c r="CQ15" s="703"/>
      <c r="CR15" s="661">
        <v>6471705</v>
      </c>
      <c r="CS15" s="664"/>
      <c r="CT15" s="664"/>
      <c r="CU15" s="664"/>
      <c r="CV15" s="664"/>
      <c r="CW15" s="664"/>
      <c r="CX15" s="664"/>
      <c r="CY15" s="665"/>
      <c r="CZ15" s="723">
        <v>10</v>
      </c>
      <c r="DA15" s="723"/>
      <c r="DB15" s="723"/>
      <c r="DC15" s="723"/>
      <c r="DD15" s="669">
        <v>1523539</v>
      </c>
      <c r="DE15" s="664"/>
      <c r="DF15" s="664"/>
      <c r="DG15" s="664"/>
      <c r="DH15" s="664"/>
      <c r="DI15" s="664"/>
      <c r="DJ15" s="664"/>
      <c r="DK15" s="664"/>
      <c r="DL15" s="664"/>
      <c r="DM15" s="664"/>
      <c r="DN15" s="664"/>
      <c r="DO15" s="664"/>
      <c r="DP15" s="665"/>
      <c r="DQ15" s="669">
        <v>4563458</v>
      </c>
      <c r="DR15" s="664"/>
      <c r="DS15" s="664"/>
      <c r="DT15" s="664"/>
      <c r="DU15" s="664"/>
      <c r="DV15" s="664"/>
      <c r="DW15" s="664"/>
      <c r="DX15" s="664"/>
      <c r="DY15" s="664"/>
      <c r="DZ15" s="664"/>
      <c r="EA15" s="664"/>
      <c r="EB15" s="664"/>
      <c r="EC15" s="704"/>
    </row>
    <row r="16" spans="2:143" ht="11.25" customHeight="1" x14ac:dyDescent="0.15">
      <c r="B16" s="658" t="s">
        <v>262</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139</v>
      </c>
      <c r="AA16" s="723"/>
      <c r="AB16" s="723"/>
      <c r="AC16" s="723"/>
      <c r="AD16" s="724" t="s">
        <v>139</v>
      </c>
      <c r="AE16" s="724"/>
      <c r="AF16" s="724"/>
      <c r="AG16" s="724"/>
      <c r="AH16" s="724"/>
      <c r="AI16" s="724"/>
      <c r="AJ16" s="724"/>
      <c r="AK16" s="724"/>
      <c r="AL16" s="666" t="s">
        <v>139</v>
      </c>
      <c r="AM16" s="667"/>
      <c r="AN16" s="667"/>
      <c r="AO16" s="725"/>
      <c r="AP16" s="658" t="s">
        <v>263</v>
      </c>
      <c r="AQ16" s="659"/>
      <c r="AR16" s="659"/>
      <c r="AS16" s="659"/>
      <c r="AT16" s="659"/>
      <c r="AU16" s="659"/>
      <c r="AV16" s="659"/>
      <c r="AW16" s="659"/>
      <c r="AX16" s="659"/>
      <c r="AY16" s="659"/>
      <c r="AZ16" s="659"/>
      <c r="BA16" s="659"/>
      <c r="BB16" s="659"/>
      <c r="BC16" s="659"/>
      <c r="BD16" s="659"/>
      <c r="BE16" s="659"/>
      <c r="BF16" s="660"/>
      <c r="BG16" s="661" t="s">
        <v>139</v>
      </c>
      <c r="BH16" s="664"/>
      <c r="BI16" s="664"/>
      <c r="BJ16" s="664"/>
      <c r="BK16" s="664"/>
      <c r="BL16" s="664"/>
      <c r="BM16" s="664"/>
      <c r="BN16" s="665"/>
      <c r="BO16" s="723" t="s">
        <v>139</v>
      </c>
      <c r="BP16" s="723"/>
      <c r="BQ16" s="723"/>
      <c r="BR16" s="723"/>
      <c r="BS16" s="669" t="s">
        <v>139</v>
      </c>
      <c r="BT16" s="664"/>
      <c r="BU16" s="664"/>
      <c r="BV16" s="664"/>
      <c r="BW16" s="664"/>
      <c r="BX16" s="664"/>
      <c r="BY16" s="664"/>
      <c r="BZ16" s="664"/>
      <c r="CA16" s="664"/>
      <c r="CB16" s="704"/>
      <c r="CD16" s="705" t="s">
        <v>264</v>
      </c>
      <c r="CE16" s="702"/>
      <c r="CF16" s="702"/>
      <c r="CG16" s="702"/>
      <c r="CH16" s="702"/>
      <c r="CI16" s="702"/>
      <c r="CJ16" s="702"/>
      <c r="CK16" s="702"/>
      <c r="CL16" s="702"/>
      <c r="CM16" s="702"/>
      <c r="CN16" s="702"/>
      <c r="CO16" s="702"/>
      <c r="CP16" s="702"/>
      <c r="CQ16" s="703"/>
      <c r="CR16" s="661" t="s">
        <v>139</v>
      </c>
      <c r="CS16" s="664"/>
      <c r="CT16" s="664"/>
      <c r="CU16" s="664"/>
      <c r="CV16" s="664"/>
      <c r="CW16" s="664"/>
      <c r="CX16" s="664"/>
      <c r="CY16" s="665"/>
      <c r="CZ16" s="723" t="s">
        <v>234</v>
      </c>
      <c r="DA16" s="723"/>
      <c r="DB16" s="723"/>
      <c r="DC16" s="723"/>
      <c r="DD16" s="669" t="s">
        <v>234</v>
      </c>
      <c r="DE16" s="664"/>
      <c r="DF16" s="664"/>
      <c r="DG16" s="664"/>
      <c r="DH16" s="664"/>
      <c r="DI16" s="664"/>
      <c r="DJ16" s="664"/>
      <c r="DK16" s="664"/>
      <c r="DL16" s="664"/>
      <c r="DM16" s="664"/>
      <c r="DN16" s="664"/>
      <c r="DO16" s="664"/>
      <c r="DP16" s="665"/>
      <c r="DQ16" s="669" t="s">
        <v>139</v>
      </c>
      <c r="DR16" s="664"/>
      <c r="DS16" s="664"/>
      <c r="DT16" s="664"/>
      <c r="DU16" s="664"/>
      <c r="DV16" s="664"/>
      <c r="DW16" s="664"/>
      <c r="DX16" s="664"/>
      <c r="DY16" s="664"/>
      <c r="DZ16" s="664"/>
      <c r="EA16" s="664"/>
      <c r="EB16" s="664"/>
      <c r="EC16" s="704"/>
    </row>
    <row r="17" spans="2:133" ht="11.25" customHeight="1" x14ac:dyDescent="0.15">
      <c r="B17" s="658" t="s">
        <v>265</v>
      </c>
      <c r="C17" s="659"/>
      <c r="D17" s="659"/>
      <c r="E17" s="659"/>
      <c r="F17" s="659"/>
      <c r="G17" s="659"/>
      <c r="H17" s="659"/>
      <c r="I17" s="659"/>
      <c r="J17" s="659"/>
      <c r="K17" s="659"/>
      <c r="L17" s="659"/>
      <c r="M17" s="659"/>
      <c r="N17" s="659"/>
      <c r="O17" s="659"/>
      <c r="P17" s="659"/>
      <c r="Q17" s="660"/>
      <c r="R17" s="661">
        <v>138928</v>
      </c>
      <c r="S17" s="664"/>
      <c r="T17" s="664"/>
      <c r="U17" s="664"/>
      <c r="V17" s="664"/>
      <c r="W17" s="664"/>
      <c r="X17" s="664"/>
      <c r="Y17" s="665"/>
      <c r="Z17" s="723">
        <v>0.2</v>
      </c>
      <c r="AA17" s="723"/>
      <c r="AB17" s="723"/>
      <c r="AC17" s="723"/>
      <c r="AD17" s="724">
        <v>138928</v>
      </c>
      <c r="AE17" s="724"/>
      <c r="AF17" s="724"/>
      <c r="AG17" s="724"/>
      <c r="AH17" s="724"/>
      <c r="AI17" s="724"/>
      <c r="AJ17" s="724"/>
      <c r="AK17" s="724"/>
      <c r="AL17" s="666">
        <v>0.4</v>
      </c>
      <c r="AM17" s="667"/>
      <c r="AN17" s="667"/>
      <c r="AO17" s="725"/>
      <c r="AP17" s="658" t="s">
        <v>266</v>
      </c>
      <c r="AQ17" s="659"/>
      <c r="AR17" s="659"/>
      <c r="AS17" s="659"/>
      <c r="AT17" s="659"/>
      <c r="AU17" s="659"/>
      <c r="AV17" s="659"/>
      <c r="AW17" s="659"/>
      <c r="AX17" s="659"/>
      <c r="AY17" s="659"/>
      <c r="AZ17" s="659"/>
      <c r="BA17" s="659"/>
      <c r="BB17" s="659"/>
      <c r="BC17" s="659"/>
      <c r="BD17" s="659"/>
      <c r="BE17" s="659"/>
      <c r="BF17" s="660"/>
      <c r="BG17" s="661" t="s">
        <v>234</v>
      </c>
      <c r="BH17" s="664"/>
      <c r="BI17" s="664"/>
      <c r="BJ17" s="664"/>
      <c r="BK17" s="664"/>
      <c r="BL17" s="664"/>
      <c r="BM17" s="664"/>
      <c r="BN17" s="665"/>
      <c r="BO17" s="723" t="s">
        <v>139</v>
      </c>
      <c r="BP17" s="723"/>
      <c r="BQ17" s="723"/>
      <c r="BR17" s="723"/>
      <c r="BS17" s="669" t="s">
        <v>139</v>
      </c>
      <c r="BT17" s="664"/>
      <c r="BU17" s="664"/>
      <c r="BV17" s="664"/>
      <c r="BW17" s="664"/>
      <c r="BX17" s="664"/>
      <c r="BY17" s="664"/>
      <c r="BZ17" s="664"/>
      <c r="CA17" s="664"/>
      <c r="CB17" s="704"/>
      <c r="CD17" s="705" t="s">
        <v>267</v>
      </c>
      <c r="CE17" s="702"/>
      <c r="CF17" s="702"/>
      <c r="CG17" s="702"/>
      <c r="CH17" s="702"/>
      <c r="CI17" s="702"/>
      <c r="CJ17" s="702"/>
      <c r="CK17" s="702"/>
      <c r="CL17" s="702"/>
      <c r="CM17" s="702"/>
      <c r="CN17" s="702"/>
      <c r="CO17" s="702"/>
      <c r="CP17" s="702"/>
      <c r="CQ17" s="703"/>
      <c r="CR17" s="661">
        <v>4576560</v>
      </c>
      <c r="CS17" s="664"/>
      <c r="CT17" s="664"/>
      <c r="CU17" s="664"/>
      <c r="CV17" s="664"/>
      <c r="CW17" s="664"/>
      <c r="CX17" s="664"/>
      <c r="CY17" s="665"/>
      <c r="CZ17" s="723">
        <v>7</v>
      </c>
      <c r="DA17" s="723"/>
      <c r="DB17" s="723"/>
      <c r="DC17" s="723"/>
      <c r="DD17" s="669" t="s">
        <v>139</v>
      </c>
      <c r="DE17" s="664"/>
      <c r="DF17" s="664"/>
      <c r="DG17" s="664"/>
      <c r="DH17" s="664"/>
      <c r="DI17" s="664"/>
      <c r="DJ17" s="664"/>
      <c r="DK17" s="664"/>
      <c r="DL17" s="664"/>
      <c r="DM17" s="664"/>
      <c r="DN17" s="664"/>
      <c r="DO17" s="664"/>
      <c r="DP17" s="665"/>
      <c r="DQ17" s="669">
        <v>4539618</v>
      </c>
      <c r="DR17" s="664"/>
      <c r="DS17" s="664"/>
      <c r="DT17" s="664"/>
      <c r="DU17" s="664"/>
      <c r="DV17" s="664"/>
      <c r="DW17" s="664"/>
      <c r="DX17" s="664"/>
      <c r="DY17" s="664"/>
      <c r="DZ17" s="664"/>
      <c r="EA17" s="664"/>
      <c r="EB17" s="664"/>
      <c r="EC17" s="704"/>
    </row>
    <row r="18" spans="2:133" ht="11.25" customHeight="1" x14ac:dyDescent="0.15">
      <c r="B18" s="658" t="s">
        <v>268</v>
      </c>
      <c r="C18" s="659"/>
      <c r="D18" s="659"/>
      <c r="E18" s="659"/>
      <c r="F18" s="659"/>
      <c r="G18" s="659"/>
      <c r="H18" s="659"/>
      <c r="I18" s="659"/>
      <c r="J18" s="659"/>
      <c r="K18" s="659"/>
      <c r="L18" s="659"/>
      <c r="M18" s="659"/>
      <c r="N18" s="659"/>
      <c r="O18" s="659"/>
      <c r="P18" s="659"/>
      <c r="Q18" s="660"/>
      <c r="R18" s="661">
        <v>4927738</v>
      </c>
      <c r="S18" s="664"/>
      <c r="T18" s="664"/>
      <c r="U18" s="664"/>
      <c r="V18" s="664"/>
      <c r="W18" s="664"/>
      <c r="X18" s="664"/>
      <c r="Y18" s="665"/>
      <c r="Z18" s="723">
        <v>7</v>
      </c>
      <c r="AA18" s="723"/>
      <c r="AB18" s="723"/>
      <c r="AC18" s="723"/>
      <c r="AD18" s="724">
        <v>4249665</v>
      </c>
      <c r="AE18" s="724"/>
      <c r="AF18" s="724"/>
      <c r="AG18" s="724"/>
      <c r="AH18" s="724"/>
      <c r="AI18" s="724"/>
      <c r="AJ18" s="724"/>
      <c r="AK18" s="724"/>
      <c r="AL18" s="666">
        <v>10.9</v>
      </c>
      <c r="AM18" s="667"/>
      <c r="AN18" s="667"/>
      <c r="AO18" s="725"/>
      <c r="AP18" s="658" t="s">
        <v>269</v>
      </c>
      <c r="AQ18" s="659"/>
      <c r="AR18" s="659"/>
      <c r="AS18" s="659"/>
      <c r="AT18" s="659"/>
      <c r="AU18" s="659"/>
      <c r="AV18" s="659"/>
      <c r="AW18" s="659"/>
      <c r="AX18" s="659"/>
      <c r="AY18" s="659"/>
      <c r="AZ18" s="659"/>
      <c r="BA18" s="659"/>
      <c r="BB18" s="659"/>
      <c r="BC18" s="659"/>
      <c r="BD18" s="659"/>
      <c r="BE18" s="659"/>
      <c r="BF18" s="660"/>
      <c r="BG18" s="661" t="s">
        <v>234</v>
      </c>
      <c r="BH18" s="664"/>
      <c r="BI18" s="664"/>
      <c r="BJ18" s="664"/>
      <c r="BK18" s="664"/>
      <c r="BL18" s="664"/>
      <c r="BM18" s="664"/>
      <c r="BN18" s="665"/>
      <c r="BO18" s="723" t="s">
        <v>139</v>
      </c>
      <c r="BP18" s="723"/>
      <c r="BQ18" s="723"/>
      <c r="BR18" s="723"/>
      <c r="BS18" s="669" t="s">
        <v>234</v>
      </c>
      <c r="BT18" s="664"/>
      <c r="BU18" s="664"/>
      <c r="BV18" s="664"/>
      <c r="BW18" s="664"/>
      <c r="BX18" s="664"/>
      <c r="BY18" s="664"/>
      <c r="BZ18" s="664"/>
      <c r="CA18" s="664"/>
      <c r="CB18" s="704"/>
      <c r="CD18" s="705" t="s">
        <v>270</v>
      </c>
      <c r="CE18" s="702"/>
      <c r="CF18" s="702"/>
      <c r="CG18" s="702"/>
      <c r="CH18" s="702"/>
      <c r="CI18" s="702"/>
      <c r="CJ18" s="702"/>
      <c r="CK18" s="702"/>
      <c r="CL18" s="702"/>
      <c r="CM18" s="702"/>
      <c r="CN18" s="702"/>
      <c r="CO18" s="702"/>
      <c r="CP18" s="702"/>
      <c r="CQ18" s="703"/>
      <c r="CR18" s="661" t="s">
        <v>139</v>
      </c>
      <c r="CS18" s="664"/>
      <c r="CT18" s="664"/>
      <c r="CU18" s="664"/>
      <c r="CV18" s="664"/>
      <c r="CW18" s="664"/>
      <c r="CX18" s="664"/>
      <c r="CY18" s="665"/>
      <c r="CZ18" s="723" t="s">
        <v>234</v>
      </c>
      <c r="DA18" s="723"/>
      <c r="DB18" s="723"/>
      <c r="DC18" s="723"/>
      <c r="DD18" s="669" t="s">
        <v>234</v>
      </c>
      <c r="DE18" s="664"/>
      <c r="DF18" s="664"/>
      <c r="DG18" s="664"/>
      <c r="DH18" s="664"/>
      <c r="DI18" s="664"/>
      <c r="DJ18" s="664"/>
      <c r="DK18" s="664"/>
      <c r="DL18" s="664"/>
      <c r="DM18" s="664"/>
      <c r="DN18" s="664"/>
      <c r="DO18" s="664"/>
      <c r="DP18" s="665"/>
      <c r="DQ18" s="669" t="s">
        <v>139</v>
      </c>
      <c r="DR18" s="664"/>
      <c r="DS18" s="664"/>
      <c r="DT18" s="664"/>
      <c r="DU18" s="664"/>
      <c r="DV18" s="664"/>
      <c r="DW18" s="664"/>
      <c r="DX18" s="664"/>
      <c r="DY18" s="664"/>
      <c r="DZ18" s="664"/>
      <c r="EA18" s="664"/>
      <c r="EB18" s="664"/>
      <c r="EC18" s="704"/>
    </row>
    <row r="19" spans="2:133" ht="11.25" customHeight="1" x14ac:dyDescent="0.15">
      <c r="B19" s="658" t="s">
        <v>271</v>
      </c>
      <c r="C19" s="659"/>
      <c r="D19" s="659"/>
      <c r="E19" s="659"/>
      <c r="F19" s="659"/>
      <c r="G19" s="659"/>
      <c r="H19" s="659"/>
      <c r="I19" s="659"/>
      <c r="J19" s="659"/>
      <c r="K19" s="659"/>
      <c r="L19" s="659"/>
      <c r="M19" s="659"/>
      <c r="N19" s="659"/>
      <c r="O19" s="659"/>
      <c r="P19" s="659"/>
      <c r="Q19" s="660"/>
      <c r="R19" s="661">
        <v>4249665</v>
      </c>
      <c r="S19" s="664"/>
      <c r="T19" s="664"/>
      <c r="U19" s="664"/>
      <c r="V19" s="664"/>
      <c r="W19" s="664"/>
      <c r="X19" s="664"/>
      <c r="Y19" s="665"/>
      <c r="Z19" s="723">
        <v>6.1</v>
      </c>
      <c r="AA19" s="723"/>
      <c r="AB19" s="723"/>
      <c r="AC19" s="723"/>
      <c r="AD19" s="724">
        <v>4249665</v>
      </c>
      <c r="AE19" s="724"/>
      <c r="AF19" s="724"/>
      <c r="AG19" s="724"/>
      <c r="AH19" s="724"/>
      <c r="AI19" s="724"/>
      <c r="AJ19" s="724"/>
      <c r="AK19" s="724"/>
      <c r="AL19" s="666">
        <v>10.9</v>
      </c>
      <c r="AM19" s="667"/>
      <c r="AN19" s="667"/>
      <c r="AO19" s="725"/>
      <c r="AP19" s="658" t="s">
        <v>272</v>
      </c>
      <c r="AQ19" s="659"/>
      <c r="AR19" s="659"/>
      <c r="AS19" s="659"/>
      <c r="AT19" s="659"/>
      <c r="AU19" s="659"/>
      <c r="AV19" s="659"/>
      <c r="AW19" s="659"/>
      <c r="AX19" s="659"/>
      <c r="AY19" s="659"/>
      <c r="AZ19" s="659"/>
      <c r="BA19" s="659"/>
      <c r="BB19" s="659"/>
      <c r="BC19" s="659"/>
      <c r="BD19" s="659"/>
      <c r="BE19" s="659"/>
      <c r="BF19" s="660"/>
      <c r="BG19" s="661">
        <v>1770778</v>
      </c>
      <c r="BH19" s="664"/>
      <c r="BI19" s="664"/>
      <c r="BJ19" s="664"/>
      <c r="BK19" s="664"/>
      <c r="BL19" s="664"/>
      <c r="BM19" s="664"/>
      <c r="BN19" s="665"/>
      <c r="BO19" s="723">
        <v>5.7</v>
      </c>
      <c r="BP19" s="723"/>
      <c r="BQ19" s="723"/>
      <c r="BR19" s="723"/>
      <c r="BS19" s="669" t="s">
        <v>139</v>
      </c>
      <c r="BT19" s="664"/>
      <c r="BU19" s="664"/>
      <c r="BV19" s="664"/>
      <c r="BW19" s="664"/>
      <c r="BX19" s="664"/>
      <c r="BY19" s="664"/>
      <c r="BZ19" s="664"/>
      <c r="CA19" s="664"/>
      <c r="CB19" s="704"/>
      <c r="CD19" s="705" t="s">
        <v>273</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139</v>
      </c>
      <c r="DA19" s="723"/>
      <c r="DB19" s="723"/>
      <c r="DC19" s="723"/>
      <c r="DD19" s="669" t="s">
        <v>234</v>
      </c>
      <c r="DE19" s="664"/>
      <c r="DF19" s="664"/>
      <c r="DG19" s="664"/>
      <c r="DH19" s="664"/>
      <c r="DI19" s="664"/>
      <c r="DJ19" s="664"/>
      <c r="DK19" s="664"/>
      <c r="DL19" s="664"/>
      <c r="DM19" s="664"/>
      <c r="DN19" s="664"/>
      <c r="DO19" s="664"/>
      <c r="DP19" s="665"/>
      <c r="DQ19" s="669" t="s">
        <v>234</v>
      </c>
      <c r="DR19" s="664"/>
      <c r="DS19" s="664"/>
      <c r="DT19" s="664"/>
      <c r="DU19" s="664"/>
      <c r="DV19" s="664"/>
      <c r="DW19" s="664"/>
      <c r="DX19" s="664"/>
      <c r="DY19" s="664"/>
      <c r="DZ19" s="664"/>
      <c r="EA19" s="664"/>
      <c r="EB19" s="664"/>
      <c r="EC19" s="704"/>
    </row>
    <row r="20" spans="2:133" ht="11.25" customHeight="1" x14ac:dyDescent="0.15">
      <c r="B20" s="658" t="s">
        <v>274</v>
      </c>
      <c r="C20" s="659"/>
      <c r="D20" s="659"/>
      <c r="E20" s="659"/>
      <c r="F20" s="659"/>
      <c r="G20" s="659"/>
      <c r="H20" s="659"/>
      <c r="I20" s="659"/>
      <c r="J20" s="659"/>
      <c r="K20" s="659"/>
      <c r="L20" s="659"/>
      <c r="M20" s="659"/>
      <c r="N20" s="659"/>
      <c r="O20" s="659"/>
      <c r="P20" s="659"/>
      <c r="Q20" s="660"/>
      <c r="R20" s="661">
        <v>677732</v>
      </c>
      <c r="S20" s="664"/>
      <c r="T20" s="664"/>
      <c r="U20" s="664"/>
      <c r="V20" s="664"/>
      <c r="W20" s="664"/>
      <c r="X20" s="664"/>
      <c r="Y20" s="665"/>
      <c r="Z20" s="723">
        <v>1</v>
      </c>
      <c r="AA20" s="723"/>
      <c r="AB20" s="723"/>
      <c r="AC20" s="723"/>
      <c r="AD20" s="724" t="s">
        <v>139</v>
      </c>
      <c r="AE20" s="724"/>
      <c r="AF20" s="724"/>
      <c r="AG20" s="724"/>
      <c r="AH20" s="724"/>
      <c r="AI20" s="724"/>
      <c r="AJ20" s="724"/>
      <c r="AK20" s="724"/>
      <c r="AL20" s="666" t="s">
        <v>234</v>
      </c>
      <c r="AM20" s="667"/>
      <c r="AN20" s="667"/>
      <c r="AO20" s="725"/>
      <c r="AP20" s="658" t="s">
        <v>275</v>
      </c>
      <c r="AQ20" s="659"/>
      <c r="AR20" s="659"/>
      <c r="AS20" s="659"/>
      <c r="AT20" s="659"/>
      <c r="AU20" s="659"/>
      <c r="AV20" s="659"/>
      <c r="AW20" s="659"/>
      <c r="AX20" s="659"/>
      <c r="AY20" s="659"/>
      <c r="AZ20" s="659"/>
      <c r="BA20" s="659"/>
      <c r="BB20" s="659"/>
      <c r="BC20" s="659"/>
      <c r="BD20" s="659"/>
      <c r="BE20" s="659"/>
      <c r="BF20" s="660"/>
      <c r="BG20" s="661">
        <v>1770778</v>
      </c>
      <c r="BH20" s="664"/>
      <c r="BI20" s="664"/>
      <c r="BJ20" s="664"/>
      <c r="BK20" s="664"/>
      <c r="BL20" s="664"/>
      <c r="BM20" s="664"/>
      <c r="BN20" s="665"/>
      <c r="BO20" s="723">
        <v>5.7</v>
      </c>
      <c r="BP20" s="723"/>
      <c r="BQ20" s="723"/>
      <c r="BR20" s="723"/>
      <c r="BS20" s="669" t="s">
        <v>234</v>
      </c>
      <c r="BT20" s="664"/>
      <c r="BU20" s="664"/>
      <c r="BV20" s="664"/>
      <c r="BW20" s="664"/>
      <c r="BX20" s="664"/>
      <c r="BY20" s="664"/>
      <c r="BZ20" s="664"/>
      <c r="CA20" s="664"/>
      <c r="CB20" s="704"/>
      <c r="CD20" s="705" t="s">
        <v>276</v>
      </c>
      <c r="CE20" s="702"/>
      <c r="CF20" s="702"/>
      <c r="CG20" s="702"/>
      <c r="CH20" s="702"/>
      <c r="CI20" s="702"/>
      <c r="CJ20" s="702"/>
      <c r="CK20" s="702"/>
      <c r="CL20" s="702"/>
      <c r="CM20" s="702"/>
      <c r="CN20" s="702"/>
      <c r="CO20" s="702"/>
      <c r="CP20" s="702"/>
      <c r="CQ20" s="703"/>
      <c r="CR20" s="661">
        <v>64949607</v>
      </c>
      <c r="CS20" s="664"/>
      <c r="CT20" s="664"/>
      <c r="CU20" s="664"/>
      <c r="CV20" s="664"/>
      <c r="CW20" s="664"/>
      <c r="CX20" s="664"/>
      <c r="CY20" s="665"/>
      <c r="CZ20" s="723">
        <v>100</v>
      </c>
      <c r="DA20" s="723"/>
      <c r="DB20" s="723"/>
      <c r="DC20" s="723"/>
      <c r="DD20" s="669">
        <v>6097864</v>
      </c>
      <c r="DE20" s="664"/>
      <c r="DF20" s="664"/>
      <c r="DG20" s="664"/>
      <c r="DH20" s="664"/>
      <c r="DI20" s="664"/>
      <c r="DJ20" s="664"/>
      <c r="DK20" s="664"/>
      <c r="DL20" s="664"/>
      <c r="DM20" s="664"/>
      <c r="DN20" s="664"/>
      <c r="DO20" s="664"/>
      <c r="DP20" s="665"/>
      <c r="DQ20" s="669">
        <v>44668693</v>
      </c>
      <c r="DR20" s="664"/>
      <c r="DS20" s="664"/>
      <c r="DT20" s="664"/>
      <c r="DU20" s="664"/>
      <c r="DV20" s="664"/>
      <c r="DW20" s="664"/>
      <c r="DX20" s="664"/>
      <c r="DY20" s="664"/>
      <c r="DZ20" s="664"/>
      <c r="EA20" s="664"/>
      <c r="EB20" s="664"/>
      <c r="EC20" s="704"/>
    </row>
    <row r="21" spans="2:133" ht="11.25" customHeight="1" x14ac:dyDescent="0.15">
      <c r="B21" s="658" t="s">
        <v>277</v>
      </c>
      <c r="C21" s="659"/>
      <c r="D21" s="659"/>
      <c r="E21" s="659"/>
      <c r="F21" s="659"/>
      <c r="G21" s="659"/>
      <c r="H21" s="659"/>
      <c r="I21" s="659"/>
      <c r="J21" s="659"/>
      <c r="K21" s="659"/>
      <c r="L21" s="659"/>
      <c r="M21" s="659"/>
      <c r="N21" s="659"/>
      <c r="O21" s="659"/>
      <c r="P21" s="659"/>
      <c r="Q21" s="660"/>
      <c r="R21" s="661">
        <v>341</v>
      </c>
      <c r="S21" s="664"/>
      <c r="T21" s="664"/>
      <c r="U21" s="664"/>
      <c r="V21" s="664"/>
      <c r="W21" s="664"/>
      <c r="X21" s="664"/>
      <c r="Y21" s="665"/>
      <c r="Z21" s="723">
        <v>0</v>
      </c>
      <c r="AA21" s="723"/>
      <c r="AB21" s="723"/>
      <c r="AC21" s="723"/>
      <c r="AD21" s="724" t="s">
        <v>139</v>
      </c>
      <c r="AE21" s="724"/>
      <c r="AF21" s="724"/>
      <c r="AG21" s="724"/>
      <c r="AH21" s="724"/>
      <c r="AI21" s="724"/>
      <c r="AJ21" s="724"/>
      <c r="AK21" s="724"/>
      <c r="AL21" s="666" t="s">
        <v>234</v>
      </c>
      <c r="AM21" s="667"/>
      <c r="AN21" s="667"/>
      <c r="AO21" s="725"/>
      <c r="AP21" s="769" t="s">
        <v>278</v>
      </c>
      <c r="AQ21" s="776"/>
      <c r="AR21" s="776"/>
      <c r="AS21" s="776"/>
      <c r="AT21" s="776"/>
      <c r="AU21" s="776"/>
      <c r="AV21" s="776"/>
      <c r="AW21" s="776"/>
      <c r="AX21" s="776"/>
      <c r="AY21" s="776"/>
      <c r="AZ21" s="776"/>
      <c r="BA21" s="776"/>
      <c r="BB21" s="776"/>
      <c r="BC21" s="776"/>
      <c r="BD21" s="776"/>
      <c r="BE21" s="776"/>
      <c r="BF21" s="771"/>
      <c r="BG21" s="661" t="s">
        <v>139</v>
      </c>
      <c r="BH21" s="664"/>
      <c r="BI21" s="664"/>
      <c r="BJ21" s="664"/>
      <c r="BK21" s="664"/>
      <c r="BL21" s="664"/>
      <c r="BM21" s="664"/>
      <c r="BN21" s="665"/>
      <c r="BO21" s="723" t="s">
        <v>139</v>
      </c>
      <c r="BP21" s="723"/>
      <c r="BQ21" s="723"/>
      <c r="BR21" s="723"/>
      <c r="BS21" s="669" t="s">
        <v>139</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279</v>
      </c>
      <c r="C22" s="659"/>
      <c r="D22" s="659"/>
      <c r="E22" s="659"/>
      <c r="F22" s="659"/>
      <c r="G22" s="659"/>
      <c r="H22" s="659"/>
      <c r="I22" s="659"/>
      <c r="J22" s="659"/>
      <c r="K22" s="659"/>
      <c r="L22" s="659"/>
      <c r="M22" s="659"/>
      <c r="N22" s="659"/>
      <c r="O22" s="659"/>
      <c r="P22" s="659"/>
      <c r="Q22" s="660"/>
      <c r="R22" s="661">
        <v>40879897</v>
      </c>
      <c r="S22" s="664"/>
      <c r="T22" s="664"/>
      <c r="U22" s="664"/>
      <c r="V22" s="664"/>
      <c r="W22" s="664"/>
      <c r="X22" s="664"/>
      <c r="Y22" s="665"/>
      <c r="Z22" s="723">
        <v>58.5</v>
      </c>
      <c r="AA22" s="723"/>
      <c r="AB22" s="723"/>
      <c r="AC22" s="723"/>
      <c r="AD22" s="724">
        <v>38431046</v>
      </c>
      <c r="AE22" s="724"/>
      <c r="AF22" s="724"/>
      <c r="AG22" s="724"/>
      <c r="AH22" s="724"/>
      <c r="AI22" s="724"/>
      <c r="AJ22" s="724"/>
      <c r="AK22" s="724"/>
      <c r="AL22" s="666">
        <v>98.3</v>
      </c>
      <c r="AM22" s="667"/>
      <c r="AN22" s="667"/>
      <c r="AO22" s="725"/>
      <c r="AP22" s="769" t="s">
        <v>280</v>
      </c>
      <c r="AQ22" s="776"/>
      <c r="AR22" s="776"/>
      <c r="AS22" s="776"/>
      <c r="AT22" s="776"/>
      <c r="AU22" s="776"/>
      <c r="AV22" s="776"/>
      <c r="AW22" s="776"/>
      <c r="AX22" s="776"/>
      <c r="AY22" s="776"/>
      <c r="AZ22" s="776"/>
      <c r="BA22" s="776"/>
      <c r="BB22" s="776"/>
      <c r="BC22" s="776"/>
      <c r="BD22" s="776"/>
      <c r="BE22" s="776"/>
      <c r="BF22" s="771"/>
      <c r="BG22" s="661" t="s">
        <v>139</v>
      </c>
      <c r="BH22" s="664"/>
      <c r="BI22" s="664"/>
      <c r="BJ22" s="664"/>
      <c r="BK22" s="664"/>
      <c r="BL22" s="664"/>
      <c r="BM22" s="664"/>
      <c r="BN22" s="665"/>
      <c r="BO22" s="723" t="s">
        <v>234</v>
      </c>
      <c r="BP22" s="723"/>
      <c r="BQ22" s="723"/>
      <c r="BR22" s="723"/>
      <c r="BS22" s="669" t="s">
        <v>139</v>
      </c>
      <c r="BT22" s="664"/>
      <c r="BU22" s="664"/>
      <c r="BV22" s="664"/>
      <c r="BW22" s="664"/>
      <c r="BX22" s="664"/>
      <c r="BY22" s="664"/>
      <c r="BZ22" s="664"/>
      <c r="CA22" s="664"/>
      <c r="CB22" s="704"/>
      <c r="CD22" s="778" t="s">
        <v>281</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282</v>
      </c>
      <c r="C23" s="659"/>
      <c r="D23" s="659"/>
      <c r="E23" s="659"/>
      <c r="F23" s="659"/>
      <c r="G23" s="659"/>
      <c r="H23" s="659"/>
      <c r="I23" s="659"/>
      <c r="J23" s="659"/>
      <c r="K23" s="659"/>
      <c r="L23" s="659"/>
      <c r="M23" s="659"/>
      <c r="N23" s="659"/>
      <c r="O23" s="659"/>
      <c r="P23" s="659"/>
      <c r="Q23" s="660"/>
      <c r="R23" s="661">
        <v>29544</v>
      </c>
      <c r="S23" s="664"/>
      <c r="T23" s="664"/>
      <c r="U23" s="664"/>
      <c r="V23" s="664"/>
      <c r="W23" s="664"/>
      <c r="X23" s="664"/>
      <c r="Y23" s="665"/>
      <c r="Z23" s="723">
        <v>0</v>
      </c>
      <c r="AA23" s="723"/>
      <c r="AB23" s="723"/>
      <c r="AC23" s="723"/>
      <c r="AD23" s="724">
        <v>29544</v>
      </c>
      <c r="AE23" s="724"/>
      <c r="AF23" s="724"/>
      <c r="AG23" s="724"/>
      <c r="AH23" s="724"/>
      <c r="AI23" s="724"/>
      <c r="AJ23" s="724"/>
      <c r="AK23" s="724"/>
      <c r="AL23" s="666">
        <v>0.1</v>
      </c>
      <c r="AM23" s="667"/>
      <c r="AN23" s="667"/>
      <c r="AO23" s="725"/>
      <c r="AP23" s="769" t="s">
        <v>283</v>
      </c>
      <c r="AQ23" s="776"/>
      <c r="AR23" s="776"/>
      <c r="AS23" s="776"/>
      <c r="AT23" s="776"/>
      <c r="AU23" s="776"/>
      <c r="AV23" s="776"/>
      <c r="AW23" s="776"/>
      <c r="AX23" s="776"/>
      <c r="AY23" s="776"/>
      <c r="AZ23" s="776"/>
      <c r="BA23" s="776"/>
      <c r="BB23" s="776"/>
      <c r="BC23" s="776"/>
      <c r="BD23" s="776"/>
      <c r="BE23" s="776"/>
      <c r="BF23" s="771"/>
      <c r="BG23" s="661">
        <v>1770778</v>
      </c>
      <c r="BH23" s="664"/>
      <c r="BI23" s="664"/>
      <c r="BJ23" s="664"/>
      <c r="BK23" s="664"/>
      <c r="BL23" s="664"/>
      <c r="BM23" s="664"/>
      <c r="BN23" s="665"/>
      <c r="BO23" s="723">
        <v>5.7</v>
      </c>
      <c r="BP23" s="723"/>
      <c r="BQ23" s="723"/>
      <c r="BR23" s="723"/>
      <c r="BS23" s="669" t="s">
        <v>234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284</v>
      </c>
      <c r="CS23" s="779"/>
      <c r="CT23" s="779"/>
      <c r="CU23" s="779"/>
      <c r="CV23" s="779"/>
      <c r="CW23" s="779"/>
      <c r="CX23" s="779"/>
      <c r="CY23" s="780"/>
      <c r="CZ23" s="778" t="s">
        <v>285</v>
      </c>
      <c r="DA23" s="779"/>
      <c r="DB23" s="779"/>
      <c r="DC23" s="780"/>
      <c r="DD23" s="778" t="s">
        <v>286</v>
      </c>
      <c r="DE23" s="779"/>
      <c r="DF23" s="779"/>
      <c r="DG23" s="779"/>
      <c r="DH23" s="779"/>
      <c r="DI23" s="779"/>
      <c r="DJ23" s="779"/>
      <c r="DK23" s="780"/>
      <c r="DL23" s="787" t="s">
        <v>287</v>
      </c>
      <c r="DM23" s="788"/>
      <c r="DN23" s="788"/>
      <c r="DO23" s="788"/>
      <c r="DP23" s="788"/>
      <c r="DQ23" s="788"/>
      <c r="DR23" s="788"/>
      <c r="DS23" s="788"/>
      <c r="DT23" s="788"/>
      <c r="DU23" s="788"/>
      <c r="DV23" s="789"/>
      <c r="DW23" s="778" t="s">
        <v>288</v>
      </c>
      <c r="DX23" s="779"/>
      <c r="DY23" s="779"/>
      <c r="DZ23" s="779"/>
      <c r="EA23" s="779"/>
      <c r="EB23" s="779"/>
      <c r="EC23" s="780"/>
    </row>
    <row r="24" spans="2:133" ht="11.25" customHeight="1" x14ac:dyDescent="0.15">
      <c r="B24" s="658" t="s">
        <v>289</v>
      </c>
      <c r="C24" s="659"/>
      <c r="D24" s="659"/>
      <c r="E24" s="659"/>
      <c r="F24" s="659"/>
      <c r="G24" s="659"/>
      <c r="H24" s="659"/>
      <c r="I24" s="659"/>
      <c r="J24" s="659"/>
      <c r="K24" s="659"/>
      <c r="L24" s="659"/>
      <c r="M24" s="659"/>
      <c r="N24" s="659"/>
      <c r="O24" s="659"/>
      <c r="P24" s="659"/>
      <c r="Q24" s="660"/>
      <c r="R24" s="661">
        <v>710811</v>
      </c>
      <c r="S24" s="664"/>
      <c r="T24" s="664"/>
      <c r="U24" s="664"/>
      <c r="V24" s="664"/>
      <c r="W24" s="664"/>
      <c r="X24" s="664"/>
      <c r="Y24" s="665"/>
      <c r="Z24" s="723">
        <v>1</v>
      </c>
      <c r="AA24" s="723"/>
      <c r="AB24" s="723"/>
      <c r="AC24" s="723"/>
      <c r="AD24" s="724" t="s">
        <v>234</v>
      </c>
      <c r="AE24" s="724"/>
      <c r="AF24" s="724"/>
      <c r="AG24" s="724"/>
      <c r="AH24" s="724"/>
      <c r="AI24" s="724"/>
      <c r="AJ24" s="724"/>
      <c r="AK24" s="724"/>
      <c r="AL24" s="666" t="s">
        <v>234</v>
      </c>
      <c r="AM24" s="667"/>
      <c r="AN24" s="667"/>
      <c r="AO24" s="725"/>
      <c r="AP24" s="769" t="s">
        <v>290</v>
      </c>
      <c r="AQ24" s="776"/>
      <c r="AR24" s="776"/>
      <c r="AS24" s="776"/>
      <c r="AT24" s="776"/>
      <c r="AU24" s="776"/>
      <c r="AV24" s="776"/>
      <c r="AW24" s="776"/>
      <c r="AX24" s="776"/>
      <c r="AY24" s="776"/>
      <c r="AZ24" s="776"/>
      <c r="BA24" s="776"/>
      <c r="BB24" s="776"/>
      <c r="BC24" s="776"/>
      <c r="BD24" s="776"/>
      <c r="BE24" s="776"/>
      <c r="BF24" s="771"/>
      <c r="BG24" s="661" t="s">
        <v>139</v>
      </c>
      <c r="BH24" s="664"/>
      <c r="BI24" s="664"/>
      <c r="BJ24" s="664"/>
      <c r="BK24" s="664"/>
      <c r="BL24" s="664"/>
      <c r="BM24" s="664"/>
      <c r="BN24" s="665"/>
      <c r="BO24" s="723" t="s">
        <v>139</v>
      </c>
      <c r="BP24" s="723"/>
      <c r="BQ24" s="723"/>
      <c r="BR24" s="723"/>
      <c r="BS24" s="669" t="s">
        <v>139</v>
      </c>
      <c r="BT24" s="664"/>
      <c r="BU24" s="664"/>
      <c r="BV24" s="664"/>
      <c r="BW24" s="664"/>
      <c r="BX24" s="664"/>
      <c r="BY24" s="664"/>
      <c r="BZ24" s="664"/>
      <c r="CA24" s="664"/>
      <c r="CB24" s="704"/>
      <c r="CD24" s="732" t="s">
        <v>291</v>
      </c>
      <c r="CE24" s="733"/>
      <c r="CF24" s="733"/>
      <c r="CG24" s="733"/>
      <c r="CH24" s="733"/>
      <c r="CI24" s="733"/>
      <c r="CJ24" s="733"/>
      <c r="CK24" s="733"/>
      <c r="CL24" s="733"/>
      <c r="CM24" s="733"/>
      <c r="CN24" s="733"/>
      <c r="CO24" s="733"/>
      <c r="CP24" s="733"/>
      <c r="CQ24" s="734"/>
      <c r="CR24" s="726">
        <v>32418064</v>
      </c>
      <c r="CS24" s="727"/>
      <c r="CT24" s="727"/>
      <c r="CU24" s="727"/>
      <c r="CV24" s="727"/>
      <c r="CW24" s="727"/>
      <c r="CX24" s="727"/>
      <c r="CY24" s="773"/>
      <c r="CZ24" s="774">
        <v>49.9</v>
      </c>
      <c r="DA24" s="743"/>
      <c r="DB24" s="743"/>
      <c r="DC24" s="777"/>
      <c r="DD24" s="772">
        <v>20330799</v>
      </c>
      <c r="DE24" s="727"/>
      <c r="DF24" s="727"/>
      <c r="DG24" s="727"/>
      <c r="DH24" s="727"/>
      <c r="DI24" s="727"/>
      <c r="DJ24" s="727"/>
      <c r="DK24" s="773"/>
      <c r="DL24" s="772">
        <v>20095995</v>
      </c>
      <c r="DM24" s="727"/>
      <c r="DN24" s="727"/>
      <c r="DO24" s="727"/>
      <c r="DP24" s="727"/>
      <c r="DQ24" s="727"/>
      <c r="DR24" s="727"/>
      <c r="DS24" s="727"/>
      <c r="DT24" s="727"/>
      <c r="DU24" s="727"/>
      <c r="DV24" s="773"/>
      <c r="DW24" s="774">
        <v>50.1</v>
      </c>
      <c r="DX24" s="743"/>
      <c r="DY24" s="743"/>
      <c r="DZ24" s="743"/>
      <c r="EA24" s="743"/>
      <c r="EB24" s="743"/>
      <c r="EC24" s="775"/>
    </row>
    <row r="25" spans="2:133" ht="11.25" customHeight="1" x14ac:dyDescent="0.15">
      <c r="B25" s="658" t="s">
        <v>292</v>
      </c>
      <c r="C25" s="659"/>
      <c r="D25" s="659"/>
      <c r="E25" s="659"/>
      <c r="F25" s="659"/>
      <c r="G25" s="659"/>
      <c r="H25" s="659"/>
      <c r="I25" s="659"/>
      <c r="J25" s="659"/>
      <c r="K25" s="659"/>
      <c r="L25" s="659"/>
      <c r="M25" s="659"/>
      <c r="N25" s="659"/>
      <c r="O25" s="659"/>
      <c r="P25" s="659"/>
      <c r="Q25" s="660"/>
      <c r="R25" s="661">
        <v>871197</v>
      </c>
      <c r="S25" s="664"/>
      <c r="T25" s="664"/>
      <c r="U25" s="664"/>
      <c r="V25" s="664"/>
      <c r="W25" s="664"/>
      <c r="X25" s="664"/>
      <c r="Y25" s="665"/>
      <c r="Z25" s="723">
        <v>1.2</v>
      </c>
      <c r="AA25" s="723"/>
      <c r="AB25" s="723"/>
      <c r="AC25" s="723"/>
      <c r="AD25" s="724">
        <v>162981</v>
      </c>
      <c r="AE25" s="724"/>
      <c r="AF25" s="724"/>
      <c r="AG25" s="724"/>
      <c r="AH25" s="724"/>
      <c r="AI25" s="724"/>
      <c r="AJ25" s="724"/>
      <c r="AK25" s="724"/>
      <c r="AL25" s="666">
        <v>0.4</v>
      </c>
      <c r="AM25" s="667"/>
      <c r="AN25" s="667"/>
      <c r="AO25" s="725"/>
      <c r="AP25" s="769" t="s">
        <v>293</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234</v>
      </c>
      <c r="BP25" s="723"/>
      <c r="BQ25" s="723"/>
      <c r="BR25" s="723"/>
      <c r="BS25" s="669" t="s">
        <v>139</v>
      </c>
      <c r="BT25" s="664"/>
      <c r="BU25" s="664"/>
      <c r="BV25" s="664"/>
      <c r="BW25" s="664"/>
      <c r="BX25" s="664"/>
      <c r="BY25" s="664"/>
      <c r="BZ25" s="664"/>
      <c r="CA25" s="664"/>
      <c r="CB25" s="704"/>
      <c r="CD25" s="705" t="s">
        <v>294</v>
      </c>
      <c r="CE25" s="702"/>
      <c r="CF25" s="702"/>
      <c r="CG25" s="702"/>
      <c r="CH25" s="702"/>
      <c r="CI25" s="702"/>
      <c r="CJ25" s="702"/>
      <c r="CK25" s="702"/>
      <c r="CL25" s="702"/>
      <c r="CM25" s="702"/>
      <c r="CN25" s="702"/>
      <c r="CO25" s="702"/>
      <c r="CP25" s="702"/>
      <c r="CQ25" s="703"/>
      <c r="CR25" s="661">
        <v>11244216</v>
      </c>
      <c r="CS25" s="662"/>
      <c r="CT25" s="662"/>
      <c r="CU25" s="662"/>
      <c r="CV25" s="662"/>
      <c r="CW25" s="662"/>
      <c r="CX25" s="662"/>
      <c r="CY25" s="663"/>
      <c r="CZ25" s="666">
        <v>17.3</v>
      </c>
      <c r="DA25" s="695"/>
      <c r="DB25" s="695"/>
      <c r="DC25" s="696"/>
      <c r="DD25" s="669">
        <v>10631919</v>
      </c>
      <c r="DE25" s="662"/>
      <c r="DF25" s="662"/>
      <c r="DG25" s="662"/>
      <c r="DH25" s="662"/>
      <c r="DI25" s="662"/>
      <c r="DJ25" s="662"/>
      <c r="DK25" s="663"/>
      <c r="DL25" s="669">
        <v>10403481</v>
      </c>
      <c r="DM25" s="662"/>
      <c r="DN25" s="662"/>
      <c r="DO25" s="662"/>
      <c r="DP25" s="662"/>
      <c r="DQ25" s="662"/>
      <c r="DR25" s="662"/>
      <c r="DS25" s="662"/>
      <c r="DT25" s="662"/>
      <c r="DU25" s="662"/>
      <c r="DV25" s="663"/>
      <c r="DW25" s="666">
        <v>25.9</v>
      </c>
      <c r="DX25" s="695"/>
      <c r="DY25" s="695"/>
      <c r="DZ25" s="695"/>
      <c r="EA25" s="695"/>
      <c r="EB25" s="695"/>
      <c r="EC25" s="697"/>
    </row>
    <row r="26" spans="2:133" ht="11.25" customHeight="1" x14ac:dyDescent="0.15">
      <c r="B26" s="658" t="s">
        <v>295</v>
      </c>
      <c r="C26" s="659"/>
      <c r="D26" s="659"/>
      <c r="E26" s="659"/>
      <c r="F26" s="659"/>
      <c r="G26" s="659"/>
      <c r="H26" s="659"/>
      <c r="I26" s="659"/>
      <c r="J26" s="659"/>
      <c r="K26" s="659"/>
      <c r="L26" s="659"/>
      <c r="M26" s="659"/>
      <c r="N26" s="659"/>
      <c r="O26" s="659"/>
      <c r="P26" s="659"/>
      <c r="Q26" s="660"/>
      <c r="R26" s="661">
        <v>113275</v>
      </c>
      <c r="S26" s="664"/>
      <c r="T26" s="664"/>
      <c r="U26" s="664"/>
      <c r="V26" s="664"/>
      <c r="W26" s="664"/>
      <c r="X26" s="664"/>
      <c r="Y26" s="665"/>
      <c r="Z26" s="723">
        <v>0.2</v>
      </c>
      <c r="AA26" s="723"/>
      <c r="AB26" s="723"/>
      <c r="AC26" s="723"/>
      <c r="AD26" s="724" t="s">
        <v>139</v>
      </c>
      <c r="AE26" s="724"/>
      <c r="AF26" s="724"/>
      <c r="AG26" s="724"/>
      <c r="AH26" s="724"/>
      <c r="AI26" s="724"/>
      <c r="AJ26" s="724"/>
      <c r="AK26" s="724"/>
      <c r="AL26" s="666" t="s">
        <v>139</v>
      </c>
      <c r="AM26" s="667"/>
      <c r="AN26" s="667"/>
      <c r="AO26" s="725"/>
      <c r="AP26" s="769" t="s">
        <v>296</v>
      </c>
      <c r="AQ26" s="770"/>
      <c r="AR26" s="770"/>
      <c r="AS26" s="770"/>
      <c r="AT26" s="770"/>
      <c r="AU26" s="770"/>
      <c r="AV26" s="770"/>
      <c r="AW26" s="770"/>
      <c r="AX26" s="770"/>
      <c r="AY26" s="770"/>
      <c r="AZ26" s="770"/>
      <c r="BA26" s="770"/>
      <c r="BB26" s="770"/>
      <c r="BC26" s="770"/>
      <c r="BD26" s="770"/>
      <c r="BE26" s="770"/>
      <c r="BF26" s="771"/>
      <c r="BG26" s="661" t="s">
        <v>138</v>
      </c>
      <c r="BH26" s="664"/>
      <c r="BI26" s="664"/>
      <c r="BJ26" s="664"/>
      <c r="BK26" s="664"/>
      <c r="BL26" s="664"/>
      <c r="BM26" s="664"/>
      <c r="BN26" s="665"/>
      <c r="BO26" s="723" t="s">
        <v>234</v>
      </c>
      <c r="BP26" s="723"/>
      <c r="BQ26" s="723"/>
      <c r="BR26" s="723"/>
      <c r="BS26" s="669" t="s">
        <v>234</v>
      </c>
      <c r="BT26" s="664"/>
      <c r="BU26" s="664"/>
      <c r="BV26" s="664"/>
      <c r="BW26" s="664"/>
      <c r="BX26" s="664"/>
      <c r="BY26" s="664"/>
      <c r="BZ26" s="664"/>
      <c r="CA26" s="664"/>
      <c r="CB26" s="704"/>
      <c r="CD26" s="705" t="s">
        <v>297</v>
      </c>
      <c r="CE26" s="702"/>
      <c r="CF26" s="702"/>
      <c r="CG26" s="702"/>
      <c r="CH26" s="702"/>
      <c r="CI26" s="702"/>
      <c r="CJ26" s="702"/>
      <c r="CK26" s="702"/>
      <c r="CL26" s="702"/>
      <c r="CM26" s="702"/>
      <c r="CN26" s="702"/>
      <c r="CO26" s="702"/>
      <c r="CP26" s="702"/>
      <c r="CQ26" s="703"/>
      <c r="CR26" s="661">
        <v>7596358</v>
      </c>
      <c r="CS26" s="664"/>
      <c r="CT26" s="664"/>
      <c r="CU26" s="664"/>
      <c r="CV26" s="664"/>
      <c r="CW26" s="664"/>
      <c r="CX26" s="664"/>
      <c r="CY26" s="665"/>
      <c r="CZ26" s="666">
        <v>11.7</v>
      </c>
      <c r="DA26" s="695"/>
      <c r="DB26" s="695"/>
      <c r="DC26" s="696"/>
      <c r="DD26" s="669">
        <v>7226548</v>
      </c>
      <c r="DE26" s="664"/>
      <c r="DF26" s="664"/>
      <c r="DG26" s="664"/>
      <c r="DH26" s="664"/>
      <c r="DI26" s="664"/>
      <c r="DJ26" s="664"/>
      <c r="DK26" s="665"/>
      <c r="DL26" s="669" t="s">
        <v>139</v>
      </c>
      <c r="DM26" s="664"/>
      <c r="DN26" s="664"/>
      <c r="DO26" s="664"/>
      <c r="DP26" s="664"/>
      <c r="DQ26" s="664"/>
      <c r="DR26" s="664"/>
      <c r="DS26" s="664"/>
      <c r="DT26" s="664"/>
      <c r="DU26" s="664"/>
      <c r="DV26" s="665"/>
      <c r="DW26" s="666" t="s">
        <v>138</v>
      </c>
      <c r="DX26" s="695"/>
      <c r="DY26" s="695"/>
      <c r="DZ26" s="695"/>
      <c r="EA26" s="695"/>
      <c r="EB26" s="695"/>
      <c r="EC26" s="697"/>
    </row>
    <row r="27" spans="2:133" ht="11.25" customHeight="1" x14ac:dyDescent="0.15">
      <c r="B27" s="658" t="s">
        <v>298</v>
      </c>
      <c r="C27" s="659"/>
      <c r="D27" s="659"/>
      <c r="E27" s="659"/>
      <c r="F27" s="659"/>
      <c r="G27" s="659"/>
      <c r="H27" s="659"/>
      <c r="I27" s="659"/>
      <c r="J27" s="659"/>
      <c r="K27" s="659"/>
      <c r="L27" s="659"/>
      <c r="M27" s="659"/>
      <c r="N27" s="659"/>
      <c r="O27" s="659"/>
      <c r="P27" s="659"/>
      <c r="Q27" s="660"/>
      <c r="R27" s="661">
        <v>9868902</v>
      </c>
      <c r="S27" s="664"/>
      <c r="T27" s="664"/>
      <c r="U27" s="664"/>
      <c r="V27" s="664"/>
      <c r="W27" s="664"/>
      <c r="X27" s="664"/>
      <c r="Y27" s="665"/>
      <c r="Z27" s="723">
        <v>14.1</v>
      </c>
      <c r="AA27" s="723"/>
      <c r="AB27" s="723"/>
      <c r="AC27" s="723"/>
      <c r="AD27" s="724" t="s">
        <v>139</v>
      </c>
      <c r="AE27" s="724"/>
      <c r="AF27" s="724"/>
      <c r="AG27" s="724"/>
      <c r="AH27" s="724"/>
      <c r="AI27" s="724"/>
      <c r="AJ27" s="724"/>
      <c r="AK27" s="724"/>
      <c r="AL27" s="666" t="s">
        <v>139</v>
      </c>
      <c r="AM27" s="667"/>
      <c r="AN27" s="667"/>
      <c r="AO27" s="725"/>
      <c r="AP27" s="658" t="s">
        <v>299</v>
      </c>
      <c r="AQ27" s="659"/>
      <c r="AR27" s="659"/>
      <c r="AS27" s="659"/>
      <c r="AT27" s="659"/>
      <c r="AU27" s="659"/>
      <c r="AV27" s="659"/>
      <c r="AW27" s="659"/>
      <c r="AX27" s="659"/>
      <c r="AY27" s="659"/>
      <c r="AZ27" s="659"/>
      <c r="BA27" s="659"/>
      <c r="BB27" s="659"/>
      <c r="BC27" s="659"/>
      <c r="BD27" s="659"/>
      <c r="BE27" s="659"/>
      <c r="BF27" s="660"/>
      <c r="BG27" s="661">
        <v>30798404</v>
      </c>
      <c r="BH27" s="664"/>
      <c r="BI27" s="664"/>
      <c r="BJ27" s="664"/>
      <c r="BK27" s="664"/>
      <c r="BL27" s="664"/>
      <c r="BM27" s="664"/>
      <c r="BN27" s="665"/>
      <c r="BO27" s="723">
        <v>100</v>
      </c>
      <c r="BP27" s="723"/>
      <c r="BQ27" s="723"/>
      <c r="BR27" s="723"/>
      <c r="BS27" s="669">
        <v>548892</v>
      </c>
      <c r="BT27" s="664"/>
      <c r="BU27" s="664"/>
      <c r="BV27" s="664"/>
      <c r="BW27" s="664"/>
      <c r="BX27" s="664"/>
      <c r="BY27" s="664"/>
      <c r="BZ27" s="664"/>
      <c r="CA27" s="664"/>
      <c r="CB27" s="704"/>
      <c r="CD27" s="705" t="s">
        <v>300</v>
      </c>
      <c r="CE27" s="702"/>
      <c r="CF27" s="702"/>
      <c r="CG27" s="702"/>
      <c r="CH27" s="702"/>
      <c r="CI27" s="702"/>
      <c r="CJ27" s="702"/>
      <c r="CK27" s="702"/>
      <c r="CL27" s="702"/>
      <c r="CM27" s="702"/>
      <c r="CN27" s="702"/>
      <c r="CO27" s="702"/>
      <c r="CP27" s="702"/>
      <c r="CQ27" s="703"/>
      <c r="CR27" s="661">
        <v>16597288</v>
      </c>
      <c r="CS27" s="662"/>
      <c r="CT27" s="662"/>
      <c r="CU27" s="662"/>
      <c r="CV27" s="662"/>
      <c r="CW27" s="662"/>
      <c r="CX27" s="662"/>
      <c r="CY27" s="663"/>
      <c r="CZ27" s="666">
        <v>25.6</v>
      </c>
      <c r="DA27" s="695"/>
      <c r="DB27" s="695"/>
      <c r="DC27" s="696"/>
      <c r="DD27" s="669">
        <v>5159262</v>
      </c>
      <c r="DE27" s="662"/>
      <c r="DF27" s="662"/>
      <c r="DG27" s="662"/>
      <c r="DH27" s="662"/>
      <c r="DI27" s="662"/>
      <c r="DJ27" s="662"/>
      <c r="DK27" s="663"/>
      <c r="DL27" s="669">
        <v>5153641</v>
      </c>
      <c r="DM27" s="662"/>
      <c r="DN27" s="662"/>
      <c r="DO27" s="662"/>
      <c r="DP27" s="662"/>
      <c r="DQ27" s="662"/>
      <c r="DR27" s="662"/>
      <c r="DS27" s="662"/>
      <c r="DT27" s="662"/>
      <c r="DU27" s="662"/>
      <c r="DV27" s="663"/>
      <c r="DW27" s="666">
        <v>12.8</v>
      </c>
      <c r="DX27" s="695"/>
      <c r="DY27" s="695"/>
      <c r="DZ27" s="695"/>
      <c r="EA27" s="695"/>
      <c r="EB27" s="695"/>
      <c r="EC27" s="697"/>
    </row>
    <row r="28" spans="2:133" ht="11.25" customHeight="1" x14ac:dyDescent="0.15">
      <c r="B28" s="766" t="s">
        <v>301</v>
      </c>
      <c r="C28" s="767"/>
      <c r="D28" s="767"/>
      <c r="E28" s="767"/>
      <c r="F28" s="767"/>
      <c r="G28" s="767"/>
      <c r="H28" s="767"/>
      <c r="I28" s="767"/>
      <c r="J28" s="767"/>
      <c r="K28" s="767"/>
      <c r="L28" s="767"/>
      <c r="M28" s="767"/>
      <c r="N28" s="767"/>
      <c r="O28" s="767"/>
      <c r="P28" s="767"/>
      <c r="Q28" s="768"/>
      <c r="R28" s="661" t="s">
        <v>234</v>
      </c>
      <c r="S28" s="664"/>
      <c r="T28" s="664"/>
      <c r="U28" s="664"/>
      <c r="V28" s="664"/>
      <c r="W28" s="664"/>
      <c r="X28" s="664"/>
      <c r="Y28" s="665"/>
      <c r="Z28" s="723" t="s">
        <v>234</v>
      </c>
      <c r="AA28" s="723"/>
      <c r="AB28" s="723"/>
      <c r="AC28" s="723"/>
      <c r="AD28" s="724" t="s">
        <v>139</v>
      </c>
      <c r="AE28" s="724"/>
      <c r="AF28" s="724"/>
      <c r="AG28" s="724"/>
      <c r="AH28" s="724"/>
      <c r="AI28" s="724"/>
      <c r="AJ28" s="724"/>
      <c r="AK28" s="724"/>
      <c r="AL28" s="666" t="s">
        <v>234</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302</v>
      </c>
      <c r="CE28" s="702"/>
      <c r="CF28" s="702"/>
      <c r="CG28" s="702"/>
      <c r="CH28" s="702"/>
      <c r="CI28" s="702"/>
      <c r="CJ28" s="702"/>
      <c r="CK28" s="702"/>
      <c r="CL28" s="702"/>
      <c r="CM28" s="702"/>
      <c r="CN28" s="702"/>
      <c r="CO28" s="702"/>
      <c r="CP28" s="702"/>
      <c r="CQ28" s="703"/>
      <c r="CR28" s="661">
        <v>4576560</v>
      </c>
      <c r="CS28" s="664"/>
      <c r="CT28" s="664"/>
      <c r="CU28" s="664"/>
      <c r="CV28" s="664"/>
      <c r="CW28" s="664"/>
      <c r="CX28" s="664"/>
      <c r="CY28" s="665"/>
      <c r="CZ28" s="666">
        <v>7</v>
      </c>
      <c r="DA28" s="695"/>
      <c r="DB28" s="695"/>
      <c r="DC28" s="696"/>
      <c r="DD28" s="669">
        <v>4539618</v>
      </c>
      <c r="DE28" s="664"/>
      <c r="DF28" s="664"/>
      <c r="DG28" s="664"/>
      <c r="DH28" s="664"/>
      <c r="DI28" s="664"/>
      <c r="DJ28" s="664"/>
      <c r="DK28" s="665"/>
      <c r="DL28" s="669">
        <v>4538873</v>
      </c>
      <c r="DM28" s="664"/>
      <c r="DN28" s="664"/>
      <c r="DO28" s="664"/>
      <c r="DP28" s="664"/>
      <c r="DQ28" s="664"/>
      <c r="DR28" s="664"/>
      <c r="DS28" s="664"/>
      <c r="DT28" s="664"/>
      <c r="DU28" s="664"/>
      <c r="DV28" s="665"/>
      <c r="DW28" s="666">
        <v>11.3</v>
      </c>
      <c r="DX28" s="695"/>
      <c r="DY28" s="695"/>
      <c r="DZ28" s="695"/>
      <c r="EA28" s="695"/>
      <c r="EB28" s="695"/>
      <c r="EC28" s="697"/>
    </row>
    <row r="29" spans="2:133" ht="11.25" customHeight="1" x14ac:dyDescent="0.15">
      <c r="B29" s="658" t="s">
        <v>303</v>
      </c>
      <c r="C29" s="659"/>
      <c r="D29" s="659"/>
      <c r="E29" s="659"/>
      <c r="F29" s="659"/>
      <c r="G29" s="659"/>
      <c r="H29" s="659"/>
      <c r="I29" s="659"/>
      <c r="J29" s="659"/>
      <c r="K29" s="659"/>
      <c r="L29" s="659"/>
      <c r="M29" s="659"/>
      <c r="N29" s="659"/>
      <c r="O29" s="659"/>
      <c r="P29" s="659"/>
      <c r="Q29" s="660"/>
      <c r="R29" s="661">
        <v>4239796</v>
      </c>
      <c r="S29" s="664"/>
      <c r="T29" s="664"/>
      <c r="U29" s="664"/>
      <c r="V29" s="664"/>
      <c r="W29" s="664"/>
      <c r="X29" s="664"/>
      <c r="Y29" s="665"/>
      <c r="Z29" s="723">
        <v>6.1</v>
      </c>
      <c r="AA29" s="723"/>
      <c r="AB29" s="723"/>
      <c r="AC29" s="723"/>
      <c r="AD29" s="724" t="s">
        <v>234</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304</v>
      </c>
      <c r="BH29" s="763"/>
      <c r="BI29" s="763"/>
      <c r="BJ29" s="763"/>
      <c r="BK29" s="763"/>
      <c r="BL29" s="763"/>
      <c r="BM29" s="763"/>
      <c r="BN29" s="763"/>
      <c r="BO29" s="763"/>
      <c r="BP29" s="763"/>
      <c r="BQ29" s="764"/>
      <c r="BR29" s="735" t="s">
        <v>305</v>
      </c>
      <c r="BS29" s="763"/>
      <c r="BT29" s="763"/>
      <c r="BU29" s="763"/>
      <c r="BV29" s="763"/>
      <c r="BW29" s="763"/>
      <c r="BX29" s="763"/>
      <c r="BY29" s="763"/>
      <c r="BZ29" s="763"/>
      <c r="CA29" s="763"/>
      <c r="CB29" s="764"/>
      <c r="CD29" s="745" t="s">
        <v>306</v>
      </c>
      <c r="CE29" s="746"/>
      <c r="CF29" s="705" t="s">
        <v>70</v>
      </c>
      <c r="CG29" s="702"/>
      <c r="CH29" s="702"/>
      <c r="CI29" s="702"/>
      <c r="CJ29" s="702"/>
      <c r="CK29" s="702"/>
      <c r="CL29" s="702"/>
      <c r="CM29" s="702"/>
      <c r="CN29" s="702"/>
      <c r="CO29" s="702"/>
      <c r="CP29" s="702"/>
      <c r="CQ29" s="703"/>
      <c r="CR29" s="661">
        <v>4576560</v>
      </c>
      <c r="CS29" s="662"/>
      <c r="CT29" s="662"/>
      <c r="CU29" s="662"/>
      <c r="CV29" s="662"/>
      <c r="CW29" s="662"/>
      <c r="CX29" s="662"/>
      <c r="CY29" s="663"/>
      <c r="CZ29" s="666">
        <v>7</v>
      </c>
      <c r="DA29" s="695"/>
      <c r="DB29" s="695"/>
      <c r="DC29" s="696"/>
      <c r="DD29" s="669">
        <v>4539618</v>
      </c>
      <c r="DE29" s="662"/>
      <c r="DF29" s="662"/>
      <c r="DG29" s="662"/>
      <c r="DH29" s="662"/>
      <c r="DI29" s="662"/>
      <c r="DJ29" s="662"/>
      <c r="DK29" s="663"/>
      <c r="DL29" s="669">
        <v>4538873</v>
      </c>
      <c r="DM29" s="662"/>
      <c r="DN29" s="662"/>
      <c r="DO29" s="662"/>
      <c r="DP29" s="662"/>
      <c r="DQ29" s="662"/>
      <c r="DR29" s="662"/>
      <c r="DS29" s="662"/>
      <c r="DT29" s="662"/>
      <c r="DU29" s="662"/>
      <c r="DV29" s="663"/>
      <c r="DW29" s="666">
        <v>11.3</v>
      </c>
      <c r="DX29" s="695"/>
      <c r="DY29" s="695"/>
      <c r="DZ29" s="695"/>
      <c r="EA29" s="695"/>
      <c r="EB29" s="695"/>
      <c r="EC29" s="697"/>
    </row>
    <row r="30" spans="2:133" ht="11.25" customHeight="1" x14ac:dyDescent="0.15">
      <c r="B30" s="658" t="s">
        <v>307</v>
      </c>
      <c r="C30" s="659"/>
      <c r="D30" s="659"/>
      <c r="E30" s="659"/>
      <c r="F30" s="659"/>
      <c r="G30" s="659"/>
      <c r="H30" s="659"/>
      <c r="I30" s="659"/>
      <c r="J30" s="659"/>
      <c r="K30" s="659"/>
      <c r="L30" s="659"/>
      <c r="M30" s="659"/>
      <c r="N30" s="659"/>
      <c r="O30" s="659"/>
      <c r="P30" s="659"/>
      <c r="Q30" s="660"/>
      <c r="R30" s="661">
        <v>359527</v>
      </c>
      <c r="S30" s="664"/>
      <c r="T30" s="664"/>
      <c r="U30" s="664"/>
      <c r="V30" s="664"/>
      <c r="W30" s="664"/>
      <c r="X30" s="664"/>
      <c r="Y30" s="665"/>
      <c r="Z30" s="723">
        <v>0.5</v>
      </c>
      <c r="AA30" s="723"/>
      <c r="AB30" s="723"/>
      <c r="AC30" s="723"/>
      <c r="AD30" s="724">
        <v>53682</v>
      </c>
      <c r="AE30" s="724"/>
      <c r="AF30" s="724"/>
      <c r="AG30" s="724"/>
      <c r="AH30" s="724"/>
      <c r="AI30" s="724"/>
      <c r="AJ30" s="724"/>
      <c r="AK30" s="724"/>
      <c r="AL30" s="666">
        <v>0.1</v>
      </c>
      <c r="AM30" s="667"/>
      <c r="AN30" s="667"/>
      <c r="AO30" s="725"/>
      <c r="AP30" s="751" t="s">
        <v>308</v>
      </c>
      <c r="AQ30" s="752"/>
      <c r="AR30" s="752"/>
      <c r="AS30" s="752"/>
      <c r="AT30" s="757" t="s">
        <v>309</v>
      </c>
      <c r="AU30" s="230"/>
      <c r="AV30" s="230"/>
      <c r="AW30" s="230"/>
      <c r="AX30" s="760" t="s">
        <v>188</v>
      </c>
      <c r="AY30" s="761"/>
      <c r="AZ30" s="761"/>
      <c r="BA30" s="761"/>
      <c r="BB30" s="761"/>
      <c r="BC30" s="761"/>
      <c r="BD30" s="761"/>
      <c r="BE30" s="761"/>
      <c r="BF30" s="762"/>
      <c r="BG30" s="741">
        <v>99.1</v>
      </c>
      <c r="BH30" s="742"/>
      <c r="BI30" s="742"/>
      <c r="BJ30" s="742"/>
      <c r="BK30" s="742"/>
      <c r="BL30" s="742"/>
      <c r="BM30" s="743">
        <v>97.1</v>
      </c>
      <c r="BN30" s="742"/>
      <c r="BO30" s="742"/>
      <c r="BP30" s="742"/>
      <c r="BQ30" s="744"/>
      <c r="BR30" s="741">
        <v>99</v>
      </c>
      <c r="BS30" s="742"/>
      <c r="BT30" s="742"/>
      <c r="BU30" s="742"/>
      <c r="BV30" s="742"/>
      <c r="BW30" s="742"/>
      <c r="BX30" s="743">
        <v>96.7</v>
      </c>
      <c r="BY30" s="742"/>
      <c r="BZ30" s="742"/>
      <c r="CA30" s="742"/>
      <c r="CB30" s="744"/>
      <c r="CD30" s="747"/>
      <c r="CE30" s="748"/>
      <c r="CF30" s="705" t="s">
        <v>310</v>
      </c>
      <c r="CG30" s="702"/>
      <c r="CH30" s="702"/>
      <c r="CI30" s="702"/>
      <c r="CJ30" s="702"/>
      <c r="CK30" s="702"/>
      <c r="CL30" s="702"/>
      <c r="CM30" s="702"/>
      <c r="CN30" s="702"/>
      <c r="CO30" s="702"/>
      <c r="CP30" s="702"/>
      <c r="CQ30" s="703"/>
      <c r="CR30" s="661">
        <v>4376828</v>
      </c>
      <c r="CS30" s="664"/>
      <c r="CT30" s="664"/>
      <c r="CU30" s="664"/>
      <c r="CV30" s="664"/>
      <c r="CW30" s="664"/>
      <c r="CX30" s="664"/>
      <c r="CY30" s="665"/>
      <c r="CZ30" s="666">
        <v>6.7</v>
      </c>
      <c r="DA30" s="695"/>
      <c r="DB30" s="695"/>
      <c r="DC30" s="696"/>
      <c r="DD30" s="669">
        <v>4341371</v>
      </c>
      <c r="DE30" s="664"/>
      <c r="DF30" s="664"/>
      <c r="DG30" s="664"/>
      <c r="DH30" s="664"/>
      <c r="DI30" s="664"/>
      <c r="DJ30" s="664"/>
      <c r="DK30" s="665"/>
      <c r="DL30" s="669">
        <v>4340626</v>
      </c>
      <c r="DM30" s="664"/>
      <c r="DN30" s="664"/>
      <c r="DO30" s="664"/>
      <c r="DP30" s="664"/>
      <c r="DQ30" s="664"/>
      <c r="DR30" s="664"/>
      <c r="DS30" s="664"/>
      <c r="DT30" s="664"/>
      <c r="DU30" s="664"/>
      <c r="DV30" s="665"/>
      <c r="DW30" s="666">
        <v>10.8</v>
      </c>
      <c r="DX30" s="695"/>
      <c r="DY30" s="695"/>
      <c r="DZ30" s="695"/>
      <c r="EA30" s="695"/>
      <c r="EB30" s="695"/>
      <c r="EC30" s="697"/>
    </row>
    <row r="31" spans="2:133" ht="11.25" customHeight="1" x14ac:dyDescent="0.15">
      <c r="B31" s="658" t="s">
        <v>311</v>
      </c>
      <c r="C31" s="659"/>
      <c r="D31" s="659"/>
      <c r="E31" s="659"/>
      <c r="F31" s="659"/>
      <c r="G31" s="659"/>
      <c r="H31" s="659"/>
      <c r="I31" s="659"/>
      <c r="J31" s="659"/>
      <c r="K31" s="659"/>
      <c r="L31" s="659"/>
      <c r="M31" s="659"/>
      <c r="N31" s="659"/>
      <c r="O31" s="659"/>
      <c r="P31" s="659"/>
      <c r="Q31" s="660"/>
      <c r="R31" s="661">
        <v>41234</v>
      </c>
      <c r="S31" s="664"/>
      <c r="T31" s="664"/>
      <c r="U31" s="664"/>
      <c r="V31" s="664"/>
      <c r="W31" s="664"/>
      <c r="X31" s="664"/>
      <c r="Y31" s="665"/>
      <c r="Z31" s="723">
        <v>0.1</v>
      </c>
      <c r="AA31" s="723"/>
      <c r="AB31" s="723"/>
      <c r="AC31" s="723"/>
      <c r="AD31" s="724" t="s">
        <v>139</v>
      </c>
      <c r="AE31" s="724"/>
      <c r="AF31" s="724"/>
      <c r="AG31" s="724"/>
      <c r="AH31" s="724"/>
      <c r="AI31" s="724"/>
      <c r="AJ31" s="724"/>
      <c r="AK31" s="724"/>
      <c r="AL31" s="666" t="s">
        <v>234</v>
      </c>
      <c r="AM31" s="667"/>
      <c r="AN31" s="667"/>
      <c r="AO31" s="725"/>
      <c r="AP31" s="753"/>
      <c r="AQ31" s="754"/>
      <c r="AR31" s="754"/>
      <c r="AS31" s="754"/>
      <c r="AT31" s="758"/>
      <c r="AU31" s="229" t="s">
        <v>312</v>
      </c>
      <c r="AV31" s="229"/>
      <c r="AW31" s="229"/>
      <c r="AX31" s="658" t="s">
        <v>313</v>
      </c>
      <c r="AY31" s="659"/>
      <c r="AZ31" s="659"/>
      <c r="BA31" s="659"/>
      <c r="BB31" s="659"/>
      <c r="BC31" s="659"/>
      <c r="BD31" s="659"/>
      <c r="BE31" s="659"/>
      <c r="BF31" s="660"/>
      <c r="BG31" s="739">
        <v>99.1</v>
      </c>
      <c r="BH31" s="662"/>
      <c r="BI31" s="662"/>
      <c r="BJ31" s="662"/>
      <c r="BK31" s="662"/>
      <c r="BL31" s="662"/>
      <c r="BM31" s="667">
        <v>97.3</v>
      </c>
      <c r="BN31" s="740"/>
      <c r="BO31" s="740"/>
      <c r="BP31" s="740"/>
      <c r="BQ31" s="701"/>
      <c r="BR31" s="739">
        <v>99.1</v>
      </c>
      <c r="BS31" s="662"/>
      <c r="BT31" s="662"/>
      <c r="BU31" s="662"/>
      <c r="BV31" s="662"/>
      <c r="BW31" s="662"/>
      <c r="BX31" s="667">
        <v>96.9</v>
      </c>
      <c r="BY31" s="740"/>
      <c r="BZ31" s="740"/>
      <c r="CA31" s="740"/>
      <c r="CB31" s="701"/>
      <c r="CD31" s="747"/>
      <c r="CE31" s="748"/>
      <c r="CF31" s="705" t="s">
        <v>314</v>
      </c>
      <c r="CG31" s="702"/>
      <c r="CH31" s="702"/>
      <c r="CI31" s="702"/>
      <c r="CJ31" s="702"/>
      <c r="CK31" s="702"/>
      <c r="CL31" s="702"/>
      <c r="CM31" s="702"/>
      <c r="CN31" s="702"/>
      <c r="CO31" s="702"/>
      <c r="CP31" s="702"/>
      <c r="CQ31" s="703"/>
      <c r="CR31" s="661">
        <v>199732</v>
      </c>
      <c r="CS31" s="662"/>
      <c r="CT31" s="662"/>
      <c r="CU31" s="662"/>
      <c r="CV31" s="662"/>
      <c r="CW31" s="662"/>
      <c r="CX31" s="662"/>
      <c r="CY31" s="663"/>
      <c r="CZ31" s="666">
        <v>0.3</v>
      </c>
      <c r="DA31" s="695"/>
      <c r="DB31" s="695"/>
      <c r="DC31" s="696"/>
      <c r="DD31" s="669">
        <v>198247</v>
      </c>
      <c r="DE31" s="662"/>
      <c r="DF31" s="662"/>
      <c r="DG31" s="662"/>
      <c r="DH31" s="662"/>
      <c r="DI31" s="662"/>
      <c r="DJ31" s="662"/>
      <c r="DK31" s="663"/>
      <c r="DL31" s="669">
        <v>198247</v>
      </c>
      <c r="DM31" s="662"/>
      <c r="DN31" s="662"/>
      <c r="DO31" s="662"/>
      <c r="DP31" s="662"/>
      <c r="DQ31" s="662"/>
      <c r="DR31" s="662"/>
      <c r="DS31" s="662"/>
      <c r="DT31" s="662"/>
      <c r="DU31" s="662"/>
      <c r="DV31" s="663"/>
      <c r="DW31" s="666">
        <v>0.5</v>
      </c>
      <c r="DX31" s="695"/>
      <c r="DY31" s="695"/>
      <c r="DZ31" s="695"/>
      <c r="EA31" s="695"/>
      <c r="EB31" s="695"/>
      <c r="EC31" s="697"/>
    </row>
    <row r="32" spans="2:133" ht="11.25" customHeight="1" x14ac:dyDescent="0.15">
      <c r="B32" s="658" t="s">
        <v>315</v>
      </c>
      <c r="C32" s="659"/>
      <c r="D32" s="659"/>
      <c r="E32" s="659"/>
      <c r="F32" s="659"/>
      <c r="G32" s="659"/>
      <c r="H32" s="659"/>
      <c r="I32" s="659"/>
      <c r="J32" s="659"/>
      <c r="K32" s="659"/>
      <c r="L32" s="659"/>
      <c r="M32" s="659"/>
      <c r="N32" s="659"/>
      <c r="O32" s="659"/>
      <c r="P32" s="659"/>
      <c r="Q32" s="660"/>
      <c r="R32" s="661">
        <v>77166</v>
      </c>
      <c r="S32" s="664"/>
      <c r="T32" s="664"/>
      <c r="U32" s="664"/>
      <c r="V32" s="664"/>
      <c r="W32" s="664"/>
      <c r="X32" s="664"/>
      <c r="Y32" s="665"/>
      <c r="Z32" s="723">
        <v>0.1</v>
      </c>
      <c r="AA32" s="723"/>
      <c r="AB32" s="723"/>
      <c r="AC32" s="723"/>
      <c r="AD32" s="724" t="s">
        <v>234</v>
      </c>
      <c r="AE32" s="724"/>
      <c r="AF32" s="724"/>
      <c r="AG32" s="724"/>
      <c r="AH32" s="724"/>
      <c r="AI32" s="724"/>
      <c r="AJ32" s="724"/>
      <c r="AK32" s="724"/>
      <c r="AL32" s="666" t="s">
        <v>139</v>
      </c>
      <c r="AM32" s="667"/>
      <c r="AN32" s="667"/>
      <c r="AO32" s="725"/>
      <c r="AP32" s="755"/>
      <c r="AQ32" s="756"/>
      <c r="AR32" s="756"/>
      <c r="AS32" s="756"/>
      <c r="AT32" s="759"/>
      <c r="AU32" s="231"/>
      <c r="AV32" s="231"/>
      <c r="AW32" s="231"/>
      <c r="AX32" s="673" t="s">
        <v>316</v>
      </c>
      <c r="AY32" s="674"/>
      <c r="AZ32" s="674"/>
      <c r="BA32" s="674"/>
      <c r="BB32" s="674"/>
      <c r="BC32" s="674"/>
      <c r="BD32" s="674"/>
      <c r="BE32" s="674"/>
      <c r="BF32" s="675"/>
      <c r="BG32" s="738">
        <v>98.9</v>
      </c>
      <c r="BH32" s="677"/>
      <c r="BI32" s="677"/>
      <c r="BJ32" s="677"/>
      <c r="BK32" s="677"/>
      <c r="BL32" s="677"/>
      <c r="BM32" s="721">
        <v>96.8</v>
      </c>
      <c r="BN32" s="677"/>
      <c r="BO32" s="677"/>
      <c r="BP32" s="677"/>
      <c r="BQ32" s="714"/>
      <c r="BR32" s="738">
        <v>98.9</v>
      </c>
      <c r="BS32" s="677"/>
      <c r="BT32" s="677"/>
      <c r="BU32" s="677"/>
      <c r="BV32" s="677"/>
      <c r="BW32" s="677"/>
      <c r="BX32" s="721">
        <v>96.3</v>
      </c>
      <c r="BY32" s="677"/>
      <c r="BZ32" s="677"/>
      <c r="CA32" s="677"/>
      <c r="CB32" s="714"/>
      <c r="CD32" s="749"/>
      <c r="CE32" s="750"/>
      <c r="CF32" s="705" t="s">
        <v>317</v>
      </c>
      <c r="CG32" s="702"/>
      <c r="CH32" s="702"/>
      <c r="CI32" s="702"/>
      <c r="CJ32" s="702"/>
      <c r="CK32" s="702"/>
      <c r="CL32" s="702"/>
      <c r="CM32" s="702"/>
      <c r="CN32" s="702"/>
      <c r="CO32" s="702"/>
      <c r="CP32" s="702"/>
      <c r="CQ32" s="703"/>
      <c r="CR32" s="661" t="s">
        <v>139</v>
      </c>
      <c r="CS32" s="664"/>
      <c r="CT32" s="664"/>
      <c r="CU32" s="664"/>
      <c r="CV32" s="664"/>
      <c r="CW32" s="664"/>
      <c r="CX32" s="664"/>
      <c r="CY32" s="665"/>
      <c r="CZ32" s="666" t="s">
        <v>139</v>
      </c>
      <c r="DA32" s="695"/>
      <c r="DB32" s="695"/>
      <c r="DC32" s="696"/>
      <c r="DD32" s="669" t="s">
        <v>139</v>
      </c>
      <c r="DE32" s="664"/>
      <c r="DF32" s="664"/>
      <c r="DG32" s="664"/>
      <c r="DH32" s="664"/>
      <c r="DI32" s="664"/>
      <c r="DJ32" s="664"/>
      <c r="DK32" s="665"/>
      <c r="DL32" s="669" t="s">
        <v>139</v>
      </c>
      <c r="DM32" s="664"/>
      <c r="DN32" s="664"/>
      <c r="DO32" s="664"/>
      <c r="DP32" s="664"/>
      <c r="DQ32" s="664"/>
      <c r="DR32" s="664"/>
      <c r="DS32" s="664"/>
      <c r="DT32" s="664"/>
      <c r="DU32" s="664"/>
      <c r="DV32" s="665"/>
      <c r="DW32" s="666" t="s">
        <v>234</v>
      </c>
      <c r="DX32" s="695"/>
      <c r="DY32" s="695"/>
      <c r="DZ32" s="695"/>
      <c r="EA32" s="695"/>
      <c r="EB32" s="695"/>
      <c r="EC32" s="697"/>
    </row>
    <row r="33" spans="2:133" ht="11.25" customHeight="1" x14ac:dyDescent="0.15">
      <c r="B33" s="658" t="s">
        <v>318</v>
      </c>
      <c r="C33" s="659"/>
      <c r="D33" s="659"/>
      <c r="E33" s="659"/>
      <c r="F33" s="659"/>
      <c r="G33" s="659"/>
      <c r="H33" s="659"/>
      <c r="I33" s="659"/>
      <c r="J33" s="659"/>
      <c r="K33" s="659"/>
      <c r="L33" s="659"/>
      <c r="M33" s="659"/>
      <c r="N33" s="659"/>
      <c r="O33" s="659"/>
      <c r="P33" s="659"/>
      <c r="Q33" s="660"/>
      <c r="R33" s="661">
        <v>6226805</v>
      </c>
      <c r="S33" s="664"/>
      <c r="T33" s="664"/>
      <c r="U33" s="664"/>
      <c r="V33" s="664"/>
      <c r="W33" s="664"/>
      <c r="X33" s="664"/>
      <c r="Y33" s="665"/>
      <c r="Z33" s="723">
        <v>8.9</v>
      </c>
      <c r="AA33" s="723"/>
      <c r="AB33" s="723"/>
      <c r="AC33" s="723"/>
      <c r="AD33" s="724" t="s">
        <v>139</v>
      </c>
      <c r="AE33" s="724"/>
      <c r="AF33" s="724"/>
      <c r="AG33" s="724"/>
      <c r="AH33" s="724"/>
      <c r="AI33" s="724"/>
      <c r="AJ33" s="724"/>
      <c r="AK33" s="724"/>
      <c r="AL33" s="666" t="s">
        <v>139</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319</v>
      </c>
      <c r="CE33" s="702"/>
      <c r="CF33" s="702"/>
      <c r="CG33" s="702"/>
      <c r="CH33" s="702"/>
      <c r="CI33" s="702"/>
      <c r="CJ33" s="702"/>
      <c r="CK33" s="702"/>
      <c r="CL33" s="702"/>
      <c r="CM33" s="702"/>
      <c r="CN33" s="702"/>
      <c r="CO33" s="702"/>
      <c r="CP33" s="702"/>
      <c r="CQ33" s="703"/>
      <c r="CR33" s="661">
        <v>26433679</v>
      </c>
      <c r="CS33" s="662"/>
      <c r="CT33" s="662"/>
      <c r="CU33" s="662"/>
      <c r="CV33" s="662"/>
      <c r="CW33" s="662"/>
      <c r="CX33" s="662"/>
      <c r="CY33" s="663"/>
      <c r="CZ33" s="666">
        <v>40.700000000000003</v>
      </c>
      <c r="DA33" s="695"/>
      <c r="DB33" s="695"/>
      <c r="DC33" s="696"/>
      <c r="DD33" s="669">
        <v>21676547</v>
      </c>
      <c r="DE33" s="662"/>
      <c r="DF33" s="662"/>
      <c r="DG33" s="662"/>
      <c r="DH33" s="662"/>
      <c r="DI33" s="662"/>
      <c r="DJ33" s="662"/>
      <c r="DK33" s="663"/>
      <c r="DL33" s="669">
        <v>15147902</v>
      </c>
      <c r="DM33" s="662"/>
      <c r="DN33" s="662"/>
      <c r="DO33" s="662"/>
      <c r="DP33" s="662"/>
      <c r="DQ33" s="662"/>
      <c r="DR33" s="662"/>
      <c r="DS33" s="662"/>
      <c r="DT33" s="662"/>
      <c r="DU33" s="662"/>
      <c r="DV33" s="663"/>
      <c r="DW33" s="666">
        <v>37.799999999999997</v>
      </c>
      <c r="DX33" s="695"/>
      <c r="DY33" s="695"/>
      <c r="DZ33" s="695"/>
      <c r="EA33" s="695"/>
      <c r="EB33" s="695"/>
      <c r="EC33" s="697"/>
    </row>
    <row r="34" spans="2:133" ht="11.25" customHeight="1" x14ac:dyDescent="0.15">
      <c r="B34" s="658" t="s">
        <v>320</v>
      </c>
      <c r="C34" s="659"/>
      <c r="D34" s="659"/>
      <c r="E34" s="659"/>
      <c r="F34" s="659"/>
      <c r="G34" s="659"/>
      <c r="H34" s="659"/>
      <c r="I34" s="659"/>
      <c r="J34" s="659"/>
      <c r="K34" s="659"/>
      <c r="L34" s="659"/>
      <c r="M34" s="659"/>
      <c r="N34" s="659"/>
      <c r="O34" s="659"/>
      <c r="P34" s="659"/>
      <c r="Q34" s="660"/>
      <c r="R34" s="661">
        <v>2967767</v>
      </c>
      <c r="S34" s="664"/>
      <c r="T34" s="664"/>
      <c r="U34" s="664"/>
      <c r="V34" s="664"/>
      <c r="W34" s="664"/>
      <c r="X34" s="664"/>
      <c r="Y34" s="665"/>
      <c r="Z34" s="723">
        <v>4.2</v>
      </c>
      <c r="AA34" s="723"/>
      <c r="AB34" s="723"/>
      <c r="AC34" s="723"/>
      <c r="AD34" s="724">
        <v>438070</v>
      </c>
      <c r="AE34" s="724"/>
      <c r="AF34" s="724"/>
      <c r="AG34" s="724"/>
      <c r="AH34" s="724"/>
      <c r="AI34" s="724"/>
      <c r="AJ34" s="724"/>
      <c r="AK34" s="724"/>
      <c r="AL34" s="666">
        <v>1.1000000000000001</v>
      </c>
      <c r="AM34" s="667"/>
      <c r="AN34" s="667"/>
      <c r="AO34" s="725"/>
      <c r="AP34" s="234"/>
      <c r="AQ34" s="735" t="s">
        <v>321</v>
      </c>
      <c r="AR34" s="736"/>
      <c r="AS34" s="736"/>
      <c r="AT34" s="736"/>
      <c r="AU34" s="736"/>
      <c r="AV34" s="736"/>
      <c r="AW34" s="736"/>
      <c r="AX34" s="736"/>
      <c r="AY34" s="736"/>
      <c r="AZ34" s="736"/>
      <c r="BA34" s="736"/>
      <c r="BB34" s="736"/>
      <c r="BC34" s="736"/>
      <c r="BD34" s="736"/>
      <c r="BE34" s="736"/>
      <c r="BF34" s="737"/>
      <c r="BG34" s="735" t="s">
        <v>322</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323</v>
      </c>
      <c r="CE34" s="702"/>
      <c r="CF34" s="702"/>
      <c r="CG34" s="702"/>
      <c r="CH34" s="702"/>
      <c r="CI34" s="702"/>
      <c r="CJ34" s="702"/>
      <c r="CK34" s="702"/>
      <c r="CL34" s="702"/>
      <c r="CM34" s="702"/>
      <c r="CN34" s="702"/>
      <c r="CO34" s="702"/>
      <c r="CP34" s="702"/>
      <c r="CQ34" s="703"/>
      <c r="CR34" s="661">
        <v>8153287</v>
      </c>
      <c r="CS34" s="664"/>
      <c r="CT34" s="664"/>
      <c r="CU34" s="664"/>
      <c r="CV34" s="664"/>
      <c r="CW34" s="664"/>
      <c r="CX34" s="664"/>
      <c r="CY34" s="665"/>
      <c r="CZ34" s="666">
        <v>12.6</v>
      </c>
      <c r="DA34" s="695"/>
      <c r="DB34" s="695"/>
      <c r="DC34" s="696"/>
      <c r="DD34" s="669">
        <v>6513714</v>
      </c>
      <c r="DE34" s="664"/>
      <c r="DF34" s="664"/>
      <c r="DG34" s="664"/>
      <c r="DH34" s="664"/>
      <c r="DI34" s="664"/>
      <c r="DJ34" s="664"/>
      <c r="DK34" s="665"/>
      <c r="DL34" s="669">
        <v>6198511</v>
      </c>
      <c r="DM34" s="664"/>
      <c r="DN34" s="664"/>
      <c r="DO34" s="664"/>
      <c r="DP34" s="664"/>
      <c r="DQ34" s="664"/>
      <c r="DR34" s="664"/>
      <c r="DS34" s="664"/>
      <c r="DT34" s="664"/>
      <c r="DU34" s="664"/>
      <c r="DV34" s="665"/>
      <c r="DW34" s="666">
        <v>15.5</v>
      </c>
      <c r="DX34" s="695"/>
      <c r="DY34" s="695"/>
      <c r="DZ34" s="695"/>
      <c r="EA34" s="695"/>
      <c r="EB34" s="695"/>
      <c r="EC34" s="697"/>
    </row>
    <row r="35" spans="2:133" ht="11.25" customHeight="1" x14ac:dyDescent="0.15">
      <c r="B35" s="658" t="s">
        <v>324</v>
      </c>
      <c r="C35" s="659"/>
      <c r="D35" s="659"/>
      <c r="E35" s="659"/>
      <c r="F35" s="659"/>
      <c r="G35" s="659"/>
      <c r="H35" s="659"/>
      <c r="I35" s="659"/>
      <c r="J35" s="659"/>
      <c r="K35" s="659"/>
      <c r="L35" s="659"/>
      <c r="M35" s="659"/>
      <c r="N35" s="659"/>
      <c r="O35" s="659"/>
      <c r="P35" s="659"/>
      <c r="Q35" s="660"/>
      <c r="R35" s="661">
        <v>3511300</v>
      </c>
      <c r="S35" s="664"/>
      <c r="T35" s="664"/>
      <c r="U35" s="664"/>
      <c r="V35" s="664"/>
      <c r="W35" s="664"/>
      <c r="X35" s="664"/>
      <c r="Y35" s="665"/>
      <c r="Z35" s="723">
        <v>5</v>
      </c>
      <c r="AA35" s="723"/>
      <c r="AB35" s="723"/>
      <c r="AC35" s="723"/>
      <c r="AD35" s="724" t="s">
        <v>139</v>
      </c>
      <c r="AE35" s="724"/>
      <c r="AF35" s="724"/>
      <c r="AG35" s="724"/>
      <c r="AH35" s="724"/>
      <c r="AI35" s="724"/>
      <c r="AJ35" s="724"/>
      <c r="AK35" s="724"/>
      <c r="AL35" s="666" t="s">
        <v>139</v>
      </c>
      <c r="AM35" s="667"/>
      <c r="AN35" s="667"/>
      <c r="AO35" s="725"/>
      <c r="AP35" s="234"/>
      <c r="AQ35" s="729" t="s">
        <v>325</v>
      </c>
      <c r="AR35" s="730"/>
      <c r="AS35" s="730"/>
      <c r="AT35" s="730"/>
      <c r="AU35" s="730"/>
      <c r="AV35" s="730"/>
      <c r="AW35" s="730"/>
      <c r="AX35" s="730"/>
      <c r="AY35" s="731"/>
      <c r="AZ35" s="726">
        <v>8824037</v>
      </c>
      <c r="BA35" s="727"/>
      <c r="BB35" s="727"/>
      <c r="BC35" s="727"/>
      <c r="BD35" s="727"/>
      <c r="BE35" s="727"/>
      <c r="BF35" s="728"/>
      <c r="BG35" s="732" t="s">
        <v>326</v>
      </c>
      <c r="BH35" s="733"/>
      <c r="BI35" s="733"/>
      <c r="BJ35" s="733"/>
      <c r="BK35" s="733"/>
      <c r="BL35" s="733"/>
      <c r="BM35" s="733"/>
      <c r="BN35" s="733"/>
      <c r="BO35" s="733"/>
      <c r="BP35" s="733"/>
      <c r="BQ35" s="733"/>
      <c r="BR35" s="733"/>
      <c r="BS35" s="733"/>
      <c r="BT35" s="733"/>
      <c r="BU35" s="734"/>
      <c r="BV35" s="726" t="s">
        <v>234</v>
      </c>
      <c r="BW35" s="727"/>
      <c r="BX35" s="727"/>
      <c r="BY35" s="727"/>
      <c r="BZ35" s="727"/>
      <c r="CA35" s="727"/>
      <c r="CB35" s="728"/>
      <c r="CD35" s="705" t="s">
        <v>327</v>
      </c>
      <c r="CE35" s="702"/>
      <c r="CF35" s="702"/>
      <c r="CG35" s="702"/>
      <c r="CH35" s="702"/>
      <c r="CI35" s="702"/>
      <c r="CJ35" s="702"/>
      <c r="CK35" s="702"/>
      <c r="CL35" s="702"/>
      <c r="CM35" s="702"/>
      <c r="CN35" s="702"/>
      <c r="CO35" s="702"/>
      <c r="CP35" s="702"/>
      <c r="CQ35" s="703"/>
      <c r="CR35" s="661">
        <v>701311</v>
      </c>
      <c r="CS35" s="662"/>
      <c r="CT35" s="662"/>
      <c r="CU35" s="662"/>
      <c r="CV35" s="662"/>
      <c r="CW35" s="662"/>
      <c r="CX35" s="662"/>
      <c r="CY35" s="663"/>
      <c r="CZ35" s="666">
        <v>1.1000000000000001</v>
      </c>
      <c r="DA35" s="695"/>
      <c r="DB35" s="695"/>
      <c r="DC35" s="696"/>
      <c r="DD35" s="669">
        <v>609128</v>
      </c>
      <c r="DE35" s="662"/>
      <c r="DF35" s="662"/>
      <c r="DG35" s="662"/>
      <c r="DH35" s="662"/>
      <c r="DI35" s="662"/>
      <c r="DJ35" s="662"/>
      <c r="DK35" s="663"/>
      <c r="DL35" s="669">
        <v>593572</v>
      </c>
      <c r="DM35" s="662"/>
      <c r="DN35" s="662"/>
      <c r="DO35" s="662"/>
      <c r="DP35" s="662"/>
      <c r="DQ35" s="662"/>
      <c r="DR35" s="662"/>
      <c r="DS35" s="662"/>
      <c r="DT35" s="662"/>
      <c r="DU35" s="662"/>
      <c r="DV35" s="663"/>
      <c r="DW35" s="666">
        <v>1.5</v>
      </c>
      <c r="DX35" s="695"/>
      <c r="DY35" s="695"/>
      <c r="DZ35" s="695"/>
      <c r="EA35" s="695"/>
      <c r="EB35" s="695"/>
      <c r="EC35" s="697"/>
    </row>
    <row r="36" spans="2:133" ht="11.25" customHeight="1" x14ac:dyDescent="0.15">
      <c r="B36" s="658" t="s">
        <v>328</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234</v>
      </c>
      <c r="AA36" s="723"/>
      <c r="AB36" s="723"/>
      <c r="AC36" s="723"/>
      <c r="AD36" s="724" t="s">
        <v>234</v>
      </c>
      <c r="AE36" s="724"/>
      <c r="AF36" s="724"/>
      <c r="AG36" s="724"/>
      <c r="AH36" s="724"/>
      <c r="AI36" s="724"/>
      <c r="AJ36" s="724"/>
      <c r="AK36" s="724"/>
      <c r="AL36" s="666" t="s">
        <v>139</v>
      </c>
      <c r="AM36" s="667"/>
      <c r="AN36" s="667"/>
      <c r="AO36" s="725"/>
      <c r="AQ36" s="698" t="s">
        <v>329</v>
      </c>
      <c r="AR36" s="699"/>
      <c r="AS36" s="699"/>
      <c r="AT36" s="699"/>
      <c r="AU36" s="699"/>
      <c r="AV36" s="699"/>
      <c r="AW36" s="699"/>
      <c r="AX36" s="699"/>
      <c r="AY36" s="700"/>
      <c r="AZ36" s="661">
        <v>1765825</v>
      </c>
      <c r="BA36" s="664"/>
      <c r="BB36" s="664"/>
      <c r="BC36" s="664"/>
      <c r="BD36" s="662"/>
      <c r="BE36" s="662"/>
      <c r="BF36" s="701"/>
      <c r="BG36" s="705" t="s">
        <v>330</v>
      </c>
      <c r="BH36" s="702"/>
      <c r="BI36" s="702"/>
      <c r="BJ36" s="702"/>
      <c r="BK36" s="702"/>
      <c r="BL36" s="702"/>
      <c r="BM36" s="702"/>
      <c r="BN36" s="702"/>
      <c r="BO36" s="702"/>
      <c r="BP36" s="702"/>
      <c r="BQ36" s="702"/>
      <c r="BR36" s="702"/>
      <c r="BS36" s="702"/>
      <c r="BT36" s="702"/>
      <c r="BU36" s="703"/>
      <c r="BV36" s="661">
        <v>-54993</v>
      </c>
      <c r="BW36" s="664"/>
      <c r="BX36" s="664"/>
      <c r="BY36" s="664"/>
      <c r="BZ36" s="664"/>
      <c r="CA36" s="664"/>
      <c r="CB36" s="704"/>
      <c r="CD36" s="705" t="s">
        <v>331</v>
      </c>
      <c r="CE36" s="702"/>
      <c r="CF36" s="702"/>
      <c r="CG36" s="702"/>
      <c r="CH36" s="702"/>
      <c r="CI36" s="702"/>
      <c r="CJ36" s="702"/>
      <c r="CK36" s="702"/>
      <c r="CL36" s="702"/>
      <c r="CM36" s="702"/>
      <c r="CN36" s="702"/>
      <c r="CO36" s="702"/>
      <c r="CP36" s="702"/>
      <c r="CQ36" s="703"/>
      <c r="CR36" s="661">
        <v>5504173</v>
      </c>
      <c r="CS36" s="664"/>
      <c r="CT36" s="664"/>
      <c r="CU36" s="664"/>
      <c r="CV36" s="664"/>
      <c r="CW36" s="664"/>
      <c r="CX36" s="664"/>
      <c r="CY36" s="665"/>
      <c r="CZ36" s="666">
        <v>8.5</v>
      </c>
      <c r="DA36" s="695"/>
      <c r="DB36" s="695"/>
      <c r="DC36" s="696"/>
      <c r="DD36" s="669">
        <v>4641726</v>
      </c>
      <c r="DE36" s="664"/>
      <c r="DF36" s="664"/>
      <c r="DG36" s="664"/>
      <c r="DH36" s="664"/>
      <c r="DI36" s="664"/>
      <c r="DJ36" s="664"/>
      <c r="DK36" s="665"/>
      <c r="DL36" s="669">
        <v>2908774</v>
      </c>
      <c r="DM36" s="664"/>
      <c r="DN36" s="664"/>
      <c r="DO36" s="664"/>
      <c r="DP36" s="664"/>
      <c r="DQ36" s="664"/>
      <c r="DR36" s="664"/>
      <c r="DS36" s="664"/>
      <c r="DT36" s="664"/>
      <c r="DU36" s="664"/>
      <c r="DV36" s="665"/>
      <c r="DW36" s="666">
        <v>7.3</v>
      </c>
      <c r="DX36" s="695"/>
      <c r="DY36" s="695"/>
      <c r="DZ36" s="695"/>
      <c r="EA36" s="695"/>
      <c r="EB36" s="695"/>
      <c r="EC36" s="697"/>
    </row>
    <row r="37" spans="2:133" ht="11.25" customHeight="1" x14ac:dyDescent="0.15">
      <c r="B37" s="658" t="s">
        <v>332</v>
      </c>
      <c r="C37" s="659"/>
      <c r="D37" s="659"/>
      <c r="E37" s="659"/>
      <c r="F37" s="659"/>
      <c r="G37" s="659"/>
      <c r="H37" s="659"/>
      <c r="I37" s="659"/>
      <c r="J37" s="659"/>
      <c r="K37" s="659"/>
      <c r="L37" s="659"/>
      <c r="M37" s="659"/>
      <c r="N37" s="659"/>
      <c r="O37" s="659"/>
      <c r="P37" s="659"/>
      <c r="Q37" s="660"/>
      <c r="R37" s="661">
        <v>1000000</v>
      </c>
      <c r="S37" s="664"/>
      <c r="T37" s="664"/>
      <c r="U37" s="664"/>
      <c r="V37" s="664"/>
      <c r="W37" s="664"/>
      <c r="X37" s="664"/>
      <c r="Y37" s="665"/>
      <c r="Z37" s="723">
        <v>1.4</v>
      </c>
      <c r="AA37" s="723"/>
      <c r="AB37" s="723"/>
      <c r="AC37" s="723"/>
      <c r="AD37" s="724" t="s">
        <v>234</v>
      </c>
      <c r="AE37" s="724"/>
      <c r="AF37" s="724"/>
      <c r="AG37" s="724"/>
      <c r="AH37" s="724"/>
      <c r="AI37" s="724"/>
      <c r="AJ37" s="724"/>
      <c r="AK37" s="724"/>
      <c r="AL37" s="666" t="s">
        <v>139</v>
      </c>
      <c r="AM37" s="667"/>
      <c r="AN37" s="667"/>
      <c r="AO37" s="725"/>
      <c r="AQ37" s="698" t="s">
        <v>333</v>
      </c>
      <c r="AR37" s="699"/>
      <c r="AS37" s="699"/>
      <c r="AT37" s="699"/>
      <c r="AU37" s="699"/>
      <c r="AV37" s="699"/>
      <c r="AW37" s="699"/>
      <c r="AX37" s="699"/>
      <c r="AY37" s="700"/>
      <c r="AZ37" s="661">
        <v>937294</v>
      </c>
      <c r="BA37" s="664"/>
      <c r="BB37" s="664"/>
      <c r="BC37" s="664"/>
      <c r="BD37" s="662"/>
      <c r="BE37" s="662"/>
      <c r="BF37" s="701"/>
      <c r="BG37" s="705" t="s">
        <v>334</v>
      </c>
      <c r="BH37" s="702"/>
      <c r="BI37" s="702"/>
      <c r="BJ37" s="702"/>
      <c r="BK37" s="702"/>
      <c r="BL37" s="702"/>
      <c r="BM37" s="702"/>
      <c r="BN37" s="702"/>
      <c r="BO37" s="702"/>
      <c r="BP37" s="702"/>
      <c r="BQ37" s="702"/>
      <c r="BR37" s="702"/>
      <c r="BS37" s="702"/>
      <c r="BT37" s="702"/>
      <c r="BU37" s="703"/>
      <c r="BV37" s="661">
        <v>28995</v>
      </c>
      <c r="BW37" s="664"/>
      <c r="BX37" s="664"/>
      <c r="BY37" s="664"/>
      <c r="BZ37" s="664"/>
      <c r="CA37" s="664"/>
      <c r="CB37" s="704"/>
      <c r="CD37" s="705" t="s">
        <v>335</v>
      </c>
      <c r="CE37" s="702"/>
      <c r="CF37" s="702"/>
      <c r="CG37" s="702"/>
      <c r="CH37" s="702"/>
      <c r="CI37" s="702"/>
      <c r="CJ37" s="702"/>
      <c r="CK37" s="702"/>
      <c r="CL37" s="702"/>
      <c r="CM37" s="702"/>
      <c r="CN37" s="702"/>
      <c r="CO37" s="702"/>
      <c r="CP37" s="702"/>
      <c r="CQ37" s="703"/>
      <c r="CR37" s="661">
        <v>1598656</v>
      </c>
      <c r="CS37" s="662"/>
      <c r="CT37" s="662"/>
      <c r="CU37" s="662"/>
      <c r="CV37" s="662"/>
      <c r="CW37" s="662"/>
      <c r="CX37" s="662"/>
      <c r="CY37" s="663"/>
      <c r="CZ37" s="666">
        <v>2.5</v>
      </c>
      <c r="DA37" s="695"/>
      <c r="DB37" s="695"/>
      <c r="DC37" s="696"/>
      <c r="DD37" s="669">
        <v>1598656</v>
      </c>
      <c r="DE37" s="662"/>
      <c r="DF37" s="662"/>
      <c r="DG37" s="662"/>
      <c r="DH37" s="662"/>
      <c r="DI37" s="662"/>
      <c r="DJ37" s="662"/>
      <c r="DK37" s="663"/>
      <c r="DL37" s="669">
        <v>1598656</v>
      </c>
      <c r="DM37" s="662"/>
      <c r="DN37" s="662"/>
      <c r="DO37" s="662"/>
      <c r="DP37" s="662"/>
      <c r="DQ37" s="662"/>
      <c r="DR37" s="662"/>
      <c r="DS37" s="662"/>
      <c r="DT37" s="662"/>
      <c r="DU37" s="662"/>
      <c r="DV37" s="663"/>
      <c r="DW37" s="666">
        <v>4</v>
      </c>
      <c r="DX37" s="695"/>
      <c r="DY37" s="695"/>
      <c r="DZ37" s="695"/>
      <c r="EA37" s="695"/>
      <c r="EB37" s="695"/>
      <c r="EC37" s="697"/>
    </row>
    <row r="38" spans="2:133" ht="11.25" customHeight="1" x14ac:dyDescent="0.15">
      <c r="B38" s="673" t="s">
        <v>336</v>
      </c>
      <c r="C38" s="674"/>
      <c r="D38" s="674"/>
      <c r="E38" s="674"/>
      <c r="F38" s="674"/>
      <c r="G38" s="674"/>
      <c r="H38" s="674"/>
      <c r="I38" s="674"/>
      <c r="J38" s="674"/>
      <c r="K38" s="674"/>
      <c r="L38" s="674"/>
      <c r="M38" s="674"/>
      <c r="N38" s="674"/>
      <c r="O38" s="674"/>
      <c r="P38" s="674"/>
      <c r="Q38" s="675"/>
      <c r="R38" s="676">
        <v>69897221</v>
      </c>
      <c r="S38" s="713"/>
      <c r="T38" s="713"/>
      <c r="U38" s="713"/>
      <c r="V38" s="713"/>
      <c r="W38" s="713"/>
      <c r="X38" s="713"/>
      <c r="Y38" s="718"/>
      <c r="Z38" s="719">
        <v>100</v>
      </c>
      <c r="AA38" s="719"/>
      <c r="AB38" s="719"/>
      <c r="AC38" s="719"/>
      <c r="AD38" s="720">
        <v>39115323</v>
      </c>
      <c r="AE38" s="720"/>
      <c r="AF38" s="720"/>
      <c r="AG38" s="720"/>
      <c r="AH38" s="720"/>
      <c r="AI38" s="720"/>
      <c r="AJ38" s="720"/>
      <c r="AK38" s="720"/>
      <c r="AL38" s="679">
        <v>100</v>
      </c>
      <c r="AM38" s="721"/>
      <c r="AN38" s="721"/>
      <c r="AO38" s="722"/>
      <c r="AQ38" s="698" t="s">
        <v>337</v>
      </c>
      <c r="AR38" s="699"/>
      <c r="AS38" s="699"/>
      <c r="AT38" s="699"/>
      <c r="AU38" s="699"/>
      <c r="AV38" s="699"/>
      <c r="AW38" s="699"/>
      <c r="AX38" s="699"/>
      <c r="AY38" s="700"/>
      <c r="AZ38" s="661">
        <v>67227</v>
      </c>
      <c r="BA38" s="664"/>
      <c r="BB38" s="664"/>
      <c r="BC38" s="664"/>
      <c r="BD38" s="662"/>
      <c r="BE38" s="662"/>
      <c r="BF38" s="701"/>
      <c r="BG38" s="705" t="s">
        <v>338</v>
      </c>
      <c r="BH38" s="702"/>
      <c r="BI38" s="702"/>
      <c r="BJ38" s="702"/>
      <c r="BK38" s="702"/>
      <c r="BL38" s="702"/>
      <c r="BM38" s="702"/>
      <c r="BN38" s="702"/>
      <c r="BO38" s="702"/>
      <c r="BP38" s="702"/>
      <c r="BQ38" s="702"/>
      <c r="BR38" s="702"/>
      <c r="BS38" s="702"/>
      <c r="BT38" s="702"/>
      <c r="BU38" s="703"/>
      <c r="BV38" s="661">
        <v>46265</v>
      </c>
      <c r="BW38" s="664"/>
      <c r="BX38" s="664"/>
      <c r="BY38" s="664"/>
      <c r="BZ38" s="664"/>
      <c r="CA38" s="664"/>
      <c r="CB38" s="704"/>
      <c r="CD38" s="705" t="s">
        <v>339</v>
      </c>
      <c r="CE38" s="702"/>
      <c r="CF38" s="702"/>
      <c r="CG38" s="702"/>
      <c r="CH38" s="702"/>
      <c r="CI38" s="702"/>
      <c r="CJ38" s="702"/>
      <c r="CK38" s="702"/>
      <c r="CL38" s="702"/>
      <c r="CM38" s="702"/>
      <c r="CN38" s="702"/>
      <c r="CO38" s="702"/>
      <c r="CP38" s="702"/>
      <c r="CQ38" s="703"/>
      <c r="CR38" s="661">
        <v>8775071</v>
      </c>
      <c r="CS38" s="664"/>
      <c r="CT38" s="664"/>
      <c r="CU38" s="664"/>
      <c r="CV38" s="664"/>
      <c r="CW38" s="664"/>
      <c r="CX38" s="664"/>
      <c r="CY38" s="665"/>
      <c r="CZ38" s="666">
        <v>13.5</v>
      </c>
      <c r="DA38" s="695"/>
      <c r="DB38" s="695"/>
      <c r="DC38" s="696"/>
      <c r="DD38" s="669">
        <v>7723287</v>
      </c>
      <c r="DE38" s="664"/>
      <c r="DF38" s="664"/>
      <c r="DG38" s="664"/>
      <c r="DH38" s="664"/>
      <c r="DI38" s="664"/>
      <c r="DJ38" s="664"/>
      <c r="DK38" s="665"/>
      <c r="DL38" s="669">
        <v>5447045</v>
      </c>
      <c r="DM38" s="664"/>
      <c r="DN38" s="664"/>
      <c r="DO38" s="664"/>
      <c r="DP38" s="664"/>
      <c r="DQ38" s="664"/>
      <c r="DR38" s="664"/>
      <c r="DS38" s="664"/>
      <c r="DT38" s="664"/>
      <c r="DU38" s="664"/>
      <c r="DV38" s="665"/>
      <c r="DW38" s="666">
        <v>13.6</v>
      </c>
      <c r="DX38" s="695"/>
      <c r="DY38" s="695"/>
      <c r="DZ38" s="695"/>
      <c r="EA38" s="695"/>
      <c r="EB38" s="695"/>
      <c r="EC38" s="697"/>
    </row>
    <row r="39" spans="2:133" ht="11.25" customHeight="1" x14ac:dyDescent="0.15">
      <c r="AQ39" s="698" t="s">
        <v>340</v>
      </c>
      <c r="AR39" s="699"/>
      <c r="AS39" s="699"/>
      <c r="AT39" s="699"/>
      <c r="AU39" s="699"/>
      <c r="AV39" s="699"/>
      <c r="AW39" s="699"/>
      <c r="AX39" s="699"/>
      <c r="AY39" s="700"/>
      <c r="AZ39" s="661">
        <v>48966</v>
      </c>
      <c r="BA39" s="664"/>
      <c r="BB39" s="664"/>
      <c r="BC39" s="664"/>
      <c r="BD39" s="662"/>
      <c r="BE39" s="662"/>
      <c r="BF39" s="701"/>
      <c r="BG39" s="706" t="s">
        <v>341</v>
      </c>
      <c r="BH39" s="707"/>
      <c r="BI39" s="707"/>
      <c r="BJ39" s="707"/>
      <c r="BK39" s="707"/>
      <c r="BL39" s="235"/>
      <c r="BM39" s="702" t="s">
        <v>342</v>
      </c>
      <c r="BN39" s="702"/>
      <c r="BO39" s="702"/>
      <c r="BP39" s="702"/>
      <c r="BQ39" s="702"/>
      <c r="BR39" s="702"/>
      <c r="BS39" s="702"/>
      <c r="BT39" s="702"/>
      <c r="BU39" s="703"/>
      <c r="BV39" s="661">
        <v>83</v>
      </c>
      <c r="BW39" s="664"/>
      <c r="BX39" s="664"/>
      <c r="BY39" s="664"/>
      <c r="BZ39" s="664"/>
      <c r="CA39" s="664"/>
      <c r="CB39" s="704"/>
      <c r="CD39" s="705" t="s">
        <v>343</v>
      </c>
      <c r="CE39" s="702"/>
      <c r="CF39" s="702"/>
      <c r="CG39" s="702"/>
      <c r="CH39" s="702"/>
      <c r="CI39" s="702"/>
      <c r="CJ39" s="702"/>
      <c r="CK39" s="702"/>
      <c r="CL39" s="702"/>
      <c r="CM39" s="702"/>
      <c r="CN39" s="702"/>
      <c r="CO39" s="702"/>
      <c r="CP39" s="702"/>
      <c r="CQ39" s="703"/>
      <c r="CR39" s="661">
        <v>2235532</v>
      </c>
      <c r="CS39" s="662"/>
      <c r="CT39" s="662"/>
      <c r="CU39" s="662"/>
      <c r="CV39" s="662"/>
      <c r="CW39" s="662"/>
      <c r="CX39" s="662"/>
      <c r="CY39" s="663"/>
      <c r="CZ39" s="666">
        <v>3.4</v>
      </c>
      <c r="DA39" s="695"/>
      <c r="DB39" s="695"/>
      <c r="DC39" s="696"/>
      <c r="DD39" s="669">
        <v>2185200</v>
      </c>
      <c r="DE39" s="662"/>
      <c r="DF39" s="662"/>
      <c r="DG39" s="662"/>
      <c r="DH39" s="662"/>
      <c r="DI39" s="662"/>
      <c r="DJ39" s="662"/>
      <c r="DK39" s="663"/>
      <c r="DL39" s="669" t="s">
        <v>139</v>
      </c>
      <c r="DM39" s="662"/>
      <c r="DN39" s="662"/>
      <c r="DO39" s="662"/>
      <c r="DP39" s="662"/>
      <c r="DQ39" s="662"/>
      <c r="DR39" s="662"/>
      <c r="DS39" s="662"/>
      <c r="DT39" s="662"/>
      <c r="DU39" s="662"/>
      <c r="DV39" s="663"/>
      <c r="DW39" s="666" t="s">
        <v>139</v>
      </c>
      <c r="DX39" s="695"/>
      <c r="DY39" s="695"/>
      <c r="DZ39" s="695"/>
      <c r="EA39" s="695"/>
      <c r="EB39" s="695"/>
      <c r="EC39" s="697"/>
    </row>
    <row r="40" spans="2:133" ht="11.25" customHeight="1" x14ac:dyDescent="0.15">
      <c r="AQ40" s="698" t="s">
        <v>344</v>
      </c>
      <c r="AR40" s="699"/>
      <c r="AS40" s="699"/>
      <c r="AT40" s="699"/>
      <c r="AU40" s="699"/>
      <c r="AV40" s="699"/>
      <c r="AW40" s="699"/>
      <c r="AX40" s="699"/>
      <c r="AY40" s="700"/>
      <c r="AZ40" s="661">
        <v>1746319</v>
      </c>
      <c r="BA40" s="664"/>
      <c r="BB40" s="664"/>
      <c r="BC40" s="664"/>
      <c r="BD40" s="662"/>
      <c r="BE40" s="662"/>
      <c r="BF40" s="701"/>
      <c r="BG40" s="706"/>
      <c r="BH40" s="707"/>
      <c r="BI40" s="707"/>
      <c r="BJ40" s="707"/>
      <c r="BK40" s="707"/>
      <c r="BL40" s="235"/>
      <c r="BM40" s="702" t="s">
        <v>345</v>
      </c>
      <c r="BN40" s="702"/>
      <c r="BO40" s="702"/>
      <c r="BP40" s="702"/>
      <c r="BQ40" s="702"/>
      <c r="BR40" s="702"/>
      <c r="BS40" s="702"/>
      <c r="BT40" s="702"/>
      <c r="BU40" s="703"/>
      <c r="BV40" s="661" t="s">
        <v>139</v>
      </c>
      <c r="BW40" s="664"/>
      <c r="BX40" s="664"/>
      <c r="BY40" s="664"/>
      <c r="BZ40" s="664"/>
      <c r="CA40" s="664"/>
      <c r="CB40" s="704"/>
      <c r="CD40" s="705" t="s">
        <v>346</v>
      </c>
      <c r="CE40" s="702"/>
      <c r="CF40" s="702"/>
      <c r="CG40" s="702"/>
      <c r="CH40" s="702"/>
      <c r="CI40" s="702"/>
      <c r="CJ40" s="702"/>
      <c r="CK40" s="702"/>
      <c r="CL40" s="702"/>
      <c r="CM40" s="702"/>
      <c r="CN40" s="702"/>
      <c r="CO40" s="702"/>
      <c r="CP40" s="702"/>
      <c r="CQ40" s="703"/>
      <c r="CR40" s="661">
        <v>1064305</v>
      </c>
      <c r="CS40" s="664"/>
      <c r="CT40" s="664"/>
      <c r="CU40" s="664"/>
      <c r="CV40" s="664"/>
      <c r="CW40" s="664"/>
      <c r="CX40" s="664"/>
      <c r="CY40" s="665"/>
      <c r="CZ40" s="666">
        <v>1.6</v>
      </c>
      <c r="DA40" s="695"/>
      <c r="DB40" s="695"/>
      <c r="DC40" s="696"/>
      <c r="DD40" s="669">
        <v>3492</v>
      </c>
      <c r="DE40" s="664"/>
      <c r="DF40" s="664"/>
      <c r="DG40" s="664"/>
      <c r="DH40" s="664"/>
      <c r="DI40" s="664"/>
      <c r="DJ40" s="664"/>
      <c r="DK40" s="665"/>
      <c r="DL40" s="669" t="s">
        <v>139</v>
      </c>
      <c r="DM40" s="664"/>
      <c r="DN40" s="664"/>
      <c r="DO40" s="664"/>
      <c r="DP40" s="664"/>
      <c r="DQ40" s="664"/>
      <c r="DR40" s="664"/>
      <c r="DS40" s="664"/>
      <c r="DT40" s="664"/>
      <c r="DU40" s="664"/>
      <c r="DV40" s="665"/>
      <c r="DW40" s="666" t="s">
        <v>234</v>
      </c>
      <c r="DX40" s="695"/>
      <c r="DY40" s="695"/>
      <c r="DZ40" s="695"/>
      <c r="EA40" s="695"/>
      <c r="EB40" s="695"/>
      <c r="EC40" s="697"/>
    </row>
    <row r="41" spans="2:133" ht="11.25" customHeight="1" x14ac:dyDescent="0.15">
      <c r="AQ41" s="710" t="s">
        <v>347</v>
      </c>
      <c r="AR41" s="711"/>
      <c r="AS41" s="711"/>
      <c r="AT41" s="711"/>
      <c r="AU41" s="711"/>
      <c r="AV41" s="711"/>
      <c r="AW41" s="711"/>
      <c r="AX41" s="711"/>
      <c r="AY41" s="712"/>
      <c r="AZ41" s="676">
        <v>4258406</v>
      </c>
      <c r="BA41" s="713"/>
      <c r="BB41" s="713"/>
      <c r="BC41" s="713"/>
      <c r="BD41" s="677"/>
      <c r="BE41" s="677"/>
      <c r="BF41" s="714"/>
      <c r="BG41" s="708"/>
      <c r="BH41" s="709"/>
      <c r="BI41" s="709"/>
      <c r="BJ41" s="709"/>
      <c r="BK41" s="709"/>
      <c r="BL41" s="236"/>
      <c r="BM41" s="715" t="s">
        <v>348</v>
      </c>
      <c r="BN41" s="715"/>
      <c r="BO41" s="715"/>
      <c r="BP41" s="715"/>
      <c r="BQ41" s="715"/>
      <c r="BR41" s="715"/>
      <c r="BS41" s="715"/>
      <c r="BT41" s="715"/>
      <c r="BU41" s="716"/>
      <c r="BV41" s="676">
        <v>304</v>
      </c>
      <c r="BW41" s="713"/>
      <c r="BX41" s="713"/>
      <c r="BY41" s="713"/>
      <c r="BZ41" s="713"/>
      <c r="CA41" s="713"/>
      <c r="CB41" s="717"/>
      <c r="CD41" s="705" t="s">
        <v>349</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139</v>
      </c>
      <c r="DA41" s="695"/>
      <c r="DB41" s="695"/>
      <c r="DC41" s="696"/>
      <c r="DD41" s="669" t="s">
        <v>139</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351</v>
      </c>
      <c r="CE42" s="659"/>
      <c r="CF42" s="659"/>
      <c r="CG42" s="659"/>
      <c r="CH42" s="659"/>
      <c r="CI42" s="659"/>
      <c r="CJ42" s="659"/>
      <c r="CK42" s="659"/>
      <c r="CL42" s="659"/>
      <c r="CM42" s="659"/>
      <c r="CN42" s="659"/>
      <c r="CO42" s="659"/>
      <c r="CP42" s="659"/>
      <c r="CQ42" s="660"/>
      <c r="CR42" s="661">
        <v>6097864</v>
      </c>
      <c r="CS42" s="664"/>
      <c r="CT42" s="664"/>
      <c r="CU42" s="664"/>
      <c r="CV42" s="664"/>
      <c r="CW42" s="664"/>
      <c r="CX42" s="664"/>
      <c r="CY42" s="665"/>
      <c r="CZ42" s="666">
        <v>9.4</v>
      </c>
      <c r="DA42" s="667"/>
      <c r="DB42" s="667"/>
      <c r="DC42" s="668"/>
      <c r="DD42" s="669">
        <v>2661347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353</v>
      </c>
      <c r="CE43" s="659"/>
      <c r="CF43" s="659"/>
      <c r="CG43" s="659"/>
      <c r="CH43" s="659"/>
      <c r="CI43" s="659"/>
      <c r="CJ43" s="659"/>
      <c r="CK43" s="659"/>
      <c r="CL43" s="659"/>
      <c r="CM43" s="659"/>
      <c r="CN43" s="659"/>
      <c r="CO43" s="659"/>
      <c r="CP43" s="659"/>
      <c r="CQ43" s="660"/>
      <c r="CR43" s="661">
        <v>364372</v>
      </c>
      <c r="CS43" s="662"/>
      <c r="CT43" s="662"/>
      <c r="CU43" s="662"/>
      <c r="CV43" s="662"/>
      <c r="CW43" s="662"/>
      <c r="CX43" s="662"/>
      <c r="CY43" s="663"/>
      <c r="CZ43" s="666">
        <v>0.6</v>
      </c>
      <c r="DA43" s="695"/>
      <c r="DB43" s="695"/>
      <c r="DC43" s="696"/>
      <c r="DD43" s="669">
        <v>364372</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354</v>
      </c>
      <c r="CD44" s="689" t="s">
        <v>306</v>
      </c>
      <c r="CE44" s="690"/>
      <c r="CF44" s="658" t="s">
        <v>355</v>
      </c>
      <c r="CG44" s="659"/>
      <c r="CH44" s="659"/>
      <c r="CI44" s="659"/>
      <c r="CJ44" s="659"/>
      <c r="CK44" s="659"/>
      <c r="CL44" s="659"/>
      <c r="CM44" s="659"/>
      <c r="CN44" s="659"/>
      <c r="CO44" s="659"/>
      <c r="CP44" s="659"/>
      <c r="CQ44" s="660"/>
      <c r="CR44" s="661">
        <v>6097864</v>
      </c>
      <c r="CS44" s="664"/>
      <c r="CT44" s="664"/>
      <c r="CU44" s="664"/>
      <c r="CV44" s="664"/>
      <c r="CW44" s="664"/>
      <c r="CX44" s="664"/>
      <c r="CY44" s="665"/>
      <c r="CZ44" s="666">
        <v>9.4</v>
      </c>
      <c r="DA44" s="667"/>
      <c r="DB44" s="667"/>
      <c r="DC44" s="668"/>
      <c r="DD44" s="669">
        <v>2661347</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356</v>
      </c>
      <c r="CG45" s="659"/>
      <c r="CH45" s="659"/>
      <c r="CI45" s="659"/>
      <c r="CJ45" s="659"/>
      <c r="CK45" s="659"/>
      <c r="CL45" s="659"/>
      <c r="CM45" s="659"/>
      <c r="CN45" s="659"/>
      <c r="CO45" s="659"/>
      <c r="CP45" s="659"/>
      <c r="CQ45" s="660"/>
      <c r="CR45" s="661">
        <v>1811777</v>
      </c>
      <c r="CS45" s="662"/>
      <c r="CT45" s="662"/>
      <c r="CU45" s="662"/>
      <c r="CV45" s="662"/>
      <c r="CW45" s="662"/>
      <c r="CX45" s="662"/>
      <c r="CY45" s="663"/>
      <c r="CZ45" s="666">
        <v>2.8</v>
      </c>
      <c r="DA45" s="695"/>
      <c r="DB45" s="695"/>
      <c r="DC45" s="696"/>
      <c r="DD45" s="669">
        <v>405620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357</v>
      </c>
      <c r="CG46" s="659"/>
      <c r="CH46" s="659"/>
      <c r="CI46" s="659"/>
      <c r="CJ46" s="659"/>
      <c r="CK46" s="659"/>
      <c r="CL46" s="659"/>
      <c r="CM46" s="659"/>
      <c r="CN46" s="659"/>
      <c r="CO46" s="659"/>
      <c r="CP46" s="659"/>
      <c r="CQ46" s="660"/>
      <c r="CR46" s="661">
        <v>4096700</v>
      </c>
      <c r="CS46" s="664"/>
      <c r="CT46" s="664"/>
      <c r="CU46" s="664"/>
      <c r="CV46" s="664"/>
      <c r="CW46" s="664"/>
      <c r="CX46" s="664"/>
      <c r="CY46" s="665"/>
      <c r="CZ46" s="666">
        <v>6.3</v>
      </c>
      <c r="DA46" s="667"/>
      <c r="DB46" s="667"/>
      <c r="DC46" s="668"/>
      <c r="DD46" s="669">
        <v>2126840</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358</v>
      </c>
      <c r="CG47" s="659"/>
      <c r="CH47" s="659"/>
      <c r="CI47" s="659"/>
      <c r="CJ47" s="659"/>
      <c r="CK47" s="659"/>
      <c r="CL47" s="659"/>
      <c r="CM47" s="659"/>
      <c r="CN47" s="659"/>
      <c r="CO47" s="659"/>
      <c r="CP47" s="659"/>
      <c r="CQ47" s="660"/>
      <c r="CR47" s="661" t="s">
        <v>139</v>
      </c>
      <c r="CS47" s="662"/>
      <c r="CT47" s="662"/>
      <c r="CU47" s="662"/>
      <c r="CV47" s="662"/>
      <c r="CW47" s="662"/>
      <c r="CX47" s="662"/>
      <c r="CY47" s="663"/>
      <c r="CZ47" s="666" t="s">
        <v>139</v>
      </c>
      <c r="DA47" s="695"/>
      <c r="DB47" s="695"/>
      <c r="DC47" s="696"/>
      <c r="DD47" s="669" t="s">
        <v>139</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359</v>
      </c>
      <c r="CG48" s="659"/>
      <c r="CH48" s="659"/>
      <c r="CI48" s="659"/>
      <c r="CJ48" s="659"/>
      <c r="CK48" s="659"/>
      <c r="CL48" s="659"/>
      <c r="CM48" s="659"/>
      <c r="CN48" s="659"/>
      <c r="CO48" s="659"/>
      <c r="CP48" s="659"/>
      <c r="CQ48" s="660"/>
      <c r="CR48" s="661" t="s">
        <v>234</v>
      </c>
      <c r="CS48" s="664"/>
      <c r="CT48" s="664"/>
      <c r="CU48" s="664"/>
      <c r="CV48" s="664"/>
      <c r="CW48" s="664"/>
      <c r="CX48" s="664"/>
      <c r="CY48" s="665"/>
      <c r="CZ48" s="666" t="s">
        <v>234</v>
      </c>
      <c r="DA48" s="667"/>
      <c r="DB48" s="667"/>
      <c r="DC48" s="668"/>
      <c r="DD48" s="669" t="s">
        <v>139</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360</v>
      </c>
      <c r="CE49" s="674"/>
      <c r="CF49" s="674"/>
      <c r="CG49" s="674"/>
      <c r="CH49" s="674"/>
      <c r="CI49" s="674"/>
      <c r="CJ49" s="674"/>
      <c r="CK49" s="674"/>
      <c r="CL49" s="674"/>
      <c r="CM49" s="674"/>
      <c r="CN49" s="674"/>
      <c r="CO49" s="674"/>
      <c r="CP49" s="674"/>
      <c r="CQ49" s="675"/>
      <c r="CR49" s="676">
        <v>64949607</v>
      </c>
      <c r="CS49" s="677"/>
      <c r="CT49" s="677"/>
      <c r="CU49" s="677"/>
      <c r="CV49" s="677"/>
      <c r="CW49" s="677"/>
      <c r="CX49" s="677"/>
      <c r="CY49" s="678"/>
      <c r="CZ49" s="679">
        <v>100</v>
      </c>
      <c r="DA49" s="680"/>
      <c r="DB49" s="680"/>
      <c r="DC49" s="681"/>
      <c r="DD49" s="682">
        <v>44668693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qhB/iHnWJp1d8YXznqEjBztCJTzsKOLmniyGolSvELjMjpIxIk23OYmM6ex4gVyRQ3EVh4GhOIXJF24mOOlZqQ==" saltValue="vrkks/XwIX3OtvS3goa9b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74" t="s">
        <v>362</v>
      </c>
      <c r="DK2" s="1175"/>
      <c r="DL2" s="1175"/>
      <c r="DM2" s="1175"/>
      <c r="DN2" s="1175"/>
      <c r="DO2" s="1176"/>
      <c r="DP2" s="249"/>
      <c r="DQ2" s="1174" t="s">
        <v>363</v>
      </c>
      <c r="DR2" s="1175"/>
      <c r="DS2" s="1175"/>
      <c r="DT2" s="1175"/>
      <c r="DU2" s="1175"/>
      <c r="DV2" s="1175"/>
      <c r="DW2" s="1175"/>
      <c r="DX2" s="1175"/>
      <c r="DY2" s="1175"/>
      <c r="DZ2" s="1176"/>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49" t="s">
        <v>364</v>
      </c>
      <c r="B4" s="1149"/>
      <c r="C4" s="1149"/>
      <c r="D4" s="1149"/>
      <c r="E4" s="1149"/>
      <c r="F4" s="1149"/>
      <c r="G4" s="1149"/>
      <c r="H4" s="1149"/>
      <c r="I4" s="1149"/>
      <c r="J4" s="1149"/>
      <c r="K4" s="1149"/>
      <c r="L4" s="1149"/>
      <c r="M4" s="1149"/>
      <c r="N4" s="1149"/>
      <c r="O4" s="1149"/>
      <c r="P4" s="1149"/>
      <c r="Q4" s="1149"/>
      <c r="R4" s="1149"/>
      <c r="S4" s="1149"/>
      <c r="T4" s="1149"/>
      <c r="U4" s="1149"/>
      <c r="V4" s="1149"/>
      <c r="W4" s="1149"/>
      <c r="X4" s="1149"/>
      <c r="Y4" s="1149"/>
      <c r="Z4" s="1149"/>
      <c r="AA4" s="1149"/>
      <c r="AB4" s="1149"/>
      <c r="AC4" s="1149"/>
      <c r="AD4" s="1149"/>
      <c r="AE4" s="1149"/>
      <c r="AF4" s="1149"/>
      <c r="AG4" s="1149"/>
      <c r="AH4" s="1149"/>
      <c r="AI4" s="1149"/>
      <c r="AJ4" s="1149"/>
      <c r="AK4" s="1149"/>
      <c r="AL4" s="1149"/>
      <c r="AM4" s="1149"/>
      <c r="AN4" s="1149"/>
      <c r="AO4" s="1149"/>
      <c r="AP4" s="1149"/>
      <c r="AQ4" s="1149"/>
      <c r="AR4" s="1149"/>
      <c r="AS4" s="1149"/>
      <c r="AT4" s="1149"/>
      <c r="AU4" s="1149"/>
      <c r="AV4" s="1149"/>
      <c r="AW4" s="1149"/>
      <c r="AX4" s="1149"/>
      <c r="AY4" s="114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1" t="s">
        <v>366</v>
      </c>
      <c r="B5" s="1082"/>
      <c r="C5" s="1082"/>
      <c r="D5" s="1082"/>
      <c r="E5" s="1082"/>
      <c r="F5" s="1082"/>
      <c r="G5" s="1082"/>
      <c r="H5" s="1082"/>
      <c r="I5" s="1082"/>
      <c r="J5" s="1082"/>
      <c r="K5" s="1082"/>
      <c r="L5" s="1082"/>
      <c r="M5" s="1082"/>
      <c r="N5" s="1082"/>
      <c r="O5" s="1082"/>
      <c r="P5" s="1083"/>
      <c r="Q5" s="1087" t="s">
        <v>367</v>
      </c>
      <c r="R5" s="1088"/>
      <c r="S5" s="1088"/>
      <c r="T5" s="1088"/>
      <c r="U5" s="1089"/>
      <c r="V5" s="1087" t="s">
        <v>368</v>
      </c>
      <c r="W5" s="1088"/>
      <c r="X5" s="1088"/>
      <c r="Y5" s="1088"/>
      <c r="Z5" s="1089"/>
      <c r="AA5" s="1087" t="s">
        <v>369</v>
      </c>
      <c r="AB5" s="1088"/>
      <c r="AC5" s="1088"/>
      <c r="AD5" s="1088"/>
      <c r="AE5" s="1088"/>
      <c r="AF5" s="1177" t="s">
        <v>370</v>
      </c>
      <c r="AG5" s="1088"/>
      <c r="AH5" s="1088"/>
      <c r="AI5" s="1088"/>
      <c r="AJ5" s="1103"/>
      <c r="AK5" s="1088" t="s">
        <v>371</v>
      </c>
      <c r="AL5" s="1088"/>
      <c r="AM5" s="1088"/>
      <c r="AN5" s="1088"/>
      <c r="AO5" s="1089"/>
      <c r="AP5" s="1087" t="s">
        <v>372</v>
      </c>
      <c r="AQ5" s="1088"/>
      <c r="AR5" s="1088"/>
      <c r="AS5" s="1088"/>
      <c r="AT5" s="1089"/>
      <c r="AU5" s="1087" t="s">
        <v>373</v>
      </c>
      <c r="AV5" s="1088"/>
      <c r="AW5" s="1088"/>
      <c r="AX5" s="1088"/>
      <c r="AY5" s="1103"/>
      <c r="AZ5" s="256"/>
      <c r="BA5" s="256"/>
      <c r="BB5" s="256"/>
      <c r="BC5" s="256"/>
      <c r="BD5" s="256"/>
      <c r="BE5" s="257"/>
      <c r="BF5" s="257"/>
      <c r="BG5" s="257"/>
      <c r="BH5" s="257"/>
      <c r="BI5" s="257"/>
      <c r="BJ5" s="257"/>
      <c r="BK5" s="257"/>
      <c r="BL5" s="257"/>
      <c r="BM5" s="257"/>
      <c r="BN5" s="257"/>
      <c r="BO5" s="257"/>
      <c r="BP5" s="257"/>
      <c r="BQ5" s="1081" t="s">
        <v>374</v>
      </c>
      <c r="BR5" s="1082"/>
      <c r="BS5" s="1082"/>
      <c r="BT5" s="1082"/>
      <c r="BU5" s="1082"/>
      <c r="BV5" s="1082"/>
      <c r="BW5" s="1082"/>
      <c r="BX5" s="1082"/>
      <c r="BY5" s="1082"/>
      <c r="BZ5" s="1082"/>
      <c r="CA5" s="1082"/>
      <c r="CB5" s="1082"/>
      <c r="CC5" s="1082"/>
      <c r="CD5" s="1082"/>
      <c r="CE5" s="1082"/>
      <c r="CF5" s="1082"/>
      <c r="CG5" s="1083"/>
      <c r="CH5" s="1087" t="s">
        <v>375</v>
      </c>
      <c r="CI5" s="1088"/>
      <c r="CJ5" s="1088"/>
      <c r="CK5" s="1088"/>
      <c r="CL5" s="1089"/>
      <c r="CM5" s="1087" t="s">
        <v>376</v>
      </c>
      <c r="CN5" s="1088"/>
      <c r="CO5" s="1088"/>
      <c r="CP5" s="1088"/>
      <c r="CQ5" s="1089"/>
      <c r="CR5" s="1087" t="s">
        <v>377</v>
      </c>
      <c r="CS5" s="1088"/>
      <c r="CT5" s="1088"/>
      <c r="CU5" s="1088"/>
      <c r="CV5" s="1089"/>
      <c r="CW5" s="1087" t="s">
        <v>378</v>
      </c>
      <c r="CX5" s="1088"/>
      <c r="CY5" s="1088"/>
      <c r="CZ5" s="1088"/>
      <c r="DA5" s="1089"/>
      <c r="DB5" s="1087" t="s">
        <v>379</v>
      </c>
      <c r="DC5" s="1088"/>
      <c r="DD5" s="1088"/>
      <c r="DE5" s="1088"/>
      <c r="DF5" s="1089"/>
      <c r="DG5" s="1195" t="s">
        <v>380</v>
      </c>
      <c r="DH5" s="1196"/>
      <c r="DI5" s="1196"/>
      <c r="DJ5" s="1196"/>
      <c r="DK5" s="1197"/>
      <c r="DL5" s="1195" t="s">
        <v>381</v>
      </c>
      <c r="DM5" s="1196"/>
      <c r="DN5" s="1196"/>
      <c r="DO5" s="1196"/>
      <c r="DP5" s="1197"/>
      <c r="DQ5" s="1087" t="s">
        <v>382</v>
      </c>
      <c r="DR5" s="1088"/>
      <c r="DS5" s="1088"/>
      <c r="DT5" s="1088"/>
      <c r="DU5" s="1089"/>
      <c r="DV5" s="1087" t="s">
        <v>373</v>
      </c>
      <c r="DW5" s="1088"/>
      <c r="DX5" s="1088"/>
      <c r="DY5" s="1088"/>
      <c r="DZ5" s="1103"/>
      <c r="EA5" s="254"/>
    </row>
    <row r="6" spans="1:131" s="255" customFormat="1" ht="26.25" customHeight="1" thickBot="1" x14ac:dyDescent="0.2">
      <c r="A6" s="1084"/>
      <c r="B6" s="1085"/>
      <c r="C6" s="1085"/>
      <c r="D6" s="1085"/>
      <c r="E6" s="1085"/>
      <c r="F6" s="1085"/>
      <c r="G6" s="1085"/>
      <c r="H6" s="1085"/>
      <c r="I6" s="1085"/>
      <c r="J6" s="1085"/>
      <c r="K6" s="1085"/>
      <c r="L6" s="1085"/>
      <c r="M6" s="1085"/>
      <c r="N6" s="1085"/>
      <c r="O6" s="1085"/>
      <c r="P6" s="1086"/>
      <c r="Q6" s="1090"/>
      <c r="R6" s="1091"/>
      <c r="S6" s="1091"/>
      <c r="T6" s="1091"/>
      <c r="U6" s="1092"/>
      <c r="V6" s="1090"/>
      <c r="W6" s="1091"/>
      <c r="X6" s="1091"/>
      <c r="Y6" s="1091"/>
      <c r="Z6" s="1092"/>
      <c r="AA6" s="1090"/>
      <c r="AB6" s="1091"/>
      <c r="AC6" s="1091"/>
      <c r="AD6" s="1091"/>
      <c r="AE6" s="1091"/>
      <c r="AF6" s="1178"/>
      <c r="AG6" s="1091"/>
      <c r="AH6" s="1091"/>
      <c r="AI6" s="1091"/>
      <c r="AJ6" s="1104"/>
      <c r="AK6" s="1091"/>
      <c r="AL6" s="1091"/>
      <c r="AM6" s="1091"/>
      <c r="AN6" s="1091"/>
      <c r="AO6" s="1092"/>
      <c r="AP6" s="1090"/>
      <c r="AQ6" s="1091"/>
      <c r="AR6" s="1091"/>
      <c r="AS6" s="1091"/>
      <c r="AT6" s="1092"/>
      <c r="AU6" s="1090"/>
      <c r="AV6" s="1091"/>
      <c r="AW6" s="1091"/>
      <c r="AX6" s="1091"/>
      <c r="AY6" s="1104"/>
      <c r="AZ6" s="252"/>
      <c r="BA6" s="252"/>
      <c r="BB6" s="252"/>
      <c r="BC6" s="252"/>
      <c r="BD6" s="252"/>
      <c r="BE6" s="253"/>
      <c r="BF6" s="253"/>
      <c r="BG6" s="253"/>
      <c r="BH6" s="253"/>
      <c r="BI6" s="253"/>
      <c r="BJ6" s="253"/>
      <c r="BK6" s="253"/>
      <c r="BL6" s="253"/>
      <c r="BM6" s="253"/>
      <c r="BN6" s="253"/>
      <c r="BO6" s="253"/>
      <c r="BP6" s="253"/>
      <c r="BQ6" s="1084"/>
      <c r="BR6" s="1085"/>
      <c r="BS6" s="1085"/>
      <c r="BT6" s="1085"/>
      <c r="BU6" s="1085"/>
      <c r="BV6" s="1085"/>
      <c r="BW6" s="1085"/>
      <c r="BX6" s="1085"/>
      <c r="BY6" s="1085"/>
      <c r="BZ6" s="1085"/>
      <c r="CA6" s="1085"/>
      <c r="CB6" s="1085"/>
      <c r="CC6" s="1085"/>
      <c r="CD6" s="1085"/>
      <c r="CE6" s="1085"/>
      <c r="CF6" s="1085"/>
      <c r="CG6" s="1086"/>
      <c r="CH6" s="1090"/>
      <c r="CI6" s="1091"/>
      <c r="CJ6" s="1091"/>
      <c r="CK6" s="1091"/>
      <c r="CL6" s="1092"/>
      <c r="CM6" s="1090"/>
      <c r="CN6" s="1091"/>
      <c r="CO6" s="1091"/>
      <c r="CP6" s="1091"/>
      <c r="CQ6" s="1092"/>
      <c r="CR6" s="1090"/>
      <c r="CS6" s="1091"/>
      <c r="CT6" s="1091"/>
      <c r="CU6" s="1091"/>
      <c r="CV6" s="1092"/>
      <c r="CW6" s="1090"/>
      <c r="CX6" s="1091"/>
      <c r="CY6" s="1091"/>
      <c r="CZ6" s="1091"/>
      <c r="DA6" s="1092"/>
      <c r="DB6" s="1090"/>
      <c r="DC6" s="1091"/>
      <c r="DD6" s="1091"/>
      <c r="DE6" s="1091"/>
      <c r="DF6" s="1092"/>
      <c r="DG6" s="1198"/>
      <c r="DH6" s="1199"/>
      <c r="DI6" s="1199"/>
      <c r="DJ6" s="1199"/>
      <c r="DK6" s="1200"/>
      <c r="DL6" s="1198"/>
      <c r="DM6" s="1199"/>
      <c r="DN6" s="1199"/>
      <c r="DO6" s="1199"/>
      <c r="DP6" s="1200"/>
      <c r="DQ6" s="1090"/>
      <c r="DR6" s="1091"/>
      <c r="DS6" s="1091"/>
      <c r="DT6" s="1091"/>
      <c r="DU6" s="1092"/>
      <c r="DV6" s="1090"/>
      <c r="DW6" s="1091"/>
      <c r="DX6" s="1091"/>
      <c r="DY6" s="1091"/>
      <c r="DZ6" s="1104"/>
      <c r="EA6" s="254"/>
    </row>
    <row r="7" spans="1:131" s="255" customFormat="1" ht="26.25" customHeight="1" thickTop="1" x14ac:dyDescent="0.15">
      <c r="A7" s="258">
        <v>1</v>
      </c>
      <c r="B7" s="1136" t="s">
        <v>383</v>
      </c>
      <c r="C7" s="1137"/>
      <c r="D7" s="1137"/>
      <c r="E7" s="1137"/>
      <c r="F7" s="1137"/>
      <c r="G7" s="1137"/>
      <c r="H7" s="1137"/>
      <c r="I7" s="1137"/>
      <c r="J7" s="1137"/>
      <c r="K7" s="1137"/>
      <c r="L7" s="1137"/>
      <c r="M7" s="1137"/>
      <c r="N7" s="1137"/>
      <c r="O7" s="1137"/>
      <c r="P7" s="1138"/>
      <c r="Q7" s="1201">
        <v>69576</v>
      </c>
      <c r="R7" s="1202"/>
      <c r="S7" s="1202"/>
      <c r="T7" s="1202"/>
      <c r="U7" s="1202"/>
      <c r="V7" s="1202">
        <v>64827</v>
      </c>
      <c r="W7" s="1202"/>
      <c r="X7" s="1202"/>
      <c r="Y7" s="1202"/>
      <c r="Z7" s="1202"/>
      <c r="AA7" s="1202">
        <v>4749</v>
      </c>
      <c r="AB7" s="1202"/>
      <c r="AC7" s="1202"/>
      <c r="AD7" s="1202"/>
      <c r="AE7" s="1203"/>
      <c r="AF7" s="1204">
        <v>4614</v>
      </c>
      <c r="AG7" s="1205"/>
      <c r="AH7" s="1205"/>
      <c r="AI7" s="1205"/>
      <c r="AJ7" s="1206"/>
      <c r="AK7" s="1185">
        <v>77</v>
      </c>
      <c r="AL7" s="1186"/>
      <c r="AM7" s="1186"/>
      <c r="AN7" s="1186"/>
      <c r="AO7" s="1186"/>
      <c r="AP7" s="1186">
        <v>35321</v>
      </c>
      <c r="AQ7" s="1186"/>
      <c r="AR7" s="1186"/>
      <c r="AS7" s="1186"/>
      <c r="AT7" s="1186"/>
      <c r="AU7" s="1187"/>
      <c r="AV7" s="1187"/>
      <c r="AW7" s="1187"/>
      <c r="AX7" s="1187"/>
      <c r="AY7" s="1188"/>
      <c r="AZ7" s="252"/>
      <c r="BA7" s="252"/>
      <c r="BB7" s="252"/>
      <c r="BC7" s="252"/>
      <c r="BD7" s="252"/>
      <c r="BE7" s="253"/>
      <c r="BF7" s="253"/>
      <c r="BG7" s="253"/>
      <c r="BH7" s="253"/>
      <c r="BI7" s="253"/>
      <c r="BJ7" s="253"/>
      <c r="BK7" s="253"/>
      <c r="BL7" s="253"/>
      <c r="BM7" s="253"/>
      <c r="BN7" s="253"/>
      <c r="BO7" s="253"/>
      <c r="BP7" s="253"/>
      <c r="BQ7" s="259">
        <v>1</v>
      </c>
      <c r="BR7" s="260"/>
      <c r="BS7" s="1189" t="s">
        <v>599</v>
      </c>
      <c r="BT7" s="1190"/>
      <c r="BU7" s="1190"/>
      <c r="BV7" s="1190"/>
      <c r="BW7" s="1190"/>
      <c r="BX7" s="1190"/>
      <c r="BY7" s="1190"/>
      <c r="BZ7" s="1190"/>
      <c r="CA7" s="1190"/>
      <c r="CB7" s="1190"/>
      <c r="CC7" s="1190"/>
      <c r="CD7" s="1190"/>
      <c r="CE7" s="1190"/>
      <c r="CF7" s="1190"/>
      <c r="CG7" s="1191"/>
      <c r="CH7" s="1182">
        <v>1</v>
      </c>
      <c r="CI7" s="1183"/>
      <c r="CJ7" s="1183"/>
      <c r="CK7" s="1183"/>
      <c r="CL7" s="1184"/>
      <c r="CM7" s="1182">
        <v>154</v>
      </c>
      <c r="CN7" s="1183"/>
      <c r="CO7" s="1183"/>
      <c r="CP7" s="1183"/>
      <c r="CQ7" s="1184"/>
      <c r="CR7" s="1182">
        <v>65</v>
      </c>
      <c r="CS7" s="1183"/>
      <c r="CT7" s="1183"/>
      <c r="CU7" s="1183"/>
      <c r="CV7" s="1184"/>
      <c r="CW7" s="1182">
        <v>5</v>
      </c>
      <c r="CX7" s="1183"/>
      <c r="CY7" s="1183"/>
      <c r="CZ7" s="1183"/>
      <c r="DA7" s="1184"/>
      <c r="DB7" s="1182" t="s">
        <v>606</v>
      </c>
      <c r="DC7" s="1183"/>
      <c r="DD7" s="1183"/>
      <c r="DE7" s="1183"/>
      <c r="DF7" s="1184"/>
      <c r="DG7" s="1182" t="s">
        <v>588</v>
      </c>
      <c r="DH7" s="1183"/>
      <c r="DI7" s="1183"/>
      <c r="DJ7" s="1183"/>
      <c r="DK7" s="1184"/>
      <c r="DL7" s="1182" t="s">
        <v>588</v>
      </c>
      <c r="DM7" s="1183"/>
      <c r="DN7" s="1183"/>
      <c r="DO7" s="1183"/>
      <c r="DP7" s="1184"/>
      <c r="DQ7" s="1182" t="s">
        <v>520</v>
      </c>
      <c r="DR7" s="1183"/>
      <c r="DS7" s="1183"/>
      <c r="DT7" s="1183"/>
      <c r="DU7" s="1184"/>
      <c r="DV7" s="1179"/>
      <c r="DW7" s="1180"/>
      <c r="DX7" s="1180"/>
      <c r="DY7" s="1180"/>
      <c r="DZ7" s="1181"/>
      <c r="EA7" s="254"/>
    </row>
    <row r="8" spans="1:131" s="255" customFormat="1" ht="26.25" customHeight="1" x14ac:dyDescent="0.15">
      <c r="A8" s="261">
        <v>2</v>
      </c>
      <c r="B8" s="1123" t="s">
        <v>384</v>
      </c>
      <c r="C8" s="1124"/>
      <c r="D8" s="1124"/>
      <c r="E8" s="1124"/>
      <c r="F8" s="1124"/>
      <c r="G8" s="1124"/>
      <c r="H8" s="1124"/>
      <c r="I8" s="1124"/>
      <c r="J8" s="1124"/>
      <c r="K8" s="1124"/>
      <c r="L8" s="1124"/>
      <c r="M8" s="1124"/>
      <c r="N8" s="1124"/>
      <c r="O8" s="1124"/>
      <c r="P8" s="1125"/>
      <c r="Q8" s="1129">
        <v>41</v>
      </c>
      <c r="R8" s="1130"/>
      <c r="S8" s="1130"/>
      <c r="T8" s="1130"/>
      <c r="U8" s="1130"/>
      <c r="V8" s="1130">
        <v>41</v>
      </c>
      <c r="W8" s="1130"/>
      <c r="X8" s="1130"/>
      <c r="Y8" s="1130"/>
      <c r="Z8" s="1130"/>
      <c r="AA8" s="1130" t="s">
        <v>520</v>
      </c>
      <c r="AB8" s="1130"/>
      <c r="AC8" s="1130"/>
      <c r="AD8" s="1130"/>
      <c r="AE8" s="1131"/>
      <c r="AF8" s="1105" t="s">
        <v>385</v>
      </c>
      <c r="AG8" s="1106"/>
      <c r="AH8" s="1106"/>
      <c r="AI8" s="1106"/>
      <c r="AJ8" s="1107"/>
      <c r="AK8" s="1172">
        <v>41</v>
      </c>
      <c r="AL8" s="1173"/>
      <c r="AM8" s="1173"/>
      <c r="AN8" s="1173"/>
      <c r="AO8" s="1173"/>
      <c r="AP8" s="1173">
        <v>23</v>
      </c>
      <c r="AQ8" s="1173"/>
      <c r="AR8" s="1173"/>
      <c r="AS8" s="1173"/>
      <c r="AT8" s="1173"/>
      <c r="AU8" s="1170"/>
      <c r="AV8" s="1170"/>
      <c r="AW8" s="1170"/>
      <c r="AX8" s="1170"/>
      <c r="AY8" s="1171"/>
      <c r="AZ8" s="252"/>
      <c r="BA8" s="252"/>
      <c r="BB8" s="252"/>
      <c r="BC8" s="252"/>
      <c r="BD8" s="252"/>
      <c r="BE8" s="253"/>
      <c r="BF8" s="253"/>
      <c r="BG8" s="253"/>
      <c r="BH8" s="253"/>
      <c r="BI8" s="253"/>
      <c r="BJ8" s="253"/>
      <c r="BK8" s="253"/>
      <c r="BL8" s="253"/>
      <c r="BM8" s="253"/>
      <c r="BN8" s="253"/>
      <c r="BO8" s="253"/>
      <c r="BP8" s="253"/>
      <c r="BQ8" s="262">
        <v>2</v>
      </c>
      <c r="BR8" s="263"/>
      <c r="BS8" s="1100" t="s">
        <v>600</v>
      </c>
      <c r="BT8" s="1101"/>
      <c r="BU8" s="1101"/>
      <c r="BV8" s="1101"/>
      <c r="BW8" s="1101"/>
      <c r="BX8" s="1101"/>
      <c r="BY8" s="1101"/>
      <c r="BZ8" s="1101"/>
      <c r="CA8" s="1101"/>
      <c r="CB8" s="1101"/>
      <c r="CC8" s="1101"/>
      <c r="CD8" s="1101"/>
      <c r="CE8" s="1101"/>
      <c r="CF8" s="1101"/>
      <c r="CG8" s="1102"/>
      <c r="CH8" s="1075">
        <v>7</v>
      </c>
      <c r="CI8" s="1076"/>
      <c r="CJ8" s="1076"/>
      <c r="CK8" s="1076"/>
      <c r="CL8" s="1077"/>
      <c r="CM8" s="1075">
        <v>313</v>
      </c>
      <c r="CN8" s="1076"/>
      <c r="CO8" s="1076"/>
      <c r="CP8" s="1076"/>
      <c r="CQ8" s="1077"/>
      <c r="CR8" s="1075">
        <v>200</v>
      </c>
      <c r="CS8" s="1076"/>
      <c r="CT8" s="1076"/>
      <c r="CU8" s="1076"/>
      <c r="CV8" s="1077"/>
      <c r="CW8" s="1075">
        <v>2</v>
      </c>
      <c r="CX8" s="1076"/>
      <c r="CY8" s="1076"/>
      <c r="CZ8" s="1076"/>
      <c r="DA8" s="1077"/>
      <c r="DB8" s="1075" t="s">
        <v>588</v>
      </c>
      <c r="DC8" s="1076"/>
      <c r="DD8" s="1076"/>
      <c r="DE8" s="1076"/>
      <c r="DF8" s="1077"/>
      <c r="DG8" s="1075" t="s">
        <v>607</v>
      </c>
      <c r="DH8" s="1076"/>
      <c r="DI8" s="1076"/>
      <c r="DJ8" s="1076"/>
      <c r="DK8" s="1077"/>
      <c r="DL8" s="1075" t="s">
        <v>588</v>
      </c>
      <c r="DM8" s="1076"/>
      <c r="DN8" s="1076"/>
      <c r="DO8" s="1076"/>
      <c r="DP8" s="1077"/>
      <c r="DQ8" s="1075" t="s">
        <v>520</v>
      </c>
      <c r="DR8" s="1076"/>
      <c r="DS8" s="1076"/>
      <c r="DT8" s="1076"/>
      <c r="DU8" s="1077"/>
      <c r="DV8" s="1078"/>
      <c r="DW8" s="1079"/>
      <c r="DX8" s="1079"/>
      <c r="DY8" s="1079"/>
      <c r="DZ8" s="1080"/>
      <c r="EA8" s="254"/>
    </row>
    <row r="9" spans="1:131" s="255" customFormat="1" ht="26.25" customHeight="1" x14ac:dyDescent="0.15">
      <c r="A9" s="261">
        <v>3</v>
      </c>
      <c r="B9" s="1123"/>
      <c r="C9" s="1124"/>
      <c r="D9" s="1124"/>
      <c r="E9" s="1124"/>
      <c r="F9" s="1124"/>
      <c r="G9" s="1124"/>
      <c r="H9" s="1124"/>
      <c r="I9" s="1124"/>
      <c r="J9" s="1124"/>
      <c r="K9" s="1124"/>
      <c r="L9" s="1124"/>
      <c r="M9" s="1124"/>
      <c r="N9" s="1124"/>
      <c r="O9" s="1124"/>
      <c r="P9" s="1125"/>
      <c r="Q9" s="1129"/>
      <c r="R9" s="1130"/>
      <c r="S9" s="1130"/>
      <c r="T9" s="1130"/>
      <c r="U9" s="1130"/>
      <c r="V9" s="1130"/>
      <c r="W9" s="1130"/>
      <c r="X9" s="1130"/>
      <c r="Y9" s="1130"/>
      <c r="Z9" s="1130"/>
      <c r="AA9" s="1130"/>
      <c r="AB9" s="1130"/>
      <c r="AC9" s="1130"/>
      <c r="AD9" s="1130"/>
      <c r="AE9" s="1131"/>
      <c r="AF9" s="1105"/>
      <c r="AG9" s="1106"/>
      <c r="AH9" s="1106"/>
      <c r="AI9" s="1106"/>
      <c r="AJ9" s="1107"/>
      <c r="AK9" s="1172"/>
      <c r="AL9" s="1173"/>
      <c r="AM9" s="1173"/>
      <c r="AN9" s="1173"/>
      <c r="AO9" s="1173"/>
      <c r="AP9" s="1173"/>
      <c r="AQ9" s="1173"/>
      <c r="AR9" s="1173"/>
      <c r="AS9" s="1173"/>
      <c r="AT9" s="1173"/>
      <c r="AU9" s="1170"/>
      <c r="AV9" s="1170"/>
      <c r="AW9" s="1170"/>
      <c r="AX9" s="1170"/>
      <c r="AY9" s="1171"/>
      <c r="AZ9" s="252"/>
      <c r="BA9" s="252"/>
      <c r="BB9" s="252"/>
      <c r="BC9" s="252"/>
      <c r="BD9" s="252"/>
      <c r="BE9" s="253"/>
      <c r="BF9" s="253"/>
      <c r="BG9" s="253"/>
      <c r="BH9" s="253"/>
      <c r="BI9" s="253"/>
      <c r="BJ9" s="253"/>
      <c r="BK9" s="253"/>
      <c r="BL9" s="253"/>
      <c r="BM9" s="253"/>
      <c r="BN9" s="253"/>
      <c r="BO9" s="253"/>
      <c r="BP9" s="253"/>
      <c r="BQ9" s="262">
        <v>3</v>
      </c>
      <c r="BR9" s="263"/>
      <c r="BS9" s="1100" t="s">
        <v>601</v>
      </c>
      <c r="BT9" s="1101"/>
      <c r="BU9" s="1101"/>
      <c r="BV9" s="1101"/>
      <c r="BW9" s="1101"/>
      <c r="BX9" s="1101"/>
      <c r="BY9" s="1101"/>
      <c r="BZ9" s="1101"/>
      <c r="CA9" s="1101"/>
      <c r="CB9" s="1101"/>
      <c r="CC9" s="1101"/>
      <c r="CD9" s="1101"/>
      <c r="CE9" s="1101"/>
      <c r="CF9" s="1101"/>
      <c r="CG9" s="1102"/>
      <c r="CH9" s="1075">
        <v>-5</v>
      </c>
      <c r="CI9" s="1076"/>
      <c r="CJ9" s="1076"/>
      <c r="CK9" s="1076"/>
      <c r="CL9" s="1077"/>
      <c r="CM9" s="1075">
        <v>220</v>
      </c>
      <c r="CN9" s="1076"/>
      <c r="CO9" s="1076"/>
      <c r="CP9" s="1076"/>
      <c r="CQ9" s="1077"/>
      <c r="CR9" s="1075">
        <v>112</v>
      </c>
      <c r="CS9" s="1076"/>
      <c r="CT9" s="1076"/>
      <c r="CU9" s="1076"/>
      <c r="CV9" s="1077"/>
      <c r="CW9" s="1075">
        <v>13</v>
      </c>
      <c r="CX9" s="1076"/>
      <c r="CY9" s="1076"/>
      <c r="CZ9" s="1076"/>
      <c r="DA9" s="1077"/>
      <c r="DB9" s="1075" t="s">
        <v>588</v>
      </c>
      <c r="DC9" s="1076"/>
      <c r="DD9" s="1076"/>
      <c r="DE9" s="1076"/>
      <c r="DF9" s="1077"/>
      <c r="DG9" s="1075" t="s">
        <v>588</v>
      </c>
      <c r="DH9" s="1076"/>
      <c r="DI9" s="1076"/>
      <c r="DJ9" s="1076"/>
      <c r="DK9" s="1077"/>
      <c r="DL9" s="1075" t="s">
        <v>588</v>
      </c>
      <c r="DM9" s="1076"/>
      <c r="DN9" s="1076"/>
      <c r="DO9" s="1076"/>
      <c r="DP9" s="1077"/>
      <c r="DQ9" s="1075" t="s">
        <v>520</v>
      </c>
      <c r="DR9" s="1076"/>
      <c r="DS9" s="1076"/>
      <c r="DT9" s="1076"/>
      <c r="DU9" s="1077"/>
      <c r="DV9" s="1078"/>
      <c r="DW9" s="1079"/>
      <c r="DX9" s="1079"/>
      <c r="DY9" s="1079"/>
      <c r="DZ9" s="1080"/>
      <c r="EA9" s="254"/>
    </row>
    <row r="10" spans="1:131" s="255" customFormat="1" ht="26.25" customHeight="1" x14ac:dyDescent="0.15">
      <c r="A10" s="261">
        <v>4</v>
      </c>
      <c r="B10" s="1123"/>
      <c r="C10" s="1124"/>
      <c r="D10" s="1124"/>
      <c r="E10" s="1124"/>
      <c r="F10" s="1124"/>
      <c r="G10" s="1124"/>
      <c r="H10" s="1124"/>
      <c r="I10" s="1124"/>
      <c r="J10" s="1124"/>
      <c r="K10" s="1124"/>
      <c r="L10" s="1124"/>
      <c r="M10" s="1124"/>
      <c r="N10" s="1124"/>
      <c r="O10" s="1124"/>
      <c r="P10" s="1125"/>
      <c r="Q10" s="1129"/>
      <c r="R10" s="1130"/>
      <c r="S10" s="1130"/>
      <c r="T10" s="1130"/>
      <c r="U10" s="1130"/>
      <c r="V10" s="1130"/>
      <c r="W10" s="1130"/>
      <c r="X10" s="1130"/>
      <c r="Y10" s="1130"/>
      <c r="Z10" s="1130"/>
      <c r="AA10" s="1130"/>
      <c r="AB10" s="1130"/>
      <c r="AC10" s="1130"/>
      <c r="AD10" s="1130"/>
      <c r="AE10" s="1131"/>
      <c r="AF10" s="1105"/>
      <c r="AG10" s="1106"/>
      <c r="AH10" s="1106"/>
      <c r="AI10" s="1106"/>
      <c r="AJ10" s="1107"/>
      <c r="AK10" s="1172"/>
      <c r="AL10" s="1173"/>
      <c r="AM10" s="1173"/>
      <c r="AN10" s="1173"/>
      <c r="AO10" s="1173"/>
      <c r="AP10" s="1173"/>
      <c r="AQ10" s="1173"/>
      <c r="AR10" s="1173"/>
      <c r="AS10" s="1173"/>
      <c r="AT10" s="1173"/>
      <c r="AU10" s="1170"/>
      <c r="AV10" s="1170"/>
      <c r="AW10" s="1170"/>
      <c r="AX10" s="1170"/>
      <c r="AY10" s="1171"/>
      <c r="AZ10" s="252"/>
      <c r="BA10" s="252"/>
      <c r="BB10" s="252"/>
      <c r="BC10" s="252"/>
      <c r="BD10" s="252"/>
      <c r="BE10" s="253"/>
      <c r="BF10" s="253"/>
      <c r="BG10" s="253"/>
      <c r="BH10" s="253"/>
      <c r="BI10" s="253"/>
      <c r="BJ10" s="253"/>
      <c r="BK10" s="253"/>
      <c r="BL10" s="253"/>
      <c r="BM10" s="253"/>
      <c r="BN10" s="253"/>
      <c r="BO10" s="253"/>
      <c r="BP10" s="253"/>
      <c r="BQ10" s="262">
        <v>4</v>
      </c>
      <c r="BR10" s="263"/>
      <c r="BS10" s="1100" t="s">
        <v>602</v>
      </c>
      <c r="BT10" s="1101"/>
      <c r="BU10" s="1101"/>
      <c r="BV10" s="1101"/>
      <c r="BW10" s="1101"/>
      <c r="BX10" s="1101"/>
      <c r="BY10" s="1101"/>
      <c r="BZ10" s="1101"/>
      <c r="CA10" s="1101"/>
      <c r="CB10" s="1101"/>
      <c r="CC10" s="1101"/>
      <c r="CD10" s="1101"/>
      <c r="CE10" s="1101"/>
      <c r="CF10" s="1101"/>
      <c r="CG10" s="1102"/>
      <c r="CH10" s="1075">
        <v>0</v>
      </c>
      <c r="CI10" s="1076"/>
      <c r="CJ10" s="1076"/>
      <c r="CK10" s="1076"/>
      <c r="CL10" s="1077"/>
      <c r="CM10" s="1075">
        <v>144</v>
      </c>
      <c r="CN10" s="1076"/>
      <c r="CO10" s="1076"/>
      <c r="CP10" s="1076"/>
      <c r="CQ10" s="1077"/>
      <c r="CR10" s="1075">
        <v>5</v>
      </c>
      <c r="CS10" s="1076"/>
      <c r="CT10" s="1076"/>
      <c r="CU10" s="1076"/>
      <c r="CV10" s="1077"/>
      <c r="CW10" s="1075" t="s">
        <v>588</v>
      </c>
      <c r="CX10" s="1076"/>
      <c r="CY10" s="1076"/>
      <c r="CZ10" s="1076"/>
      <c r="DA10" s="1077"/>
      <c r="DB10" s="1075" t="s">
        <v>588</v>
      </c>
      <c r="DC10" s="1076"/>
      <c r="DD10" s="1076"/>
      <c r="DE10" s="1076"/>
      <c r="DF10" s="1077"/>
      <c r="DG10" s="1075" t="s">
        <v>588</v>
      </c>
      <c r="DH10" s="1076"/>
      <c r="DI10" s="1076"/>
      <c r="DJ10" s="1076"/>
      <c r="DK10" s="1077"/>
      <c r="DL10" s="1075" t="s">
        <v>588</v>
      </c>
      <c r="DM10" s="1076"/>
      <c r="DN10" s="1076"/>
      <c r="DO10" s="1076"/>
      <c r="DP10" s="1077"/>
      <c r="DQ10" s="1075" t="s">
        <v>520</v>
      </c>
      <c r="DR10" s="1076"/>
      <c r="DS10" s="1076"/>
      <c r="DT10" s="1076"/>
      <c r="DU10" s="1077"/>
      <c r="DV10" s="1078"/>
      <c r="DW10" s="1079"/>
      <c r="DX10" s="1079"/>
      <c r="DY10" s="1079"/>
      <c r="DZ10" s="1080"/>
      <c r="EA10" s="254"/>
    </row>
    <row r="11" spans="1:131" s="255" customFormat="1" ht="26.25" customHeight="1" x14ac:dyDescent="0.15">
      <c r="A11" s="261">
        <v>5</v>
      </c>
      <c r="B11" s="1123"/>
      <c r="C11" s="1124"/>
      <c r="D11" s="1124"/>
      <c r="E11" s="1124"/>
      <c r="F11" s="1124"/>
      <c r="G11" s="1124"/>
      <c r="H11" s="1124"/>
      <c r="I11" s="1124"/>
      <c r="J11" s="1124"/>
      <c r="K11" s="1124"/>
      <c r="L11" s="1124"/>
      <c r="M11" s="1124"/>
      <c r="N11" s="1124"/>
      <c r="O11" s="1124"/>
      <c r="P11" s="1125"/>
      <c r="Q11" s="1129"/>
      <c r="R11" s="1130"/>
      <c r="S11" s="1130"/>
      <c r="T11" s="1130"/>
      <c r="U11" s="1130"/>
      <c r="V11" s="1130"/>
      <c r="W11" s="1130"/>
      <c r="X11" s="1130"/>
      <c r="Y11" s="1130"/>
      <c r="Z11" s="1130"/>
      <c r="AA11" s="1130"/>
      <c r="AB11" s="1130"/>
      <c r="AC11" s="1130"/>
      <c r="AD11" s="1130"/>
      <c r="AE11" s="1131"/>
      <c r="AF11" s="1105"/>
      <c r="AG11" s="1106"/>
      <c r="AH11" s="1106"/>
      <c r="AI11" s="1106"/>
      <c r="AJ11" s="1107"/>
      <c r="AK11" s="1172"/>
      <c r="AL11" s="1173"/>
      <c r="AM11" s="1173"/>
      <c r="AN11" s="1173"/>
      <c r="AO11" s="1173"/>
      <c r="AP11" s="1173"/>
      <c r="AQ11" s="1173"/>
      <c r="AR11" s="1173"/>
      <c r="AS11" s="1173"/>
      <c r="AT11" s="1173"/>
      <c r="AU11" s="1170"/>
      <c r="AV11" s="1170"/>
      <c r="AW11" s="1170"/>
      <c r="AX11" s="1170"/>
      <c r="AY11" s="1171"/>
      <c r="AZ11" s="252"/>
      <c r="BA11" s="252"/>
      <c r="BB11" s="252"/>
      <c r="BC11" s="252"/>
      <c r="BD11" s="252"/>
      <c r="BE11" s="253"/>
      <c r="BF11" s="253"/>
      <c r="BG11" s="253"/>
      <c r="BH11" s="253"/>
      <c r="BI11" s="253"/>
      <c r="BJ11" s="253"/>
      <c r="BK11" s="253"/>
      <c r="BL11" s="253"/>
      <c r="BM11" s="253"/>
      <c r="BN11" s="253"/>
      <c r="BO11" s="253"/>
      <c r="BP11" s="253"/>
      <c r="BQ11" s="262">
        <v>5</v>
      </c>
      <c r="BR11" s="263"/>
      <c r="BS11" s="1100" t="s">
        <v>603</v>
      </c>
      <c r="BT11" s="1101"/>
      <c r="BU11" s="1101"/>
      <c r="BV11" s="1101"/>
      <c r="BW11" s="1101"/>
      <c r="BX11" s="1101"/>
      <c r="BY11" s="1101"/>
      <c r="BZ11" s="1101"/>
      <c r="CA11" s="1101"/>
      <c r="CB11" s="1101"/>
      <c r="CC11" s="1101"/>
      <c r="CD11" s="1101"/>
      <c r="CE11" s="1101"/>
      <c r="CF11" s="1101"/>
      <c r="CG11" s="1102"/>
      <c r="CH11" s="1075">
        <v>165</v>
      </c>
      <c r="CI11" s="1076"/>
      <c r="CJ11" s="1076"/>
      <c r="CK11" s="1076"/>
      <c r="CL11" s="1077"/>
      <c r="CM11" s="1075">
        <v>1076</v>
      </c>
      <c r="CN11" s="1076"/>
      <c r="CO11" s="1076"/>
      <c r="CP11" s="1076"/>
      <c r="CQ11" s="1077"/>
      <c r="CR11" s="1075">
        <v>50</v>
      </c>
      <c r="CS11" s="1076"/>
      <c r="CT11" s="1076"/>
      <c r="CU11" s="1076"/>
      <c r="CV11" s="1077"/>
      <c r="CW11" s="1075">
        <v>30</v>
      </c>
      <c r="CX11" s="1076"/>
      <c r="CY11" s="1076"/>
      <c r="CZ11" s="1076"/>
      <c r="DA11" s="1077"/>
      <c r="DB11" s="1075">
        <v>383</v>
      </c>
      <c r="DC11" s="1076"/>
      <c r="DD11" s="1076"/>
      <c r="DE11" s="1076"/>
      <c r="DF11" s="1077"/>
      <c r="DG11" s="1075" t="s">
        <v>588</v>
      </c>
      <c r="DH11" s="1076"/>
      <c r="DI11" s="1076"/>
      <c r="DJ11" s="1076"/>
      <c r="DK11" s="1077"/>
      <c r="DL11" s="1075" t="s">
        <v>588</v>
      </c>
      <c r="DM11" s="1076"/>
      <c r="DN11" s="1076"/>
      <c r="DO11" s="1076"/>
      <c r="DP11" s="1077"/>
      <c r="DQ11" s="1075" t="s">
        <v>520</v>
      </c>
      <c r="DR11" s="1076"/>
      <c r="DS11" s="1076"/>
      <c r="DT11" s="1076"/>
      <c r="DU11" s="1077"/>
      <c r="DV11" s="1078"/>
      <c r="DW11" s="1079"/>
      <c r="DX11" s="1079"/>
      <c r="DY11" s="1079"/>
      <c r="DZ11" s="1080"/>
      <c r="EA11" s="254"/>
    </row>
    <row r="12" spans="1:131" s="255" customFormat="1" ht="26.25" customHeight="1" x14ac:dyDescent="0.15">
      <c r="A12" s="261">
        <v>6</v>
      </c>
      <c r="B12" s="1123"/>
      <c r="C12" s="1124"/>
      <c r="D12" s="1124"/>
      <c r="E12" s="1124"/>
      <c r="F12" s="1124"/>
      <c r="G12" s="1124"/>
      <c r="H12" s="1124"/>
      <c r="I12" s="1124"/>
      <c r="J12" s="1124"/>
      <c r="K12" s="1124"/>
      <c r="L12" s="1124"/>
      <c r="M12" s="1124"/>
      <c r="N12" s="1124"/>
      <c r="O12" s="1124"/>
      <c r="P12" s="1125"/>
      <c r="Q12" s="1129"/>
      <c r="R12" s="1130"/>
      <c r="S12" s="1130"/>
      <c r="T12" s="1130"/>
      <c r="U12" s="1130"/>
      <c r="V12" s="1130"/>
      <c r="W12" s="1130"/>
      <c r="X12" s="1130"/>
      <c r="Y12" s="1130"/>
      <c r="Z12" s="1130"/>
      <c r="AA12" s="1130"/>
      <c r="AB12" s="1130"/>
      <c r="AC12" s="1130"/>
      <c r="AD12" s="1130"/>
      <c r="AE12" s="1131"/>
      <c r="AF12" s="1105"/>
      <c r="AG12" s="1106"/>
      <c r="AH12" s="1106"/>
      <c r="AI12" s="1106"/>
      <c r="AJ12" s="1107"/>
      <c r="AK12" s="1172"/>
      <c r="AL12" s="1173"/>
      <c r="AM12" s="1173"/>
      <c r="AN12" s="1173"/>
      <c r="AO12" s="1173"/>
      <c r="AP12" s="1173"/>
      <c r="AQ12" s="1173"/>
      <c r="AR12" s="1173"/>
      <c r="AS12" s="1173"/>
      <c r="AT12" s="1173"/>
      <c r="AU12" s="1170"/>
      <c r="AV12" s="1170"/>
      <c r="AW12" s="1170"/>
      <c r="AX12" s="1170"/>
      <c r="AY12" s="1171"/>
      <c r="AZ12" s="252"/>
      <c r="BA12" s="252"/>
      <c r="BB12" s="252"/>
      <c r="BC12" s="252"/>
      <c r="BD12" s="252"/>
      <c r="BE12" s="253"/>
      <c r="BF12" s="253"/>
      <c r="BG12" s="253"/>
      <c r="BH12" s="253"/>
      <c r="BI12" s="253"/>
      <c r="BJ12" s="253"/>
      <c r="BK12" s="253"/>
      <c r="BL12" s="253"/>
      <c r="BM12" s="253"/>
      <c r="BN12" s="253"/>
      <c r="BO12" s="253"/>
      <c r="BP12" s="253"/>
      <c r="BQ12" s="262">
        <v>6</v>
      </c>
      <c r="BR12" s="263"/>
      <c r="BS12" s="1100" t="s">
        <v>604</v>
      </c>
      <c r="BT12" s="1101"/>
      <c r="BU12" s="1101"/>
      <c r="BV12" s="1101"/>
      <c r="BW12" s="1101"/>
      <c r="BX12" s="1101"/>
      <c r="BY12" s="1101"/>
      <c r="BZ12" s="1101"/>
      <c r="CA12" s="1101"/>
      <c r="CB12" s="1101"/>
      <c r="CC12" s="1101"/>
      <c r="CD12" s="1101"/>
      <c r="CE12" s="1101"/>
      <c r="CF12" s="1101"/>
      <c r="CG12" s="1102"/>
      <c r="CH12" s="1075">
        <v>0</v>
      </c>
      <c r="CI12" s="1076"/>
      <c r="CJ12" s="1076"/>
      <c r="CK12" s="1076"/>
      <c r="CL12" s="1077"/>
      <c r="CM12" s="1075">
        <v>32</v>
      </c>
      <c r="CN12" s="1076"/>
      <c r="CO12" s="1076"/>
      <c r="CP12" s="1076"/>
      <c r="CQ12" s="1077"/>
      <c r="CR12" s="1075">
        <v>3</v>
      </c>
      <c r="CS12" s="1076"/>
      <c r="CT12" s="1076"/>
      <c r="CU12" s="1076"/>
      <c r="CV12" s="1077"/>
      <c r="CW12" s="1075" t="s">
        <v>588</v>
      </c>
      <c r="CX12" s="1076"/>
      <c r="CY12" s="1076"/>
      <c r="CZ12" s="1076"/>
      <c r="DA12" s="1077"/>
      <c r="DB12" s="1075" t="s">
        <v>588</v>
      </c>
      <c r="DC12" s="1076"/>
      <c r="DD12" s="1076"/>
      <c r="DE12" s="1076"/>
      <c r="DF12" s="1077"/>
      <c r="DG12" s="1075" t="s">
        <v>588</v>
      </c>
      <c r="DH12" s="1076"/>
      <c r="DI12" s="1076"/>
      <c r="DJ12" s="1076"/>
      <c r="DK12" s="1077"/>
      <c r="DL12" s="1075" t="s">
        <v>588</v>
      </c>
      <c r="DM12" s="1076"/>
      <c r="DN12" s="1076"/>
      <c r="DO12" s="1076"/>
      <c r="DP12" s="1077"/>
      <c r="DQ12" s="1075" t="s">
        <v>520</v>
      </c>
      <c r="DR12" s="1076"/>
      <c r="DS12" s="1076"/>
      <c r="DT12" s="1076"/>
      <c r="DU12" s="1077"/>
      <c r="DV12" s="1078"/>
      <c r="DW12" s="1079"/>
      <c r="DX12" s="1079"/>
      <c r="DY12" s="1079"/>
      <c r="DZ12" s="1080"/>
      <c r="EA12" s="254"/>
    </row>
    <row r="13" spans="1:131" s="255" customFormat="1" ht="26.25" customHeight="1" x14ac:dyDescent="0.15">
      <c r="A13" s="261">
        <v>7</v>
      </c>
      <c r="B13" s="1123"/>
      <c r="C13" s="1124"/>
      <c r="D13" s="1124"/>
      <c r="E13" s="1124"/>
      <c r="F13" s="1124"/>
      <c r="G13" s="1124"/>
      <c r="H13" s="1124"/>
      <c r="I13" s="1124"/>
      <c r="J13" s="1124"/>
      <c r="K13" s="1124"/>
      <c r="L13" s="1124"/>
      <c r="M13" s="1124"/>
      <c r="N13" s="1124"/>
      <c r="O13" s="1124"/>
      <c r="P13" s="1125"/>
      <c r="Q13" s="1129"/>
      <c r="R13" s="1130"/>
      <c r="S13" s="1130"/>
      <c r="T13" s="1130"/>
      <c r="U13" s="1130"/>
      <c r="V13" s="1130"/>
      <c r="W13" s="1130"/>
      <c r="X13" s="1130"/>
      <c r="Y13" s="1130"/>
      <c r="Z13" s="1130"/>
      <c r="AA13" s="1130"/>
      <c r="AB13" s="1130"/>
      <c r="AC13" s="1130"/>
      <c r="AD13" s="1130"/>
      <c r="AE13" s="1131"/>
      <c r="AF13" s="1105"/>
      <c r="AG13" s="1106"/>
      <c r="AH13" s="1106"/>
      <c r="AI13" s="1106"/>
      <c r="AJ13" s="1107"/>
      <c r="AK13" s="1172"/>
      <c r="AL13" s="1173"/>
      <c r="AM13" s="1173"/>
      <c r="AN13" s="1173"/>
      <c r="AO13" s="1173"/>
      <c r="AP13" s="1173"/>
      <c r="AQ13" s="1173"/>
      <c r="AR13" s="1173"/>
      <c r="AS13" s="1173"/>
      <c r="AT13" s="1173"/>
      <c r="AU13" s="1170"/>
      <c r="AV13" s="1170"/>
      <c r="AW13" s="1170"/>
      <c r="AX13" s="1170"/>
      <c r="AY13" s="1171"/>
      <c r="AZ13" s="252"/>
      <c r="BA13" s="252"/>
      <c r="BB13" s="252"/>
      <c r="BC13" s="252"/>
      <c r="BD13" s="252"/>
      <c r="BE13" s="253"/>
      <c r="BF13" s="253"/>
      <c r="BG13" s="253"/>
      <c r="BH13" s="253"/>
      <c r="BI13" s="253"/>
      <c r="BJ13" s="253"/>
      <c r="BK13" s="253"/>
      <c r="BL13" s="253"/>
      <c r="BM13" s="253"/>
      <c r="BN13" s="253"/>
      <c r="BO13" s="253"/>
      <c r="BP13" s="253"/>
      <c r="BQ13" s="262">
        <v>7</v>
      </c>
      <c r="BR13" s="263"/>
      <c r="BS13" s="1100" t="s">
        <v>605</v>
      </c>
      <c r="BT13" s="1101"/>
      <c r="BU13" s="1101"/>
      <c r="BV13" s="1101"/>
      <c r="BW13" s="1101"/>
      <c r="BX13" s="1101"/>
      <c r="BY13" s="1101"/>
      <c r="BZ13" s="1101"/>
      <c r="CA13" s="1101"/>
      <c r="CB13" s="1101"/>
      <c r="CC13" s="1101"/>
      <c r="CD13" s="1101"/>
      <c r="CE13" s="1101"/>
      <c r="CF13" s="1101"/>
      <c r="CG13" s="1102"/>
      <c r="CH13" s="1075">
        <v>-11</v>
      </c>
      <c r="CI13" s="1076"/>
      <c r="CJ13" s="1076"/>
      <c r="CK13" s="1076"/>
      <c r="CL13" s="1077"/>
      <c r="CM13" s="1075">
        <v>21</v>
      </c>
      <c r="CN13" s="1076"/>
      <c r="CO13" s="1076"/>
      <c r="CP13" s="1076"/>
      <c r="CQ13" s="1077"/>
      <c r="CR13" s="1075">
        <v>7</v>
      </c>
      <c r="CS13" s="1076"/>
      <c r="CT13" s="1076"/>
      <c r="CU13" s="1076"/>
      <c r="CV13" s="1077"/>
      <c r="CW13" s="1075">
        <v>8</v>
      </c>
      <c r="CX13" s="1076"/>
      <c r="CY13" s="1076"/>
      <c r="CZ13" s="1076"/>
      <c r="DA13" s="1077"/>
      <c r="DB13" s="1075" t="s">
        <v>588</v>
      </c>
      <c r="DC13" s="1076"/>
      <c r="DD13" s="1076"/>
      <c r="DE13" s="1076"/>
      <c r="DF13" s="1077"/>
      <c r="DG13" s="1075" t="s">
        <v>588</v>
      </c>
      <c r="DH13" s="1076"/>
      <c r="DI13" s="1076"/>
      <c r="DJ13" s="1076"/>
      <c r="DK13" s="1077"/>
      <c r="DL13" s="1075" t="s">
        <v>588</v>
      </c>
      <c r="DM13" s="1076"/>
      <c r="DN13" s="1076"/>
      <c r="DO13" s="1076"/>
      <c r="DP13" s="1077"/>
      <c r="DQ13" s="1075" t="s">
        <v>520</v>
      </c>
      <c r="DR13" s="1076"/>
      <c r="DS13" s="1076"/>
      <c r="DT13" s="1076"/>
      <c r="DU13" s="1077"/>
      <c r="DV13" s="1078"/>
      <c r="DW13" s="1079"/>
      <c r="DX13" s="1079"/>
      <c r="DY13" s="1079"/>
      <c r="DZ13" s="1080"/>
      <c r="EA13" s="254"/>
    </row>
    <row r="14" spans="1:131" s="255" customFormat="1" ht="26.25" customHeight="1" x14ac:dyDescent="0.15">
      <c r="A14" s="261">
        <v>8</v>
      </c>
      <c r="B14" s="1123"/>
      <c r="C14" s="1124"/>
      <c r="D14" s="1124"/>
      <c r="E14" s="1124"/>
      <c r="F14" s="1124"/>
      <c r="G14" s="1124"/>
      <c r="H14" s="1124"/>
      <c r="I14" s="1124"/>
      <c r="J14" s="1124"/>
      <c r="K14" s="1124"/>
      <c r="L14" s="1124"/>
      <c r="M14" s="1124"/>
      <c r="N14" s="1124"/>
      <c r="O14" s="1124"/>
      <c r="P14" s="1125"/>
      <c r="Q14" s="1129"/>
      <c r="R14" s="1130"/>
      <c r="S14" s="1130"/>
      <c r="T14" s="1130"/>
      <c r="U14" s="1130"/>
      <c r="V14" s="1130"/>
      <c r="W14" s="1130"/>
      <c r="X14" s="1130"/>
      <c r="Y14" s="1130"/>
      <c r="Z14" s="1130"/>
      <c r="AA14" s="1130"/>
      <c r="AB14" s="1130"/>
      <c r="AC14" s="1130"/>
      <c r="AD14" s="1130"/>
      <c r="AE14" s="1131"/>
      <c r="AF14" s="1105"/>
      <c r="AG14" s="1106"/>
      <c r="AH14" s="1106"/>
      <c r="AI14" s="1106"/>
      <c r="AJ14" s="1107"/>
      <c r="AK14" s="1172"/>
      <c r="AL14" s="1173"/>
      <c r="AM14" s="1173"/>
      <c r="AN14" s="1173"/>
      <c r="AO14" s="1173"/>
      <c r="AP14" s="1173"/>
      <c r="AQ14" s="1173"/>
      <c r="AR14" s="1173"/>
      <c r="AS14" s="1173"/>
      <c r="AT14" s="1173"/>
      <c r="AU14" s="1170"/>
      <c r="AV14" s="1170"/>
      <c r="AW14" s="1170"/>
      <c r="AX14" s="1170"/>
      <c r="AY14" s="1171"/>
      <c r="AZ14" s="252"/>
      <c r="BA14" s="252"/>
      <c r="BB14" s="252"/>
      <c r="BC14" s="252"/>
      <c r="BD14" s="252"/>
      <c r="BE14" s="253"/>
      <c r="BF14" s="253"/>
      <c r="BG14" s="253"/>
      <c r="BH14" s="253"/>
      <c r="BI14" s="253"/>
      <c r="BJ14" s="253"/>
      <c r="BK14" s="253"/>
      <c r="BL14" s="253"/>
      <c r="BM14" s="253"/>
      <c r="BN14" s="253"/>
      <c r="BO14" s="253"/>
      <c r="BP14" s="253"/>
      <c r="BQ14" s="262">
        <v>8</v>
      </c>
      <c r="BR14" s="263"/>
      <c r="BS14" s="1100"/>
      <c r="BT14" s="1101"/>
      <c r="BU14" s="1101"/>
      <c r="BV14" s="1101"/>
      <c r="BW14" s="1101"/>
      <c r="BX14" s="1101"/>
      <c r="BY14" s="1101"/>
      <c r="BZ14" s="1101"/>
      <c r="CA14" s="1101"/>
      <c r="CB14" s="1101"/>
      <c r="CC14" s="1101"/>
      <c r="CD14" s="1101"/>
      <c r="CE14" s="1101"/>
      <c r="CF14" s="1101"/>
      <c r="CG14" s="1102"/>
      <c r="CH14" s="1075"/>
      <c r="CI14" s="1076"/>
      <c r="CJ14" s="1076"/>
      <c r="CK14" s="1076"/>
      <c r="CL14" s="1077"/>
      <c r="CM14" s="1075"/>
      <c r="CN14" s="1076"/>
      <c r="CO14" s="1076"/>
      <c r="CP14" s="1076"/>
      <c r="CQ14" s="1077"/>
      <c r="CR14" s="1075"/>
      <c r="CS14" s="1076"/>
      <c r="CT14" s="1076"/>
      <c r="CU14" s="1076"/>
      <c r="CV14" s="1077"/>
      <c r="CW14" s="1075"/>
      <c r="CX14" s="1076"/>
      <c r="CY14" s="1076"/>
      <c r="CZ14" s="1076"/>
      <c r="DA14" s="1077"/>
      <c r="DB14" s="1075"/>
      <c r="DC14" s="1076"/>
      <c r="DD14" s="1076"/>
      <c r="DE14" s="1076"/>
      <c r="DF14" s="1077"/>
      <c r="DG14" s="1075"/>
      <c r="DH14" s="1076"/>
      <c r="DI14" s="1076"/>
      <c r="DJ14" s="1076"/>
      <c r="DK14" s="1077"/>
      <c r="DL14" s="1075"/>
      <c r="DM14" s="1076"/>
      <c r="DN14" s="1076"/>
      <c r="DO14" s="1076"/>
      <c r="DP14" s="1077"/>
      <c r="DQ14" s="1075"/>
      <c r="DR14" s="1076"/>
      <c r="DS14" s="1076"/>
      <c r="DT14" s="1076"/>
      <c r="DU14" s="1077"/>
      <c r="DV14" s="1078"/>
      <c r="DW14" s="1079"/>
      <c r="DX14" s="1079"/>
      <c r="DY14" s="1079"/>
      <c r="DZ14" s="1080"/>
      <c r="EA14" s="254"/>
    </row>
    <row r="15" spans="1:131" s="255" customFormat="1" ht="26.25" customHeight="1" x14ac:dyDescent="0.15">
      <c r="A15" s="261">
        <v>9</v>
      </c>
      <c r="B15" s="1123"/>
      <c r="C15" s="1124"/>
      <c r="D15" s="1124"/>
      <c r="E15" s="1124"/>
      <c r="F15" s="1124"/>
      <c r="G15" s="1124"/>
      <c r="H15" s="1124"/>
      <c r="I15" s="1124"/>
      <c r="J15" s="1124"/>
      <c r="K15" s="1124"/>
      <c r="L15" s="1124"/>
      <c r="M15" s="1124"/>
      <c r="N15" s="1124"/>
      <c r="O15" s="1124"/>
      <c r="P15" s="1125"/>
      <c r="Q15" s="1129"/>
      <c r="R15" s="1130"/>
      <c r="S15" s="1130"/>
      <c r="T15" s="1130"/>
      <c r="U15" s="1130"/>
      <c r="V15" s="1130"/>
      <c r="W15" s="1130"/>
      <c r="X15" s="1130"/>
      <c r="Y15" s="1130"/>
      <c r="Z15" s="1130"/>
      <c r="AA15" s="1130"/>
      <c r="AB15" s="1130"/>
      <c r="AC15" s="1130"/>
      <c r="AD15" s="1130"/>
      <c r="AE15" s="1131"/>
      <c r="AF15" s="1105"/>
      <c r="AG15" s="1106"/>
      <c r="AH15" s="1106"/>
      <c r="AI15" s="1106"/>
      <c r="AJ15" s="1107"/>
      <c r="AK15" s="1172"/>
      <c r="AL15" s="1173"/>
      <c r="AM15" s="1173"/>
      <c r="AN15" s="1173"/>
      <c r="AO15" s="1173"/>
      <c r="AP15" s="1173"/>
      <c r="AQ15" s="1173"/>
      <c r="AR15" s="1173"/>
      <c r="AS15" s="1173"/>
      <c r="AT15" s="1173"/>
      <c r="AU15" s="1170"/>
      <c r="AV15" s="1170"/>
      <c r="AW15" s="1170"/>
      <c r="AX15" s="1170"/>
      <c r="AY15" s="1171"/>
      <c r="AZ15" s="252"/>
      <c r="BA15" s="252"/>
      <c r="BB15" s="252"/>
      <c r="BC15" s="252"/>
      <c r="BD15" s="252"/>
      <c r="BE15" s="253"/>
      <c r="BF15" s="253"/>
      <c r="BG15" s="253"/>
      <c r="BH15" s="253"/>
      <c r="BI15" s="253"/>
      <c r="BJ15" s="253"/>
      <c r="BK15" s="253"/>
      <c r="BL15" s="253"/>
      <c r="BM15" s="253"/>
      <c r="BN15" s="253"/>
      <c r="BO15" s="253"/>
      <c r="BP15" s="253"/>
      <c r="BQ15" s="262">
        <v>9</v>
      </c>
      <c r="BR15" s="263"/>
      <c r="BS15" s="1100"/>
      <c r="BT15" s="1101"/>
      <c r="BU15" s="1101"/>
      <c r="BV15" s="1101"/>
      <c r="BW15" s="1101"/>
      <c r="BX15" s="1101"/>
      <c r="BY15" s="1101"/>
      <c r="BZ15" s="1101"/>
      <c r="CA15" s="1101"/>
      <c r="CB15" s="1101"/>
      <c r="CC15" s="1101"/>
      <c r="CD15" s="1101"/>
      <c r="CE15" s="1101"/>
      <c r="CF15" s="1101"/>
      <c r="CG15" s="1102"/>
      <c r="CH15" s="1075"/>
      <c r="CI15" s="1076"/>
      <c r="CJ15" s="1076"/>
      <c r="CK15" s="1076"/>
      <c r="CL15" s="1077"/>
      <c r="CM15" s="1075"/>
      <c r="CN15" s="1076"/>
      <c r="CO15" s="1076"/>
      <c r="CP15" s="1076"/>
      <c r="CQ15" s="1077"/>
      <c r="CR15" s="1075"/>
      <c r="CS15" s="1076"/>
      <c r="CT15" s="1076"/>
      <c r="CU15" s="1076"/>
      <c r="CV15" s="1077"/>
      <c r="CW15" s="1075"/>
      <c r="CX15" s="1076"/>
      <c r="CY15" s="1076"/>
      <c r="CZ15" s="1076"/>
      <c r="DA15" s="1077"/>
      <c r="DB15" s="1075"/>
      <c r="DC15" s="1076"/>
      <c r="DD15" s="1076"/>
      <c r="DE15" s="1076"/>
      <c r="DF15" s="1077"/>
      <c r="DG15" s="1075"/>
      <c r="DH15" s="1076"/>
      <c r="DI15" s="1076"/>
      <c r="DJ15" s="1076"/>
      <c r="DK15" s="1077"/>
      <c r="DL15" s="1075"/>
      <c r="DM15" s="1076"/>
      <c r="DN15" s="1076"/>
      <c r="DO15" s="1076"/>
      <c r="DP15" s="1077"/>
      <c r="DQ15" s="1075"/>
      <c r="DR15" s="1076"/>
      <c r="DS15" s="1076"/>
      <c r="DT15" s="1076"/>
      <c r="DU15" s="1077"/>
      <c r="DV15" s="1078"/>
      <c r="DW15" s="1079"/>
      <c r="DX15" s="1079"/>
      <c r="DY15" s="1079"/>
      <c r="DZ15" s="1080"/>
      <c r="EA15" s="254"/>
    </row>
    <row r="16" spans="1:131" s="255" customFormat="1" ht="26.25" customHeight="1" x14ac:dyDescent="0.15">
      <c r="A16" s="261">
        <v>10</v>
      </c>
      <c r="B16" s="1123"/>
      <c r="C16" s="1124"/>
      <c r="D16" s="1124"/>
      <c r="E16" s="1124"/>
      <c r="F16" s="1124"/>
      <c r="G16" s="1124"/>
      <c r="H16" s="1124"/>
      <c r="I16" s="1124"/>
      <c r="J16" s="1124"/>
      <c r="K16" s="1124"/>
      <c r="L16" s="1124"/>
      <c r="M16" s="1124"/>
      <c r="N16" s="1124"/>
      <c r="O16" s="1124"/>
      <c r="P16" s="1125"/>
      <c r="Q16" s="1129"/>
      <c r="R16" s="1130"/>
      <c r="S16" s="1130"/>
      <c r="T16" s="1130"/>
      <c r="U16" s="1130"/>
      <c r="V16" s="1130"/>
      <c r="W16" s="1130"/>
      <c r="X16" s="1130"/>
      <c r="Y16" s="1130"/>
      <c r="Z16" s="1130"/>
      <c r="AA16" s="1130"/>
      <c r="AB16" s="1130"/>
      <c r="AC16" s="1130"/>
      <c r="AD16" s="1130"/>
      <c r="AE16" s="1131"/>
      <c r="AF16" s="1105"/>
      <c r="AG16" s="1106"/>
      <c r="AH16" s="1106"/>
      <c r="AI16" s="1106"/>
      <c r="AJ16" s="1107"/>
      <c r="AK16" s="1172"/>
      <c r="AL16" s="1173"/>
      <c r="AM16" s="1173"/>
      <c r="AN16" s="1173"/>
      <c r="AO16" s="1173"/>
      <c r="AP16" s="1173"/>
      <c r="AQ16" s="1173"/>
      <c r="AR16" s="1173"/>
      <c r="AS16" s="1173"/>
      <c r="AT16" s="1173"/>
      <c r="AU16" s="1170"/>
      <c r="AV16" s="1170"/>
      <c r="AW16" s="1170"/>
      <c r="AX16" s="1170"/>
      <c r="AY16" s="1171"/>
      <c r="AZ16" s="252"/>
      <c r="BA16" s="252"/>
      <c r="BB16" s="252"/>
      <c r="BC16" s="252"/>
      <c r="BD16" s="252"/>
      <c r="BE16" s="253"/>
      <c r="BF16" s="253"/>
      <c r="BG16" s="253"/>
      <c r="BH16" s="253"/>
      <c r="BI16" s="253"/>
      <c r="BJ16" s="253"/>
      <c r="BK16" s="253"/>
      <c r="BL16" s="253"/>
      <c r="BM16" s="253"/>
      <c r="BN16" s="253"/>
      <c r="BO16" s="253"/>
      <c r="BP16" s="253"/>
      <c r="BQ16" s="262">
        <v>10</v>
      </c>
      <c r="BR16" s="263"/>
      <c r="BS16" s="1100"/>
      <c r="BT16" s="1101"/>
      <c r="BU16" s="1101"/>
      <c r="BV16" s="1101"/>
      <c r="BW16" s="1101"/>
      <c r="BX16" s="1101"/>
      <c r="BY16" s="1101"/>
      <c r="BZ16" s="1101"/>
      <c r="CA16" s="1101"/>
      <c r="CB16" s="1101"/>
      <c r="CC16" s="1101"/>
      <c r="CD16" s="1101"/>
      <c r="CE16" s="1101"/>
      <c r="CF16" s="1101"/>
      <c r="CG16" s="1102"/>
      <c r="CH16" s="1075"/>
      <c r="CI16" s="1076"/>
      <c r="CJ16" s="1076"/>
      <c r="CK16" s="1076"/>
      <c r="CL16" s="1077"/>
      <c r="CM16" s="1075"/>
      <c r="CN16" s="1076"/>
      <c r="CO16" s="1076"/>
      <c r="CP16" s="1076"/>
      <c r="CQ16" s="1077"/>
      <c r="CR16" s="1075"/>
      <c r="CS16" s="1076"/>
      <c r="CT16" s="1076"/>
      <c r="CU16" s="1076"/>
      <c r="CV16" s="1077"/>
      <c r="CW16" s="1075"/>
      <c r="CX16" s="1076"/>
      <c r="CY16" s="1076"/>
      <c r="CZ16" s="1076"/>
      <c r="DA16" s="1077"/>
      <c r="DB16" s="1075"/>
      <c r="DC16" s="1076"/>
      <c r="DD16" s="1076"/>
      <c r="DE16" s="1076"/>
      <c r="DF16" s="1077"/>
      <c r="DG16" s="1075"/>
      <c r="DH16" s="1076"/>
      <c r="DI16" s="1076"/>
      <c r="DJ16" s="1076"/>
      <c r="DK16" s="1077"/>
      <c r="DL16" s="1075"/>
      <c r="DM16" s="1076"/>
      <c r="DN16" s="1076"/>
      <c r="DO16" s="1076"/>
      <c r="DP16" s="1077"/>
      <c r="DQ16" s="1075"/>
      <c r="DR16" s="1076"/>
      <c r="DS16" s="1076"/>
      <c r="DT16" s="1076"/>
      <c r="DU16" s="1077"/>
      <c r="DV16" s="1078"/>
      <c r="DW16" s="1079"/>
      <c r="DX16" s="1079"/>
      <c r="DY16" s="1079"/>
      <c r="DZ16" s="1080"/>
      <c r="EA16" s="254"/>
    </row>
    <row r="17" spans="1:131" s="255" customFormat="1" ht="26.25" customHeight="1" x14ac:dyDescent="0.15">
      <c r="A17" s="261">
        <v>11</v>
      </c>
      <c r="B17" s="1123"/>
      <c r="C17" s="1124"/>
      <c r="D17" s="1124"/>
      <c r="E17" s="1124"/>
      <c r="F17" s="1124"/>
      <c r="G17" s="1124"/>
      <c r="H17" s="1124"/>
      <c r="I17" s="1124"/>
      <c r="J17" s="1124"/>
      <c r="K17" s="1124"/>
      <c r="L17" s="1124"/>
      <c r="M17" s="1124"/>
      <c r="N17" s="1124"/>
      <c r="O17" s="1124"/>
      <c r="P17" s="1125"/>
      <c r="Q17" s="1129"/>
      <c r="R17" s="1130"/>
      <c r="S17" s="1130"/>
      <c r="T17" s="1130"/>
      <c r="U17" s="1130"/>
      <c r="V17" s="1130"/>
      <c r="W17" s="1130"/>
      <c r="X17" s="1130"/>
      <c r="Y17" s="1130"/>
      <c r="Z17" s="1130"/>
      <c r="AA17" s="1130"/>
      <c r="AB17" s="1130"/>
      <c r="AC17" s="1130"/>
      <c r="AD17" s="1130"/>
      <c r="AE17" s="1131"/>
      <c r="AF17" s="1105"/>
      <c r="AG17" s="1106"/>
      <c r="AH17" s="1106"/>
      <c r="AI17" s="1106"/>
      <c r="AJ17" s="1107"/>
      <c r="AK17" s="1172"/>
      <c r="AL17" s="1173"/>
      <c r="AM17" s="1173"/>
      <c r="AN17" s="1173"/>
      <c r="AO17" s="1173"/>
      <c r="AP17" s="1173"/>
      <c r="AQ17" s="1173"/>
      <c r="AR17" s="1173"/>
      <c r="AS17" s="1173"/>
      <c r="AT17" s="1173"/>
      <c r="AU17" s="1170"/>
      <c r="AV17" s="1170"/>
      <c r="AW17" s="1170"/>
      <c r="AX17" s="1170"/>
      <c r="AY17" s="1171"/>
      <c r="AZ17" s="252"/>
      <c r="BA17" s="252"/>
      <c r="BB17" s="252"/>
      <c r="BC17" s="252"/>
      <c r="BD17" s="252"/>
      <c r="BE17" s="253"/>
      <c r="BF17" s="253"/>
      <c r="BG17" s="253"/>
      <c r="BH17" s="253"/>
      <c r="BI17" s="253"/>
      <c r="BJ17" s="253"/>
      <c r="BK17" s="253"/>
      <c r="BL17" s="253"/>
      <c r="BM17" s="253"/>
      <c r="BN17" s="253"/>
      <c r="BO17" s="253"/>
      <c r="BP17" s="253"/>
      <c r="BQ17" s="262">
        <v>11</v>
      </c>
      <c r="BR17" s="263"/>
      <c r="BS17" s="1100"/>
      <c r="BT17" s="1101"/>
      <c r="BU17" s="1101"/>
      <c r="BV17" s="1101"/>
      <c r="BW17" s="1101"/>
      <c r="BX17" s="1101"/>
      <c r="BY17" s="1101"/>
      <c r="BZ17" s="1101"/>
      <c r="CA17" s="1101"/>
      <c r="CB17" s="1101"/>
      <c r="CC17" s="1101"/>
      <c r="CD17" s="1101"/>
      <c r="CE17" s="1101"/>
      <c r="CF17" s="1101"/>
      <c r="CG17" s="1102"/>
      <c r="CH17" s="1075"/>
      <c r="CI17" s="1076"/>
      <c r="CJ17" s="1076"/>
      <c r="CK17" s="1076"/>
      <c r="CL17" s="1077"/>
      <c r="CM17" s="1075"/>
      <c r="CN17" s="1076"/>
      <c r="CO17" s="1076"/>
      <c r="CP17" s="1076"/>
      <c r="CQ17" s="1077"/>
      <c r="CR17" s="1075"/>
      <c r="CS17" s="1076"/>
      <c r="CT17" s="1076"/>
      <c r="CU17" s="1076"/>
      <c r="CV17" s="1077"/>
      <c r="CW17" s="1075"/>
      <c r="CX17" s="1076"/>
      <c r="CY17" s="1076"/>
      <c r="CZ17" s="1076"/>
      <c r="DA17" s="1077"/>
      <c r="DB17" s="1075"/>
      <c r="DC17" s="1076"/>
      <c r="DD17" s="1076"/>
      <c r="DE17" s="1076"/>
      <c r="DF17" s="1077"/>
      <c r="DG17" s="1075"/>
      <c r="DH17" s="1076"/>
      <c r="DI17" s="1076"/>
      <c r="DJ17" s="1076"/>
      <c r="DK17" s="1077"/>
      <c r="DL17" s="1075"/>
      <c r="DM17" s="1076"/>
      <c r="DN17" s="1076"/>
      <c r="DO17" s="1076"/>
      <c r="DP17" s="1077"/>
      <c r="DQ17" s="1075"/>
      <c r="DR17" s="1076"/>
      <c r="DS17" s="1076"/>
      <c r="DT17" s="1076"/>
      <c r="DU17" s="1077"/>
      <c r="DV17" s="1078"/>
      <c r="DW17" s="1079"/>
      <c r="DX17" s="1079"/>
      <c r="DY17" s="1079"/>
      <c r="DZ17" s="1080"/>
      <c r="EA17" s="254"/>
    </row>
    <row r="18" spans="1:131" s="255" customFormat="1" ht="26.25" customHeight="1" x14ac:dyDescent="0.15">
      <c r="A18" s="261">
        <v>12</v>
      </c>
      <c r="B18" s="1123"/>
      <c r="C18" s="1124"/>
      <c r="D18" s="1124"/>
      <c r="E18" s="1124"/>
      <c r="F18" s="1124"/>
      <c r="G18" s="1124"/>
      <c r="H18" s="1124"/>
      <c r="I18" s="1124"/>
      <c r="J18" s="1124"/>
      <c r="K18" s="1124"/>
      <c r="L18" s="1124"/>
      <c r="M18" s="1124"/>
      <c r="N18" s="1124"/>
      <c r="O18" s="1124"/>
      <c r="P18" s="1125"/>
      <c r="Q18" s="1129"/>
      <c r="R18" s="1130"/>
      <c r="S18" s="1130"/>
      <c r="T18" s="1130"/>
      <c r="U18" s="1130"/>
      <c r="V18" s="1130"/>
      <c r="W18" s="1130"/>
      <c r="X18" s="1130"/>
      <c r="Y18" s="1130"/>
      <c r="Z18" s="1130"/>
      <c r="AA18" s="1130"/>
      <c r="AB18" s="1130"/>
      <c r="AC18" s="1130"/>
      <c r="AD18" s="1130"/>
      <c r="AE18" s="1131"/>
      <c r="AF18" s="1105"/>
      <c r="AG18" s="1106"/>
      <c r="AH18" s="1106"/>
      <c r="AI18" s="1106"/>
      <c r="AJ18" s="1107"/>
      <c r="AK18" s="1172"/>
      <c r="AL18" s="1173"/>
      <c r="AM18" s="1173"/>
      <c r="AN18" s="1173"/>
      <c r="AO18" s="1173"/>
      <c r="AP18" s="1173"/>
      <c r="AQ18" s="1173"/>
      <c r="AR18" s="1173"/>
      <c r="AS18" s="1173"/>
      <c r="AT18" s="1173"/>
      <c r="AU18" s="1170"/>
      <c r="AV18" s="1170"/>
      <c r="AW18" s="1170"/>
      <c r="AX18" s="1170"/>
      <c r="AY18" s="1171"/>
      <c r="AZ18" s="252"/>
      <c r="BA18" s="252"/>
      <c r="BB18" s="252"/>
      <c r="BC18" s="252"/>
      <c r="BD18" s="252"/>
      <c r="BE18" s="253"/>
      <c r="BF18" s="253"/>
      <c r="BG18" s="253"/>
      <c r="BH18" s="253"/>
      <c r="BI18" s="253"/>
      <c r="BJ18" s="253"/>
      <c r="BK18" s="253"/>
      <c r="BL18" s="253"/>
      <c r="BM18" s="253"/>
      <c r="BN18" s="253"/>
      <c r="BO18" s="253"/>
      <c r="BP18" s="253"/>
      <c r="BQ18" s="262">
        <v>12</v>
      </c>
      <c r="BR18" s="263"/>
      <c r="BS18" s="1100"/>
      <c r="BT18" s="1101"/>
      <c r="BU18" s="1101"/>
      <c r="BV18" s="1101"/>
      <c r="BW18" s="1101"/>
      <c r="BX18" s="1101"/>
      <c r="BY18" s="1101"/>
      <c r="BZ18" s="1101"/>
      <c r="CA18" s="1101"/>
      <c r="CB18" s="1101"/>
      <c r="CC18" s="1101"/>
      <c r="CD18" s="1101"/>
      <c r="CE18" s="1101"/>
      <c r="CF18" s="1101"/>
      <c r="CG18" s="1102"/>
      <c r="CH18" s="1075"/>
      <c r="CI18" s="1076"/>
      <c r="CJ18" s="1076"/>
      <c r="CK18" s="1076"/>
      <c r="CL18" s="1077"/>
      <c r="CM18" s="1075"/>
      <c r="CN18" s="1076"/>
      <c r="CO18" s="1076"/>
      <c r="CP18" s="1076"/>
      <c r="CQ18" s="1077"/>
      <c r="CR18" s="1075"/>
      <c r="CS18" s="1076"/>
      <c r="CT18" s="1076"/>
      <c r="CU18" s="1076"/>
      <c r="CV18" s="1077"/>
      <c r="CW18" s="1075"/>
      <c r="CX18" s="1076"/>
      <c r="CY18" s="1076"/>
      <c r="CZ18" s="1076"/>
      <c r="DA18" s="1077"/>
      <c r="DB18" s="1075"/>
      <c r="DC18" s="1076"/>
      <c r="DD18" s="1076"/>
      <c r="DE18" s="1076"/>
      <c r="DF18" s="1077"/>
      <c r="DG18" s="1075"/>
      <c r="DH18" s="1076"/>
      <c r="DI18" s="1076"/>
      <c r="DJ18" s="1076"/>
      <c r="DK18" s="1077"/>
      <c r="DL18" s="1075"/>
      <c r="DM18" s="1076"/>
      <c r="DN18" s="1076"/>
      <c r="DO18" s="1076"/>
      <c r="DP18" s="1077"/>
      <c r="DQ18" s="1075"/>
      <c r="DR18" s="1076"/>
      <c r="DS18" s="1076"/>
      <c r="DT18" s="1076"/>
      <c r="DU18" s="1077"/>
      <c r="DV18" s="1078"/>
      <c r="DW18" s="1079"/>
      <c r="DX18" s="1079"/>
      <c r="DY18" s="1079"/>
      <c r="DZ18" s="1080"/>
      <c r="EA18" s="254"/>
    </row>
    <row r="19" spans="1:131" s="255" customFormat="1" ht="26.25" customHeight="1" x14ac:dyDescent="0.15">
      <c r="A19" s="261">
        <v>13</v>
      </c>
      <c r="B19" s="1123"/>
      <c r="C19" s="1124"/>
      <c r="D19" s="1124"/>
      <c r="E19" s="1124"/>
      <c r="F19" s="1124"/>
      <c r="G19" s="1124"/>
      <c r="H19" s="1124"/>
      <c r="I19" s="1124"/>
      <c r="J19" s="1124"/>
      <c r="K19" s="1124"/>
      <c r="L19" s="1124"/>
      <c r="M19" s="1124"/>
      <c r="N19" s="1124"/>
      <c r="O19" s="1124"/>
      <c r="P19" s="1125"/>
      <c r="Q19" s="1129"/>
      <c r="R19" s="1130"/>
      <c r="S19" s="1130"/>
      <c r="T19" s="1130"/>
      <c r="U19" s="1130"/>
      <c r="V19" s="1130"/>
      <c r="W19" s="1130"/>
      <c r="X19" s="1130"/>
      <c r="Y19" s="1130"/>
      <c r="Z19" s="1130"/>
      <c r="AA19" s="1130"/>
      <c r="AB19" s="1130"/>
      <c r="AC19" s="1130"/>
      <c r="AD19" s="1130"/>
      <c r="AE19" s="1131"/>
      <c r="AF19" s="1105"/>
      <c r="AG19" s="1106"/>
      <c r="AH19" s="1106"/>
      <c r="AI19" s="1106"/>
      <c r="AJ19" s="1107"/>
      <c r="AK19" s="1172"/>
      <c r="AL19" s="1173"/>
      <c r="AM19" s="1173"/>
      <c r="AN19" s="1173"/>
      <c r="AO19" s="1173"/>
      <c r="AP19" s="1173"/>
      <c r="AQ19" s="1173"/>
      <c r="AR19" s="1173"/>
      <c r="AS19" s="1173"/>
      <c r="AT19" s="1173"/>
      <c r="AU19" s="1170"/>
      <c r="AV19" s="1170"/>
      <c r="AW19" s="1170"/>
      <c r="AX19" s="1170"/>
      <c r="AY19" s="1171"/>
      <c r="AZ19" s="252"/>
      <c r="BA19" s="252"/>
      <c r="BB19" s="252"/>
      <c r="BC19" s="252"/>
      <c r="BD19" s="252"/>
      <c r="BE19" s="253"/>
      <c r="BF19" s="253"/>
      <c r="BG19" s="253"/>
      <c r="BH19" s="253"/>
      <c r="BI19" s="253"/>
      <c r="BJ19" s="253"/>
      <c r="BK19" s="253"/>
      <c r="BL19" s="253"/>
      <c r="BM19" s="253"/>
      <c r="BN19" s="253"/>
      <c r="BO19" s="253"/>
      <c r="BP19" s="253"/>
      <c r="BQ19" s="262">
        <v>13</v>
      </c>
      <c r="BR19" s="263"/>
      <c r="BS19" s="1100"/>
      <c r="BT19" s="1101"/>
      <c r="BU19" s="1101"/>
      <c r="BV19" s="1101"/>
      <c r="BW19" s="1101"/>
      <c r="BX19" s="1101"/>
      <c r="BY19" s="1101"/>
      <c r="BZ19" s="1101"/>
      <c r="CA19" s="1101"/>
      <c r="CB19" s="1101"/>
      <c r="CC19" s="1101"/>
      <c r="CD19" s="1101"/>
      <c r="CE19" s="1101"/>
      <c r="CF19" s="1101"/>
      <c r="CG19" s="1102"/>
      <c r="CH19" s="1075"/>
      <c r="CI19" s="1076"/>
      <c r="CJ19" s="1076"/>
      <c r="CK19" s="1076"/>
      <c r="CL19" s="1077"/>
      <c r="CM19" s="1075"/>
      <c r="CN19" s="1076"/>
      <c r="CO19" s="1076"/>
      <c r="CP19" s="1076"/>
      <c r="CQ19" s="1077"/>
      <c r="CR19" s="1075"/>
      <c r="CS19" s="1076"/>
      <c r="CT19" s="1076"/>
      <c r="CU19" s="1076"/>
      <c r="CV19" s="1077"/>
      <c r="CW19" s="1075"/>
      <c r="CX19" s="1076"/>
      <c r="CY19" s="1076"/>
      <c r="CZ19" s="1076"/>
      <c r="DA19" s="1077"/>
      <c r="DB19" s="1075"/>
      <c r="DC19" s="1076"/>
      <c r="DD19" s="1076"/>
      <c r="DE19" s="1076"/>
      <c r="DF19" s="1077"/>
      <c r="DG19" s="1075"/>
      <c r="DH19" s="1076"/>
      <c r="DI19" s="1076"/>
      <c r="DJ19" s="1076"/>
      <c r="DK19" s="1077"/>
      <c r="DL19" s="1075"/>
      <c r="DM19" s="1076"/>
      <c r="DN19" s="1076"/>
      <c r="DO19" s="1076"/>
      <c r="DP19" s="1077"/>
      <c r="DQ19" s="1075"/>
      <c r="DR19" s="1076"/>
      <c r="DS19" s="1076"/>
      <c r="DT19" s="1076"/>
      <c r="DU19" s="1077"/>
      <c r="DV19" s="1078"/>
      <c r="DW19" s="1079"/>
      <c r="DX19" s="1079"/>
      <c r="DY19" s="1079"/>
      <c r="DZ19" s="1080"/>
      <c r="EA19" s="254"/>
    </row>
    <row r="20" spans="1:131" s="255" customFormat="1" ht="26.25" customHeight="1" x14ac:dyDescent="0.15">
      <c r="A20" s="261">
        <v>14</v>
      </c>
      <c r="B20" s="1123"/>
      <c r="C20" s="1124"/>
      <c r="D20" s="1124"/>
      <c r="E20" s="1124"/>
      <c r="F20" s="1124"/>
      <c r="G20" s="1124"/>
      <c r="H20" s="1124"/>
      <c r="I20" s="1124"/>
      <c r="J20" s="1124"/>
      <c r="K20" s="1124"/>
      <c r="L20" s="1124"/>
      <c r="M20" s="1124"/>
      <c r="N20" s="1124"/>
      <c r="O20" s="1124"/>
      <c r="P20" s="1125"/>
      <c r="Q20" s="1129"/>
      <c r="R20" s="1130"/>
      <c r="S20" s="1130"/>
      <c r="T20" s="1130"/>
      <c r="U20" s="1130"/>
      <c r="V20" s="1130"/>
      <c r="W20" s="1130"/>
      <c r="X20" s="1130"/>
      <c r="Y20" s="1130"/>
      <c r="Z20" s="1130"/>
      <c r="AA20" s="1130"/>
      <c r="AB20" s="1130"/>
      <c r="AC20" s="1130"/>
      <c r="AD20" s="1130"/>
      <c r="AE20" s="1131"/>
      <c r="AF20" s="1105"/>
      <c r="AG20" s="1106"/>
      <c r="AH20" s="1106"/>
      <c r="AI20" s="1106"/>
      <c r="AJ20" s="1107"/>
      <c r="AK20" s="1172"/>
      <c r="AL20" s="1173"/>
      <c r="AM20" s="1173"/>
      <c r="AN20" s="1173"/>
      <c r="AO20" s="1173"/>
      <c r="AP20" s="1173"/>
      <c r="AQ20" s="1173"/>
      <c r="AR20" s="1173"/>
      <c r="AS20" s="1173"/>
      <c r="AT20" s="1173"/>
      <c r="AU20" s="1170"/>
      <c r="AV20" s="1170"/>
      <c r="AW20" s="1170"/>
      <c r="AX20" s="1170"/>
      <c r="AY20" s="1171"/>
      <c r="AZ20" s="252"/>
      <c r="BA20" s="252"/>
      <c r="BB20" s="252"/>
      <c r="BC20" s="252"/>
      <c r="BD20" s="252"/>
      <c r="BE20" s="253"/>
      <c r="BF20" s="253"/>
      <c r="BG20" s="253"/>
      <c r="BH20" s="253"/>
      <c r="BI20" s="253"/>
      <c r="BJ20" s="253"/>
      <c r="BK20" s="253"/>
      <c r="BL20" s="253"/>
      <c r="BM20" s="253"/>
      <c r="BN20" s="253"/>
      <c r="BO20" s="253"/>
      <c r="BP20" s="253"/>
      <c r="BQ20" s="262">
        <v>14</v>
      </c>
      <c r="BR20" s="263"/>
      <c r="BS20" s="1100"/>
      <c r="BT20" s="1101"/>
      <c r="BU20" s="1101"/>
      <c r="BV20" s="1101"/>
      <c r="BW20" s="1101"/>
      <c r="BX20" s="1101"/>
      <c r="BY20" s="1101"/>
      <c r="BZ20" s="1101"/>
      <c r="CA20" s="1101"/>
      <c r="CB20" s="1101"/>
      <c r="CC20" s="1101"/>
      <c r="CD20" s="1101"/>
      <c r="CE20" s="1101"/>
      <c r="CF20" s="1101"/>
      <c r="CG20" s="1102"/>
      <c r="CH20" s="1075"/>
      <c r="CI20" s="1076"/>
      <c r="CJ20" s="1076"/>
      <c r="CK20" s="1076"/>
      <c r="CL20" s="1077"/>
      <c r="CM20" s="1075"/>
      <c r="CN20" s="1076"/>
      <c r="CO20" s="1076"/>
      <c r="CP20" s="1076"/>
      <c r="CQ20" s="1077"/>
      <c r="CR20" s="1075"/>
      <c r="CS20" s="1076"/>
      <c r="CT20" s="1076"/>
      <c r="CU20" s="1076"/>
      <c r="CV20" s="1077"/>
      <c r="CW20" s="1075"/>
      <c r="CX20" s="1076"/>
      <c r="CY20" s="1076"/>
      <c r="CZ20" s="1076"/>
      <c r="DA20" s="1077"/>
      <c r="DB20" s="1075"/>
      <c r="DC20" s="1076"/>
      <c r="DD20" s="1076"/>
      <c r="DE20" s="1076"/>
      <c r="DF20" s="1077"/>
      <c r="DG20" s="1075"/>
      <c r="DH20" s="1076"/>
      <c r="DI20" s="1076"/>
      <c r="DJ20" s="1076"/>
      <c r="DK20" s="1077"/>
      <c r="DL20" s="1075"/>
      <c r="DM20" s="1076"/>
      <c r="DN20" s="1076"/>
      <c r="DO20" s="1076"/>
      <c r="DP20" s="1077"/>
      <c r="DQ20" s="1075"/>
      <c r="DR20" s="1076"/>
      <c r="DS20" s="1076"/>
      <c r="DT20" s="1076"/>
      <c r="DU20" s="1077"/>
      <c r="DV20" s="1078"/>
      <c r="DW20" s="1079"/>
      <c r="DX20" s="1079"/>
      <c r="DY20" s="1079"/>
      <c r="DZ20" s="1080"/>
      <c r="EA20" s="254"/>
    </row>
    <row r="21" spans="1:131" s="255" customFormat="1" ht="26.25" customHeight="1" thickBot="1" x14ac:dyDescent="0.2">
      <c r="A21" s="261">
        <v>15</v>
      </c>
      <c r="B21" s="1123"/>
      <c r="C21" s="1124"/>
      <c r="D21" s="1124"/>
      <c r="E21" s="1124"/>
      <c r="F21" s="1124"/>
      <c r="G21" s="1124"/>
      <c r="H21" s="1124"/>
      <c r="I21" s="1124"/>
      <c r="J21" s="1124"/>
      <c r="K21" s="1124"/>
      <c r="L21" s="1124"/>
      <c r="M21" s="1124"/>
      <c r="N21" s="1124"/>
      <c r="O21" s="1124"/>
      <c r="P21" s="1125"/>
      <c r="Q21" s="1129"/>
      <c r="R21" s="1130"/>
      <c r="S21" s="1130"/>
      <c r="T21" s="1130"/>
      <c r="U21" s="1130"/>
      <c r="V21" s="1130"/>
      <c r="W21" s="1130"/>
      <c r="X21" s="1130"/>
      <c r="Y21" s="1130"/>
      <c r="Z21" s="1130"/>
      <c r="AA21" s="1130"/>
      <c r="AB21" s="1130"/>
      <c r="AC21" s="1130"/>
      <c r="AD21" s="1130"/>
      <c r="AE21" s="1131"/>
      <c r="AF21" s="1105"/>
      <c r="AG21" s="1106"/>
      <c r="AH21" s="1106"/>
      <c r="AI21" s="1106"/>
      <c r="AJ21" s="1107"/>
      <c r="AK21" s="1172"/>
      <c r="AL21" s="1173"/>
      <c r="AM21" s="1173"/>
      <c r="AN21" s="1173"/>
      <c r="AO21" s="1173"/>
      <c r="AP21" s="1173"/>
      <c r="AQ21" s="1173"/>
      <c r="AR21" s="1173"/>
      <c r="AS21" s="1173"/>
      <c r="AT21" s="1173"/>
      <c r="AU21" s="1170"/>
      <c r="AV21" s="1170"/>
      <c r="AW21" s="1170"/>
      <c r="AX21" s="1170"/>
      <c r="AY21" s="1171"/>
      <c r="AZ21" s="252"/>
      <c r="BA21" s="252"/>
      <c r="BB21" s="252"/>
      <c r="BC21" s="252"/>
      <c r="BD21" s="252"/>
      <c r="BE21" s="253"/>
      <c r="BF21" s="253"/>
      <c r="BG21" s="253"/>
      <c r="BH21" s="253"/>
      <c r="BI21" s="253"/>
      <c r="BJ21" s="253"/>
      <c r="BK21" s="253"/>
      <c r="BL21" s="253"/>
      <c r="BM21" s="253"/>
      <c r="BN21" s="253"/>
      <c r="BO21" s="253"/>
      <c r="BP21" s="253"/>
      <c r="BQ21" s="262">
        <v>15</v>
      </c>
      <c r="BR21" s="263"/>
      <c r="BS21" s="1100"/>
      <c r="BT21" s="1101"/>
      <c r="BU21" s="1101"/>
      <c r="BV21" s="1101"/>
      <c r="BW21" s="1101"/>
      <c r="BX21" s="1101"/>
      <c r="BY21" s="1101"/>
      <c r="BZ21" s="1101"/>
      <c r="CA21" s="1101"/>
      <c r="CB21" s="1101"/>
      <c r="CC21" s="1101"/>
      <c r="CD21" s="1101"/>
      <c r="CE21" s="1101"/>
      <c r="CF21" s="1101"/>
      <c r="CG21" s="1102"/>
      <c r="CH21" s="1075"/>
      <c r="CI21" s="1076"/>
      <c r="CJ21" s="1076"/>
      <c r="CK21" s="1076"/>
      <c r="CL21" s="1077"/>
      <c r="CM21" s="1075"/>
      <c r="CN21" s="1076"/>
      <c r="CO21" s="1076"/>
      <c r="CP21" s="1076"/>
      <c r="CQ21" s="1077"/>
      <c r="CR21" s="1075"/>
      <c r="CS21" s="1076"/>
      <c r="CT21" s="1076"/>
      <c r="CU21" s="1076"/>
      <c r="CV21" s="1077"/>
      <c r="CW21" s="1075"/>
      <c r="CX21" s="1076"/>
      <c r="CY21" s="1076"/>
      <c r="CZ21" s="1076"/>
      <c r="DA21" s="1077"/>
      <c r="DB21" s="1075"/>
      <c r="DC21" s="1076"/>
      <c r="DD21" s="1076"/>
      <c r="DE21" s="1076"/>
      <c r="DF21" s="1077"/>
      <c r="DG21" s="1075"/>
      <c r="DH21" s="1076"/>
      <c r="DI21" s="1076"/>
      <c r="DJ21" s="1076"/>
      <c r="DK21" s="1077"/>
      <c r="DL21" s="1075"/>
      <c r="DM21" s="1076"/>
      <c r="DN21" s="1076"/>
      <c r="DO21" s="1076"/>
      <c r="DP21" s="1077"/>
      <c r="DQ21" s="1075"/>
      <c r="DR21" s="1076"/>
      <c r="DS21" s="1076"/>
      <c r="DT21" s="1076"/>
      <c r="DU21" s="1077"/>
      <c r="DV21" s="1078"/>
      <c r="DW21" s="1079"/>
      <c r="DX21" s="1079"/>
      <c r="DY21" s="1079"/>
      <c r="DZ21" s="1080"/>
      <c r="EA21" s="254"/>
    </row>
    <row r="22" spans="1:131" s="255" customFormat="1" ht="26.25" customHeight="1" x14ac:dyDescent="0.15">
      <c r="A22" s="261">
        <v>16</v>
      </c>
      <c r="B22" s="1123"/>
      <c r="C22" s="1124"/>
      <c r="D22" s="1124"/>
      <c r="E22" s="1124"/>
      <c r="F22" s="1124"/>
      <c r="G22" s="1124"/>
      <c r="H22" s="1124"/>
      <c r="I22" s="1124"/>
      <c r="J22" s="1124"/>
      <c r="K22" s="1124"/>
      <c r="L22" s="1124"/>
      <c r="M22" s="1124"/>
      <c r="N22" s="1124"/>
      <c r="O22" s="1124"/>
      <c r="P22" s="1125"/>
      <c r="Q22" s="1167"/>
      <c r="R22" s="1168"/>
      <c r="S22" s="1168"/>
      <c r="T22" s="1168"/>
      <c r="U22" s="1168"/>
      <c r="V22" s="1168"/>
      <c r="W22" s="1168"/>
      <c r="X22" s="1168"/>
      <c r="Y22" s="1168"/>
      <c r="Z22" s="1168"/>
      <c r="AA22" s="1168"/>
      <c r="AB22" s="1168"/>
      <c r="AC22" s="1168"/>
      <c r="AD22" s="1168"/>
      <c r="AE22" s="1169"/>
      <c r="AF22" s="1105"/>
      <c r="AG22" s="1106"/>
      <c r="AH22" s="1106"/>
      <c r="AI22" s="1106"/>
      <c r="AJ22" s="1107"/>
      <c r="AK22" s="1163"/>
      <c r="AL22" s="1164"/>
      <c r="AM22" s="1164"/>
      <c r="AN22" s="1164"/>
      <c r="AO22" s="1164"/>
      <c r="AP22" s="1164"/>
      <c r="AQ22" s="1164"/>
      <c r="AR22" s="1164"/>
      <c r="AS22" s="1164"/>
      <c r="AT22" s="1164"/>
      <c r="AU22" s="1165"/>
      <c r="AV22" s="1165"/>
      <c r="AW22" s="1165"/>
      <c r="AX22" s="1165"/>
      <c r="AY22" s="1166"/>
      <c r="AZ22" s="1121" t="s">
        <v>386</v>
      </c>
      <c r="BA22" s="1121"/>
      <c r="BB22" s="1121"/>
      <c r="BC22" s="1121"/>
      <c r="BD22" s="1122"/>
      <c r="BE22" s="253"/>
      <c r="BF22" s="253"/>
      <c r="BG22" s="253"/>
      <c r="BH22" s="253"/>
      <c r="BI22" s="253"/>
      <c r="BJ22" s="253"/>
      <c r="BK22" s="253"/>
      <c r="BL22" s="253"/>
      <c r="BM22" s="253"/>
      <c r="BN22" s="253"/>
      <c r="BO22" s="253"/>
      <c r="BP22" s="253"/>
      <c r="BQ22" s="262">
        <v>16</v>
      </c>
      <c r="BR22" s="263"/>
      <c r="BS22" s="1100"/>
      <c r="BT22" s="1101"/>
      <c r="BU22" s="1101"/>
      <c r="BV22" s="1101"/>
      <c r="BW22" s="1101"/>
      <c r="BX22" s="1101"/>
      <c r="BY22" s="1101"/>
      <c r="BZ22" s="1101"/>
      <c r="CA22" s="1101"/>
      <c r="CB22" s="1101"/>
      <c r="CC22" s="1101"/>
      <c r="CD22" s="1101"/>
      <c r="CE22" s="1101"/>
      <c r="CF22" s="1101"/>
      <c r="CG22" s="1102"/>
      <c r="CH22" s="1075"/>
      <c r="CI22" s="1076"/>
      <c r="CJ22" s="1076"/>
      <c r="CK22" s="1076"/>
      <c r="CL22" s="1077"/>
      <c r="CM22" s="1075"/>
      <c r="CN22" s="1076"/>
      <c r="CO22" s="1076"/>
      <c r="CP22" s="1076"/>
      <c r="CQ22" s="1077"/>
      <c r="CR22" s="1075"/>
      <c r="CS22" s="1076"/>
      <c r="CT22" s="1076"/>
      <c r="CU22" s="1076"/>
      <c r="CV22" s="1077"/>
      <c r="CW22" s="1075"/>
      <c r="CX22" s="1076"/>
      <c r="CY22" s="1076"/>
      <c r="CZ22" s="1076"/>
      <c r="DA22" s="1077"/>
      <c r="DB22" s="1075"/>
      <c r="DC22" s="1076"/>
      <c r="DD22" s="1076"/>
      <c r="DE22" s="1076"/>
      <c r="DF22" s="1077"/>
      <c r="DG22" s="1075"/>
      <c r="DH22" s="1076"/>
      <c r="DI22" s="1076"/>
      <c r="DJ22" s="1076"/>
      <c r="DK22" s="1077"/>
      <c r="DL22" s="1075"/>
      <c r="DM22" s="1076"/>
      <c r="DN22" s="1076"/>
      <c r="DO22" s="1076"/>
      <c r="DP22" s="1077"/>
      <c r="DQ22" s="1075"/>
      <c r="DR22" s="1076"/>
      <c r="DS22" s="1076"/>
      <c r="DT22" s="1076"/>
      <c r="DU22" s="1077"/>
      <c r="DV22" s="1078"/>
      <c r="DW22" s="1079"/>
      <c r="DX22" s="1079"/>
      <c r="DY22" s="1079"/>
      <c r="DZ22" s="1080"/>
      <c r="EA22" s="254"/>
    </row>
    <row r="23" spans="1:131" s="255" customFormat="1" ht="26.25" customHeight="1" thickBot="1" x14ac:dyDescent="0.2">
      <c r="A23" s="264" t="s">
        <v>387</v>
      </c>
      <c r="B23" s="1033" t="s">
        <v>388</v>
      </c>
      <c r="C23" s="1034"/>
      <c r="D23" s="1034"/>
      <c r="E23" s="1034"/>
      <c r="F23" s="1034"/>
      <c r="G23" s="1034"/>
      <c r="H23" s="1034"/>
      <c r="I23" s="1034"/>
      <c r="J23" s="1034"/>
      <c r="K23" s="1034"/>
      <c r="L23" s="1034"/>
      <c r="M23" s="1034"/>
      <c r="N23" s="1034"/>
      <c r="O23" s="1034"/>
      <c r="P23" s="1035"/>
      <c r="Q23" s="1154">
        <v>69576</v>
      </c>
      <c r="R23" s="1155"/>
      <c r="S23" s="1155"/>
      <c r="T23" s="1155"/>
      <c r="U23" s="1155"/>
      <c r="V23" s="1155">
        <v>64827</v>
      </c>
      <c r="W23" s="1155"/>
      <c r="X23" s="1155"/>
      <c r="Y23" s="1155"/>
      <c r="Z23" s="1155"/>
      <c r="AA23" s="1155">
        <v>4749</v>
      </c>
      <c r="AB23" s="1155"/>
      <c r="AC23" s="1155"/>
      <c r="AD23" s="1155"/>
      <c r="AE23" s="1156"/>
      <c r="AF23" s="1157">
        <v>4614</v>
      </c>
      <c r="AG23" s="1155"/>
      <c r="AH23" s="1155"/>
      <c r="AI23" s="1155"/>
      <c r="AJ23" s="1158"/>
      <c r="AK23" s="1159"/>
      <c r="AL23" s="1160"/>
      <c r="AM23" s="1160"/>
      <c r="AN23" s="1160"/>
      <c r="AO23" s="1160"/>
      <c r="AP23" s="1155">
        <v>35344</v>
      </c>
      <c r="AQ23" s="1155"/>
      <c r="AR23" s="1155"/>
      <c r="AS23" s="1155"/>
      <c r="AT23" s="1155"/>
      <c r="AU23" s="1161"/>
      <c r="AV23" s="1161"/>
      <c r="AW23" s="1161"/>
      <c r="AX23" s="1161"/>
      <c r="AY23" s="1162"/>
      <c r="AZ23" s="1151" t="s">
        <v>389</v>
      </c>
      <c r="BA23" s="1152"/>
      <c r="BB23" s="1152"/>
      <c r="BC23" s="1152"/>
      <c r="BD23" s="1153"/>
      <c r="BE23" s="253"/>
      <c r="BF23" s="253"/>
      <c r="BG23" s="253"/>
      <c r="BH23" s="253"/>
      <c r="BI23" s="253"/>
      <c r="BJ23" s="253"/>
      <c r="BK23" s="253"/>
      <c r="BL23" s="253"/>
      <c r="BM23" s="253"/>
      <c r="BN23" s="253"/>
      <c r="BO23" s="253"/>
      <c r="BP23" s="253"/>
      <c r="BQ23" s="262">
        <v>17</v>
      </c>
      <c r="BR23" s="263"/>
      <c r="BS23" s="1100"/>
      <c r="BT23" s="1101"/>
      <c r="BU23" s="1101"/>
      <c r="BV23" s="1101"/>
      <c r="BW23" s="1101"/>
      <c r="BX23" s="1101"/>
      <c r="BY23" s="1101"/>
      <c r="BZ23" s="1101"/>
      <c r="CA23" s="1101"/>
      <c r="CB23" s="1101"/>
      <c r="CC23" s="1101"/>
      <c r="CD23" s="1101"/>
      <c r="CE23" s="1101"/>
      <c r="CF23" s="1101"/>
      <c r="CG23" s="1102"/>
      <c r="CH23" s="1075"/>
      <c r="CI23" s="1076"/>
      <c r="CJ23" s="1076"/>
      <c r="CK23" s="1076"/>
      <c r="CL23" s="1077"/>
      <c r="CM23" s="1075"/>
      <c r="CN23" s="1076"/>
      <c r="CO23" s="1076"/>
      <c r="CP23" s="1076"/>
      <c r="CQ23" s="1077"/>
      <c r="CR23" s="1075"/>
      <c r="CS23" s="1076"/>
      <c r="CT23" s="1076"/>
      <c r="CU23" s="1076"/>
      <c r="CV23" s="1077"/>
      <c r="CW23" s="1075"/>
      <c r="CX23" s="1076"/>
      <c r="CY23" s="1076"/>
      <c r="CZ23" s="1076"/>
      <c r="DA23" s="1077"/>
      <c r="DB23" s="1075"/>
      <c r="DC23" s="1076"/>
      <c r="DD23" s="1076"/>
      <c r="DE23" s="1076"/>
      <c r="DF23" s="1077"/>
      <c r="DG23" s="1075"/>
      <c r="DH23" s="1076"/>
      <c r="DI23" s="1076"/>
      <c r="DJ23" s="1076"/>
      <c r="DK23" s="1077"/>
      <c r="DL23" s="1075"/>
      <c r="DM23" s="1076"/>
      <c r="DN23" s="1076"/>
      <c r="DO23" s="1076"/>
      <c r="DP23" s="1077"/>
      <c r="DQ23" s="1075"/>
      <c r="DR23" s="1076"/>
      <c r="DS23" s="1076"/>
      <c r="DT23" s="1076"/>
      <c r="DU23" s="1077"/>
      <c r="DV23" s="1078"/>
      <c r="DW23" s="1079"/>
      <c r="DX23" s="1079"/>
      <c r="DY23" s="1079"/>
      <c r="DZ23" s="1080"/>
      <c r="EA23" s="254"/>
    </row>
    <row r="24" spans="1:131" s="255" customFormat="1" ht="26.25" customHeight="1" x14ac:dyDescent="0.15">
      <c r="A24" s="1150" t="s">
        <v>390</v>
      </c>
      <c r="B24" s="1150"/>
      <c r="C24" s="1150"/>
      <c r="D24" s="1150"/>
      <c r="E24" s="1150"/>
      <c r="F24" s="1150"/>
      <c r="G24" s="1150"/>
      <c r="H24" s="1150"/>
      <c r="I24" s="1150"/>
      <c r="J24" s="1150"/>
      <c r="K24" s="1150"/>
      <c r="L24" s="1150"/>
      <c r="M24" s="1150"/>
      <c r="N24" s="1150"/>
      <c r="O24" s="1150"/>
      <c r="P24" s="1150"/>
      <c r="Q24" s="1150"/>
      <c r="R24" s="1150"/>
      <c r="S24" s="1150"/>
      <c r="T24" s="1150"/>
      <c r="U24" s="1150"/>
      <c r="V24" s="1150"/>
      <c r="W24" s="1150"/>
      <c r="X24" s="1150"/>
      <c r="Y24" s="1150"/>
      <c r="Z24" s="1150"/>
      <c r="AA24" s="1150"/>
      <c r="AB24" s="1150"/>
      <c r="AC24" s="1150"/>
      <c r="AD24" s="1150"/>
      <c r="AE24" s="1150"/>
      <c r="AF24" s="1150"/>
      <c r="AG24" s="1150"/>
      <c r="AH24" s="1150"/>
      <c r="AI24" s="1150"/>
      <c r="AJ24" s="1150"/>
      <c r="AK24" s="1150"/>
      <c r="AL24" s="1150"/>
      <c r="AM24" s="1150"/>
      <c r="AN24" s="1150"/>
      <c r="AO24" s="1150"/>
      <c r="AP24" s="1150"/>
      <c r="AQ24" s="1150"/>
      <c r="AR24" s="1150"/>
      <c r="AS24" s="1150"/>
      <c r="AT24" s="1150"/>
      <c r="AU24" s="1150"/>
      <c r="AV24" s="1150"/>
      <c r="AW24" s="1150"/>
      <c r="AX24" s="1150"/>
      <c r="AY24" s="1150"/>
      <c r="AZ24" s="252"/>
      <c r="BA24" s="252"/>
      <c r="BB24" s="252"/>
      <c r="BC24" s="252"/>
      <c r="BD24" s="252"/>
      <c r="BE24" s="253"/>
      <c r="BF24" s="253"/>
      <c r="BG24" s="253"/>
      <c r="BH24" s="253"/>
      <c r="BI24" s="253"/>
      <c r="BJ24" s="253"/>
      <c r="BK24" s="253"/>
      <c r="BL24" s="253"/>
      <c r="BM24" s="253"/>
      <c r="BN24" s="253"/>
      <c r="BO24" s="253"/>
      <c r="BP24" s="253"/>
      <c r="BQ24" s="262">
        <v>18</v>
      </c>
      <c r="BR24" s="263"/>
      <c r="BS24" s="1100"/>
      <c r="BT24" s="1101"/>
      <c r="BU24" s="1101"/>
      <c r="BV24" s="1101"/>
      <c r="BW24" s="1101"/>
      <c r="BX24" s="1101"/>
      <c r="BY24" s="1101"/>
      <c r="BZ24" s="1101"/>
      <c r="CA24" s="1101"/>
      <c r="CB24" s="1101"/>
      <c r="CC24" s="1101"/>
      <c r="CD24" s="1101"/>
      <c r="CE24" s="1101"/>
      <c r="CF24" s="1101"/>
      <c r="CG24" s="1102"/>
      <c r="CH24" s="1075"/>
      <c r="CI24" s="1076"/>
      <c r="CJ24" s="1076"/>
      <c r="CK24" s="1076"/>
      <c r="CL24" s="1077"/>
      <c r="CM24" s="1075"/>
      <c r="CN24" s="1076"/>
      <c r="CO24" s="1076"/>
      <c r="CP24" s="1076"/>
      <c r="CQ24" s="1077"/>
      <c r="CR24" s="1075"/>
      <c r="CS24" s="1076"/>
      <c r="CT24" s="1076"/>
      <c r="CU24" s="1076"/>
      <c r="CV24" s="1077"/>
      <c r="CW24" s="1075"/>
      <c r="CX24" s="1076"/>
      <c r="CY24" s="1076"/>
      <c r="CZ24" s="1076"/>
      <c r="DA24" s="1077"/>
      <c r="DB24" s="1075"/>
      <c r="DC24" s="1076"/>
      <c r="DD24" s="1076"/>
      <c r="DE24" s="1076"/>
      <c r="DF24" s="1077"/>
      <c r="DG24" s="1075"/>
      <c r="DH24" s="1076"/>
      <c r="DI24" s="1076"/>
      <c r="DJ24" s="1076"/>
      <c r="DK24" s="1077"/>
      <c r="DL24" s="1075"/>
      <c r="DM24" s="1076"/>
      <c r="DN24" s="1076"/>
      <c r="DO24" s="1076"/>
      <c r="DP24" s="1077"/>
      <c r="DQ24" s="1075"/>
      <c r="DR24" s="1076"/>
      <c r="DS24" s="1076"/>
      <c r="DT24" s="1076"/>
      <c r="DU24" s="1077"/>
      <c r="DV24" s="1078"/>
      <c r="DW24" s="1079"/>
      <c r="DX24" s="1079"/>
      <c r="DY24" s="1079"/>
      <c r="DZ24" s="1080"/>
      <c r="EA24" s="254"/>
    </row>
    <row r="25" spans="1:131" s="247" customFormat="1" ht="26.25" customHeight="1" thickBot="1" x14ac:dyDescent="0.2">
      <c r="A25" s="1149" t="s">
        <v>391</v>
      </c>
      <c r="B25" s="1149"/>
      <c r="C25" s="1149"/>
      <c r="D25" s="1149"/>
      <c r="E25" s="1149"/>
      <c r="F25" s="1149"/>
      <c r="G25" s="1149"/>
      <c r="H25" s="1149"/>
      <c r="I25" s="1149"/>
      <c r="J25" s="1149"/>
      <c r="K25" s="1149"/>
      <c r="L25" s="1149"/>
      <c r="M25" s="1149"/>
      <c r="N25" s="1149"/>
      <c r="O25" s="1149"/>
      <c r="P25" s="1149"/>
      <c r="Q25" s="1149"/>
      <c r="R25" s="1149"/>
      <c r="S25" s="1149"/>
      <c r="T25" s="1149"/>
      <c r="U25" s="1149"/>
      <c r="V25" s="1149"/>
      <c r="W25" s="1149"/>
      <c r="X25" s="1149"/>
      <c r="Y25" s="1149"/>
      <c r="Z25" s="1149"/>
      <c r="AA25" s="1149"/>
      <c r="AB25" s="1149"/>
      <c r="AC25" s="1149"/>
      <c r="AD25" s="1149"/>
      <c r="AE25" s="1149"/>
      <c r="AF25" s="1149"/>
      <c r="AG25" s="1149"/>
      <c r="AH25" s="1149"/>
      <c r="AI25" s="1149"/>
      <c r="AJ25" s="1149"/>
      <c r="AK25" s="1149"/>
      <c r="AL25" s="1149"/>
      <c r="AM25" s="1149"/>
      <c r="AN25" s="1149"/>
      <c r="AO25" s="1149"/>
      <c r="AP25" s="1149"/>
      <c r="AQ25" s="1149"/>
      <c r="AR25" s="1149"/>
      <c r="AS25" s="1149"/>
      <c r="AT25" s="1149"/>
      <c r="AU25" s="1149"/>
      <c r="AV25" s="1149"/>
      <c r="AW25" s="1149"/>
      <c r="AX25" s="1149"/>
      <c r="AY25" s="1149"/>
      <c r="AZ25" s="1149"/>
      <c r="BA25" s="1149"/>
      <c r="BB25" s="1149"/>
      <c r="BC25" s="1149"/>
      <c r="BD25" s="1149"/>
      <c r="BE25" s="1149"/>
      <c r="BF25" s="1149"/>
      <c r="BG25" s="1149"/>
      <c r="BH25" s="1149"/>
      <c r="BI25" s="1149"/>
      <c r="BJ25" s="252"/>
      <c r="BK25" s="252"/>
      <c r="BL25" s="252"/>
      <c r="BM25" s="252"/>
      <c r="BN25" s="252"/>
      <c r="BO25" s="265"/>
      <c r="BP25" s="265"/>
      <c r="BQ25" s="262">
        <v>19</v>
      </c>
      <c r="BR25" s="263"/>
      <c r="BS25" s="1100"/>
      <c r="BT25" s="1101"/>
      <c r="BU25" s="1101"/>
      <c r="BV25" s="1101"/>
      <c r="BW25" s="1101"/>
      <c r="BX25" s="1101"/>
      <c r="BY25" s="1101"/>
      <c r="BZ25" s="1101"/>
      <c r="CA25" s="1101"/>
      <c r="CB25" s="1101"/>
      <c r="CC25" s="1101"/>
      <c r="CD25" s="1101"/>
      <c r="CE25" s="1101"/>
      <c r="CF25" s="1101"/>
      <c r="CG25" s="1102"/>
      <c r="CH25" s="1075"/>
      <c r="CI25" s="1076"/>
      <c r="CJ25" s="1076"/>
      <c r="CK25" s="1076"/>
      <c r="CL25" s="1077"/>
      <c r="CM25" s="1075"/>
      <c r="CN25" s="1076"/>
      <c r="CO25" s="1076"/>
      <c r="CP25" s="1076"/>
      <c r="CQ25" s="1077"/>
      <c r="CR25" s="1075"/>
      <c r="CS25" s="1076"/>
      <c r="CT25" s="1076"/>
      <c r="CU25" s="1076"/>
      <c r="CV25" s="1077"/>
      <c r="CW25" s="1075"/>
      <c r="CX25" s="1076"/>
      <c r="CY25" s="1076"/>
      <c r="CZ25" s="1076"/>
      <c r="DA25" s="1077"/>
      <c r="DB25" s="1075"/>
      <c r="DC25" s="1076"/>
      <c r="DD25" s="1076"/>
      <c r="DE25" s="1076"/>
      <c r="DF25" s="1077"/>
      <c r="DG25" s="1075"/>
      <c r="DH25" s="1076"/>
      <c r="DI25" s="1076"/>
      <c r="DJ25" s="1076"/>
      <c r="DK25" s="1077"/>
      <c r="DL25" s="1075"/>
      <c r="DM25" s="1076"/>
      <c r="DN25" s="1076"/>
      <c r="DO25" s="1076"/>
      <c r="DP25" s="1077"/>
      <c r="DQ25" s="1075"/>
      <c r="DR25" s="1076"/>
      <c r="DS25" s="1076"/>
      <c r="DT25" s="1076"/>
      <c r="DU25" s="1077"/>
      <c r="DV25" s="1078"/>
      <c r="DW25" s="1079"/>
      <c r="DX25" s="1079"/>
      <c r="DY25" s="1079"/>
      <c r="DZ25" s="1080"/>
      <c r="EA25" s="246"/>
    </row>
    <row r="26" spans="1:131" s="247" customFormat="1" ht="26.25" customHeight="1" x14ac:dyDescent="0.15">
      <c r="A26" s="1081" t="s">
        <v>366</v>
      </c>
      <c r="B26" s="1082"/>
      <c r="C26" s="1082"/>
      <c r="D26" s="1082"/>
      <c r="E26" s="1082"/>
      <c r="F26" s="1082"/>
      <c r="G26" s="1082"/>
      <c r="H26" s="1082"/>
      <c r="I26" s="1082"/>
      <c r="J26" s="1082"/>
      <c r="K26" s="1082"/>
      <c r="L26" s="1082"/>
      <c r="M26" s="1082"/>
      <c r="N26" s="1082"/>
      <c r="O26" s="1082"/>
      <c r="P26" s="1083"/>
      <c r="Q26" s="1087" t="s">
        <v>392</v>
      </c>
      <c r="R26" s="1088"/>
      <c r="S26" s="1088"/>
      <c r="T26" s="1088"/>
      <c r="U26" s="1089"/>
      <c r="V26" s="1087" t="s">
        <v>393</v>
      </c>
      <c r="W26" s="1088"/>
      <c r="X26" s="1088"/>
      <c r="Y26" s="1088"/>
      <c r="Z26" s="1089"/>
      <c r="AA26" s="1087" t="s">
        <v>394</v>
      </c>
      <c r="AB26" s="1088"/>
      <c r="AC26" s="1088"/>
      <c r="AD26" s="1088"/>
      <c r="AE26" s="1088"/>
      <c r="AF26" s="1145" t="s">
        <v>395</v>
      </c>
      <c r="AG26" s="1094"/>
      <c r="AH26" s="1094"/>
      <c r="AI26" s="1094"/>
      <c r="AJ26" s="1146"/>
      <c r="AK26" s="1088" t="s">
        <v>396</v>
      </c>
      <c r="AL26" s="1088"/>
      <c r="AM26" s="1088"/>
      <c r="AN26" s="1088"/>
      <c r="AO26" s="1089"/>
      <c r="AP26" s="1087" t="s">
        <v>397</v>
      </c>
      <c r="AQ26" s="1088"/>
      <c r="AR26" s="1088"/>
      <c r="AS26" s="1088"/>
      <c r="AT26" s="1089"/>
      <c r="AU26" s="1087" t="s">
        <v>398</v>
      </c>
      <c r="AV26" s="1088"/>
      <c r="AW26" s="1088"/>
      <c r="AX26" s="1088"/>
      <c r="AY26" s="1089"/>
      <c r="AZ26" s="1087" t="s">
        <v>399</v>
      </c>
      <c r="BA26" s="1088"/>
      <c r="BB26" s="1088"/>
      <c r="BC26" s="1088"/>
      <c r="BD26" s="1089"/>
      <c r="BE26" s="1087" t="s">
        <v>373</v>
      </c>
      <c r="BF26" s="1088"/>
      <c r="BG26" s="1088"/>
      <c r="BH26" s="1088"/>
      <c r="BI26" s="1103"/>
      <c r="BJ26" s="252"/>
      <c r="BK26" s="252"/>
      <c r="BL26" s="252"/>
      <c r="BM26" s="252"/>
      <c r="BN26" s="252"/>
      <c r="BO26" s="265"/>
      <c r="BP26" s="265"/>
      <c r="BQ26" s="262">
        <v>20</v>
      </c>
      <c r="BR26" s="263"/>
      <c r="BS26" s="1100"/>
      <c r="BT26" s="1101"/>
      <c r="BU26" s="1101"/>
      <c r="BV26" s="1101"/>
      <c r="BW26" s="1101"/>
      <c r="BX26" s="1101"/>
      <c r="BY26" s="1101"/>
      <c r="BZ26" s="1101"/>
      <c r="CA26" s="1101"/>
      <c r="CB26" s="1101"/>
      <c r="CC26" s="1101"/>
      <c r="CD26" s="1101"/>
      <c r="CE26" s="1101"/>
      <c r="CF26" s="1101"/>
      <c r="CG26" s="1102"/>
      <c r="CH26" s="1075"/>
      <c r="CI26" s="1076"/>
      <c r="CJ26" s="1076"/>
      <c r="CK26" s="1076"/>
      <c r="CL26" s="1077"/>
      <c r="CM26" s="1075"/>
      <c r="CN26" s="1076"/>
      <c r="CO26" s="1076"/>
      <c r="CP26" s="1076"/>
      <c r="CQ26" s="1077"/>
      <c r="CR26" s="1075"/>
      <c r="CS26" s="1076"/>
      <c r="CT26" s="1076"/>
      <c r="CU26" s="1076"/>
      <c r="CV26" s="1077"/>
      <c r="CW26" s="1075"/>
      <c r="CX26" s="1076"/>
      <c r="CY26" s="1076"/>
      <c r="CZ26" s="1076"/>
      <c r="DA26" s="1077"/>
      <c r="DB26" s="1075"/>
      <c r="DC26" s="1076"/>
      <c r="DD26" s="1076"/>
      <c r="DE26" s="1076"/>
      <c r="DF26" s="1077"/>
      <c r="DG26" s="1075"/>
      <c r="DH26" s="1076"/>
      <c r="DI26" s="1076"/>
      <c r="DJ26" s="1076"/>
      <c r="DK26" s="1077"/>
      <c r="DL26" s="1075"/>
      <c r="DM26" s="1076"/>
      <c r="DN26" s="1076"/>
      <c r="DO26" s="1076"/>
      <c r="DP26" s="1077"/>
      <c r="DQ26" s="1075"/>
      <c r="DR26" s="1076"/>
      <c r="DS26" s="1076"/>
      <c r="DT26" s="1076"/>
      <c r="DU26" s="1077"/>
      <c r="DV26" s="1078"/>
      <c r="DW26" s="1079"/>
      <c r="DX26" s="1079"/>
      <c r="DY26" s="1079"/>
      <c r="DZ26" s="1080"/>
      <c r="EA26" s="246"/>
    </row>
    <row r="27" spans="1:131" s="247" customFormat="1" ht="26.25" customHeight="1" thickBot="1" x14ac:dyDescent="0.2">
      <c r="A27" s="1084"/>
      <c r="B27" s="1085"/>
      <c r="C27" s="1085"/>
      <c r="D27" s="1085"/>
      <c r="E27" s="1085"/>
      <c r="F27" s="1085"/>
      <c r="G27" s="1085"/>
      <c r="H27" s="1085"/>
      <c r="I27" s="1085"/>
      <c r="J27" s="1085"/>
      <c r="K27" s="1085"/>
      <c r="L27" s="1085"/>
      <c r="M27" s="1085"/>
      <c r="N27" s="1085"/>
      <c r="O27" s="1085"/>
      <c r="P27" s="1086"/>
      <c r="Q27" s="1090"/>
      <c r="R27" s="1091"/>
      <c r="S27" s="1091"/>
      <c r="T27" s="1091"/>
      <c r="U27" s="1092"/>
      <c r="V27" s="1090"/>
      <c r="W27" s="1091"/>
      <c r="X27" s="1091"/>
      <c r="Y27" s="1091"/>
      <c r="Z27" s="1092"/>
      <c r="AA27" s="1090"/>
      <c r="AB27" s="1091"/>
      <c r="AC27" s="1091"/>
      <c r="AD27" s="1091"/>
      <c r="AE27" s="1091"/>
      <c r="AF27" s="1147"/>
      <c r="AG27" s="1097"/>
      <c r="AH27" s="1097"/>
      <c r="AI27" s="1097"/>
      <c r="AJ27" s="1148"/>
      <c r="AK27" s="1091"/>
      <c r="AL27" s="1091"/>
      <c r="AM27" s="1091"/>
      <c r="AN27" s="1091"/>
      <c r="AO27" s="1092"/>
      <c r="AP27" s="1090"/>
      <c r="AQ27" s="1091"/>
      <c r="AR27" s="1091"/>
      <c r="AS27" s="1091"/>
      <c r="AT27" s="1092"/>
      <c r="AU27" s="1090"/>
      <c r="AV27" s="1091"/>
      <c r="AW27" s="1091"/>
      <c r="AX27" s="1091"/>
      <c r="AY27" s="1092"/>
      <c r="AZ27" s="1090"/>
      <c r="BA27" s="1091"/>
      <c r="BB27" s="1091"/>
      <c r="BC27" s="1091"/>
      <c r="BD27" s="1092"/>
      <c r="BE27" s="1090"/>
      <c r="BF27" s="1091"/>
      <c r="BG27" s="1091"/>
      <c r="BH27" s="1091"/>
      <c r="BI27" s="1104"/>
      <c r="BJ27" s="252"/>
      <c r="BK27" s="252"/>
      <c r="BL27" s="252"/>
      <c r="BM27" s="252"/>
      <c r="BN27" s="252"/>
      <c r="BO27" s="265"/>
      <c r="BP27" s="265"/>
      <c r="BQ27" s="262">
        <v>21</v>
      </c>
      <c r="BR27" s="263"/>
      <c r="BS27" s="1100"/>
      <c r="BT27" s="1101"/>
      <c r="BU27" s="1101"/>
      <c r="BV27" s="1101"/>
      <c r="BW27" s="1101"/>
      <c r="BX27" s="1101"/>
      <c r="BY27" s="1101"/>
      <c r="BZ27" s="1101"/>
      <c r="CA27" s="1101"/>
      <c r="CB27" s="1101"/>
      <c r="CC27" s="1101"/>
      <c r="CD27" s="1101"/>
      <c r="CE27" s="1101"/>
      <c r="CF27" s="1101"/>
      <c r="CG27" s="1102"/>
      <c r="CH27" s="1075"/>
      <c r="CI27" s="1076"/>
      <c r="CJ27" s="1076"/>
      <c r="CK27" s="1076"/>
      <c r="CL27" s="1077"/>
      <c r="CM27" s="1075"/>
      <c r="CN27" s="1076"/>
      <c r="CO27" s="1076"/>
      <c r="CP27" s="1076"/>
      <c r="CQ27" s="1077"/>
      <c r="CR27" s="1075"/>
      <c r="CS27" s="1076"/>
      <c r="CT27" s="1076"/>
      <c r="CU27" s="1076"/>
      <c r="CV27" s="1077"/>
      <c r="CW27" s="1075"/>
      <c r="CX27" s="1076"/>
      <c r="CY27" s="1076"/>
      <c r="CZ27" s="1076"/>
      <c r="DA27" s="1077"/>
      <c r="DB27" s="1075"/>
      <c r="DC27" s="1076"/>
      <c r="DD27" s="1076"/>
      <c r="DE27" s="1076"/>
      <c r="DF27" s="1077"/>
      <c r="DG27" s="1075"/>
      <c r="DH27" s="1076"/>
      <c r="DI27" s="1076"/>
      <c r="DJ27" s="1076"/>
      <c r="DK27" s="1077"/>
      <c r="DL27" s="1075"/>
      <c r="DM27" s="1076"/>
      <c r="DN27" s="1076"/>
      <c r="DO27" s="1076"/>
      <c r="DP27" s="1077"/>
      <c r="DQ27" s="1075"/>
      <c r="DR27" s="1076"/>
      <c r="DS27" s="1076"/>
      <c r="DT27" s="1076"/>
      <c r="DU27" s="1077"/>
      <c r="DV27" s="1078"/>
      <c r="DW27" s="1079"/>
      <c r="DX27" s="1079"/>
      <c r="DY27" s="1079"/>
      <c r="DZ27" s="1080"/>
      <c r="EA27" s="246"/>
    </row>
    <row r="28" spans="1:131" s="247" customFormat="1" ht="26.25" customHeight="1" thickTop="1" x14ac:dyDescent="0.15">
      <c r="A28" s="266">
        <v>1</v>
      </c>
      <c r="B28" s="1136" t="s">
        <v>400</v>
      </c>
      <c r="C28" s="1137"/>
      <c r="D28" s="1137"/>
      <c r="E28" s="1137"/>
      <c r="F28" s="1137"/>
      <c r="G28" s="1137"/>
      <c r="H28" s="1137"/>
      <c r="I28" s="1137"/>
      <c r="J28" s="1137"/>
      <c r="K28" s="1137"/>
      <c r="L28" s="1137"/>
      <c r="M28" s="1137"/>
      <c r="N28" s="1137"/>
      <c r="O28" s="1137"/>
      <c r="P28" s="1138"/>
      <c r="Q28" s="1139">
        <v>19979</v>
      </c>
      <c r="R28" s="1140"/>
      <c r="S28" s="1140"/>
      <c r="T28" s="1140"/>
      <c r="U28" s="1140"/>
      <c r="V28" s="1140">
        <v>19979</v>
      </c>
      <c r="W28" s="1140"/>
      <c r="X28" s="1140"/>
      <c r="Y28" s="1140"/>
      <c r="Z28" s="1140"/>
      <c r="AA28" s="1140" t="s">
        <v>520</v>
      </c>
      <c r="AB28" s="1140"/>
      <c r="AC28" s="1140"/>
      <c r="AD28" s="1140"/>
      <c r="AE28" s="1141"/>
      <c r="AF28" s="1142" t="s">
        <v>401</v>
      </c>
      <c r="AG28" s="1140"/>
      <c r="AH28" s="1140"/>
      <c r="AI28" s="1140"/>
      <c r="AJ28" s="1143"/>
      <c r="AK28" s="1144">
        <v>1746</v>
      </c>
      <c r="AL28" s="1132"/>
      <c r="AM28" s="1132"/>
      <c r="AN28" s="1132"/>
      <c r="AO28" s="1132"/>
      <c r="AP28" s="1132" t="s">
        <v>520</v>
      </c>
      <c r="AQ28" s="1132"/>
      <c r="AR28" s="1132"/>
      <c r="AS28" s="1132"/>
      <c r="AT28" s="1132"/>
      <c r="AU28" s="1132" t="s">
        <v>520</v>
      </c>
      <c r="AV28" s="1132"/>
      <c r="AW28" s="1132"/>
      <c r="AX28" s="1132"/>
      <c r="AY28" s="1132"/>
      <c r="AZ28" s="1133" t="s">
        <v>520</v>
      </c>
      <c r="BA28" s="1133"/>
      <c r="BB28" s="1133"/>
      <c r="BC28" s="1133"/>
      <c r="BD28" s="1133"/>
      <c r="BE28" s="1134"/>
      <c r="BF28" s="1134"/>
      <c r="BG28" s="1134"/>
      <c r="BH28" s="1134"/>
      <c r="BI28" s="1135"/>
      <c r="BJ28" s="252"/>
      <c r="BK28" s="252"/>
      <c r="BL28" s="252"/>
      <c r="BM28" s="252"/>
      <c r="BN28" s="252"/>
      <c r="BO28" s="265"/>
      <c r="BP28" s="265"/>
      <c r="BQ28" s="262">
        <v>22</v>
      </c>
      <c r="BR28" s="263"/>
      <c r="BS28" s="1100"/>
      <c r="BT28" s="1101"/>
      <c r="BU28" s="1101"/>
      <c r="BV28" s="1101"/>
      <c r="BW28" s="1101"/>
      <c r="BX28" s="1101"/>
      <c r="BY28" s="1101"/>
      <c r="BZ28" s="1101"/>
      <c r="CA28" s="1101"/>
      <c r="CB28" s="1101"/>
      <c r="CC28" s="1101"/>
      <c r="CD28" s="1101"/>
      <c r="CE28" s="1101"/>
      <c r="CF28" s="1101"/>
      <c r="CG28" s="1102"/>
      <c r="CH28" s="1075"/>
      <c r="CI28" s="1076"/>
      <c r="CJ28" s="1076"/>
      <c r="CK28" s="1076"/>
      <c r="CL28" s="1077"/>
      <c r="CM28" s="1075"/>
      <c r="CN28" s="1076"/>
      <c r="CO28" s="1076"/>
      <c r="CP28" s="1076"/>
      <c r="CQ28" s="1077"/>
      <c r="CR28" s="1075"/>
      <c r="CS28" s="1076"/>
      <c r="CT28" s="1076"/>
      <c r="CU28" s="1076"/>
      <c r="CV28" s="1077"/>
      <c r="CW28" s="1075"/>
      <c r="CX28" s="1076"/>
      <c r="CY28" s="1076"/>
      <c r="CZ28" s="1076"/>
      <c r="DA28" s="1077"/>
      <c r="DB28" s="1075"/>
      <c r="DC28" s="1076"/>
      <c r="DD28" s="1076"/>
      <c r="DE28" s="1076"/>
      <c r="DF28" s="1077"/>
      <c r="DG28" s="1075"/>
      <c r="DH28" s="1076"/>
      <c r="DI28" s="1076"/>
      <c r="DJ28" s="1076"/>
      <c r="DK28" s="1077"/>
      <c r="DL28" s="1075"/>
      <c r="DM28" s="1076"/>
      <c r="DN28" s="1076"/>
      <c r="DO28" s="1076"/>
      <c r="DP28" s="1077"/>
      <c r="DQ28" s="1075"/>
      <c r="DR28" s="1076"/>
      <c r="DS28" s="1076"/>
      <c r="DT28" s="1076"/>
      <c r="DU28" s="1077"/>
      <c r="DV28" s="1078"/>
      <c r="DW28" s="1079"/>
      <c r="DX28" s="1079"/>
      <c r="DY28" s="1079"/>
      <c r="DZ28" s="1080"/>
      <c r="EA28" s="246"/>
    </row>
    <row r="29" spans="1:131" s="247" customFormat="1" ht="26.25" customHeight="1" x14ac:dyDescent="0.15">
      <c r="A29" s="266">
        <v>2</v>
      </c>
      <c r="B29" s="1123" t="s">
        <v>402</v>
      </c>
      <c r="C29" s="1124"/>
      <c r="D29" s="1124"/>
      <c r="E29" s="1124"/>
      <c r="F29" s="1124"/>
      <c r="G29" s="1124"/>
      <c r="H29" s="1124"/>
      <c r="I29" s="1124"/>
      <c r="J29" s="1124"/>
      <c r="K29" s="1124"/>
      <c r="L29" s="1124"/>
      <c r="M29" s="1124"/>
      <c r="N29" s="1124"/>
      <c r="O29" s="1124"/>
      <c r="P29" s="1125"/>
      <c r="Q29" s="1129">
        <v>81</v>
      </c>
      <c r="R29" s="1130"/>
      <c r="S29" s="1130"/>
      <c r="T29" s="1130"/>
      <c r="U29" s="1130"/>
      <c r="V29" s="1130">
        <v>81</v>
      </c>
      <c r="W29" s="1130"/>
      <c r="X29" s="1130"/>
      <c r="Y29" s="1130"/>
      <c r="Z29" s="1130"/>
      <c r="AA29" s="1130" t="s">
        <v>520</v>
      </c>
      <c r="AB29" s="1130"/>
      <c r="AC29" s="1130"/>
      <c r="AD29" s="1130"/>
      <c r="AE29" s="1131"/>
      <c r="AF29" s="1105" t="s">
        <v>403</v>
      </c>
      <c r="AG29" s="1106"/>
      <c r="AH29" s="1106"/>
      <c r="AI29" s="1106"/>
      <c r="AJ29" s="1107"/>
      <c r="AK29" s="1069">
        <v>67</v>
      </c>
      <c r="AL29" s="1060"/>
      <c r="AM29" s="1060"/>
      <c r="AN29" s="1060"/>
      <c r="AO29" s="1060"/>
      <c r="AP29" s="1060" t="s">
        <v>588</v>
      </c>
      <c r="AQ29" s="1060"/>
      <c r="AR29" s="1060"/>
      <c r="AS29" s="1060"/>
      <c r="AT29" s="1060"/>
      <c r="AU29" s="1060" t="s">
        <v>588</v>
      </c>
      <c r="AV29" s="1060"/>
      <c r="AW29" s="1060"/>
      <c r="AX29" s="1060"/>
      <c r="AY29" s="1060"/>
      <c r="AZ29" s="1128" t="s">
        <v>590</v>
      </c>
      <c r="BA29" s="1128"/>
      <c r="BB29" s="1128"/>
      <c r="BC29" s="1128"/>
      <c r="BD29" s="1128"/>
      <c r="BE29" s="1118"/>
      <c r="BF29" s="1118"/>
      <c r="BG29" s="1118"/>
      <c r="BH29" s="1118"/>
      <c r="BI29" s="1119"/>
      <c r="BJ29" s="252"/>
      <c r="BK29" s="252"/>
      <c r="BL29" s="252"/>
      <c r="BM29" s="252"/>
      <c r="BN29" s="252"/>
      <c r="BO29" s="265"/>
      <c r="BP29" s="265"/>
      <c r="BQ29" s="262">
        <v>23</v>
      </c>
      <c r="BR29" s="263"/>
      <c r="BS29" s="1100"/>
      <c r="BT29" s="1101"/>
      <c r="BU29" s="1101"/>
      <c r="BV29" s="1101"/>
      <c r="BW29" s="1101"/>
      <c r="BX29" s="1101"/>
      <c r="BY29" s="1101"/>
      <c r="BZ29" s="1101"/>
      <c r="CA29" s="1101"/>
      <c r="CB29" s="1101"/>
      <c r="CC29" s="1101"/>
      <c r="CD29" s="1101"/>
      <c r="CE29" s="1101"/>
      <c r="CF29" s="1101"/>
      <c r="CG29" s="1102"/>
      <c r="CH29" s="1075"/>
      <c r="CI29" s="1076"/>
      <c r="CJ29" s="1076"/>
      <c r="CK29" s="1076"/>
      <c r="CL29" s="1077"/>
      <c r="CM29" s="1075"/>
      <c r="CN29" s="1076"/>
      <c r="CO29" s="1076"/>
      <c r="CP29" s="1076"/>
      <c r="CQ29" s="1077"/>
      <c r="CR29" s="1075"/>
      <c r="CS29" s="1076"/>
      <c r="CT29" s="1076"/>
      <c r="CU29" s="1076"/>
      <c r="CV29" s="1077"/>
      <c r="CW29" s="1075"/>
      <c r="CX29" s="1076"/>
      <c r="CY29" s="1076"/>
      <c r="CZ29" s="1076"/>
      <c r="DA29" s="1077"/>
      <c r="DB29" s="1075"/>
      <c r="DC29" s="1076"/>
      <c r="DD29" s="1076"/>
      <c r="DE29" s="1076"/>
      <c r="DF29" s="1077"/>
      <c r="DG29" s="1075"/>
      <c r="DH29" s="1076"/>
      <c r="DI29" s="1076"/>
      <c r="DJ29" s="1076"/>
      <c r="DK29" s="1077"/>
      <c r="DL29" s="1075"/>
      <c r="DM29" s="1076"/>
      <c r="DN29" s="1076"/>
      <c r="DO29" s="1076"/>
      <c r="DP29" s="1077"/>
      <c r="DQ29" s="1075"/>
      <c r="DR29" s="1076"/>
      <c r="DS29" s="1076"/>
      <c r="DT29" s="1076"/>
      <c r="DU29" s="1077"/>
      <c r="DV29" s="1078"/>
      <c r="DW29" s="1079"/>
      <c r="DX29" s="1079"/>
      <c r="DY29" s="1079"/>
      <c r="DZ29" s="1080"/>
      <c r="EA29" s="246"/>
    </row>
    <row r="30" spans="1:131" s="247" customFormat="1" ht="26.25" customHeight="1" x14ac:dyDescent="0.15">
      <c r="A30" s="266">
        <v>3</v>
      </c>
      <c r="B30" s="1123" t="s">
        <v>404</v>
      </c>
      <c r="C30" s="1124"/>
      <c r="D30" s="1124"/>
      <c r="E30" s="1124"/>
      <c r="F30" s="1124"/>
      <c r="G30" s="1124"/>
      <c r="H30" s="1124"/>
      <c r="I30" s="1124"/>
      <c r="J30" s="1124"/>
      <c r="K30" s="1124"/>
      <c r="L30" s="1124"/>
      <c r="M30" s="1124"/>
      <c r="N30" s="1124"/>
      <c r="O30" s="1124"/>
      <c r="P30" s="1125"/>
      <c r="Q30" s="1129">
        <v>2200</v>
      </c>
      <c r="R30" s="1130"/>
      <c r="S30" s="1130"/>
      <c r="T30" s="1130"/>
      <c r="U30" s="1130"/>
      <c r="V30" s="1130">
        <v>2169</v>
      </c>
      <c r="W30" s="1130"/>
      <c r="X30" s="1130"/>
      <c r="Y30" s="1130"/>
      <c r="Z30" s="1130"/>
      <c r="AA30" s="1130">
        <v>30</v>
      </c>
      <c r="AB30" s="1130"/>
      <c r="AC30" s="1130"/>
      <c r="AD30" s="1130"/>
      <c r="AE30" s="1131"/>
      <c r="AF30" s="1105">
        <v>30</v>
      </c>
      <c r="AG30" s="1106"/>
      <c r="AH30" s="1106"/>
      <c r="AI30" s="1106"/>
      <c r="AJ30" s="1107"/>
      <c r="AK30" s="1069">
        <v>504</v>
      </c>
      <c r="AL30" s="1060"/>
      <c r="AM30" s="1060"/>
      <c r="AN30" s="1060"/>
      <c r="AO30" s="1060"/>
      <c r="AP30" s="1060" t="s">
        <v>589</v>
      </c>
      <c r="AQ30" s="1060"/>
      <c r="AR30" s="1060"/>
      <c r="AS30" s="1060"/>
      <c r="AT30" s="1060"/>
      <c r="AU30" s="1060" t="s">
        <v>588</v>
      </c>
      <c r="AV30" s="1060"/>
      <c r="AW30" s="1060"/>
      <c r="AX30" s="1060"/>
      <c r="AY30" s="1060"/>
      <c r="AZ30" s="1128" t="s">
        <v>588</v>
      </c>
      <c r="BA30" s="1128"/>
      <c r="BB30" s="1128"/>
      <c r="BC30" s="1128"/>
      <c r="BD30" s="1128"/>
      <c r="BE30" s="1118"/>
      <c r="BF30" s="1118"/>
      <c r="BG30" s="1118"/>
      <c r="BH30" s="1118"/>
      <c r="BI30" s="1119"/>
      <c r="BJ30" s="252"/>
      <c r="BK30" s="252"/>
      <c r="BL30" s="252"/>
      <c r="BM30" s="252"/>
      <c r="BN30" s="252"/>
      <c r="BO30" s="265"/>
      <c r="BP30" s="265"/>
      <c r="BQ30" s="262">
        <v>24</v>
      </c>
      <c r="BR30" s="263"/>
      <c r="BS30" s="1100"/>
      <c r="BT30" s="1101"/>
      <c r="BU30" s="1101"/>
      <c r="BV30" s="1101"/>
      <c r="BW30" s="1101"/>
      <c r="BX30" s="1101"/>
      <c r="BY30" s="1101"/>
      <c r="BZ30" s="1101"/>
      <c r="CA30" s="1101"/>
      <c r="CB30" s="1101"/>
      <c r="CC30" s="1101"/>
      <c r="CD30" s="1101"/>
      <c r="CE30" s="1101"/>
      <c r="CF30" s="1101"/>
      <c r="CG30" s="1102"/>
      <c r="CH30" s="1075"/>
      <c r="CI30" s="1076"/>
      <c r="CJ30" s="1076"/>
      <c r="CK30" s="1076"/>
      <c r="CL30" s="1077"/>
      <c r="CM30" s="1075"/>
      <c r="CN30" s="1076"/>
      <c r="CO30" s="1076"/>
      <c r="CP30" s="1076"/>
      <c r="CQ30" s="1077"/>
      <c r="CR30" s="1075"/>
      <c r="CS30" s="1076"/>
      <c r="CT30" s="1076"/>
      <c r="CU30" s="1076"/>
      <c r="CV30" s="1077"/>
      <c r="CW30" s="1075"/>
      <c r="CX30" s="1076"/>
      <c r="CY30" s="1076"/>
      <c r="CZ30" s="1076"/>
      <c r="DA30" s="1077"/>
      <c r="DB30" s="1075"/>
      <c r="DC30" s="1076"/>
      <c r="DD30" s="1076"/>
      <c r="DE30" s="1076"/>
      <c r="DF30" s="1077"/>
      <c r="DG30" s="1075"/>
      <c r="DH30" s="1076"/>
      <c r="DI30" s="1076"/>
      <c r="DJ30" s="1076"/>
      <c r="DK30" s="1077"/>
      <c r="DL30" s="1075"/>
      <c r="DM30" s="1076"/>
      <c r="DN30" s="1076"/>
      <c r="DO30" s="1076"/>
      <c r="DP30" s="1077"/>
      <c r="DQ30" s="1075"/>
      <c r="DR30" s="1076"/>
      <c r="DS30" s="1076"/>
      <c r="DT30" s="1076"/>
      <c r="DU30" s="1077"/>
      <c r="DV30" s="1078"/>
      <c r="DW30" s="1079"/>
      <c r="DX30" s="1079"/>
      <c r="DY30" s="1079"/>
      <c r="DZ30" s="1080"/>
      <c r="EA30" s="246"/>
    </row>
    <row r="31" spans="1:131" s="247" customFormat="1" ht="26.25" customHeight="1" x14ac:dyDescent="0.15">
      <c r="A31" s="266">
        <v>4</v>
      </c>
      <c r="B31" s="1123" t="s">
        <v>405</v>
      </c>
      <c r="C31" s="1124"/>
      <c r="D31" s="1124"/>
      <c r="E31" s="1124"/>
      <c r="F31" s="1124"/>
      <c r="G31" s="1124"/>
      <c r="H31" s="1124"/>
      <c r="I31" s="1124"/>
      <c r="J31" s="1124"/>
      <c r="K31" s="1124"/>
      <c r="L31" s="1124"/>
      <c r="M31" s="1124"/>
      <c r="N31" s="1124"/>
      <c r="O31" s="1124"/>
      <c r="P31" s="1125"/>
      <c r="Q31" s="1129">
        <v>4012</v>
      </c>
      <c r="R31" s="1130"/>
      <c r="S31" s="1130"/>
      <c r="T31" s="1130"/>
      <c r="U31" s="1130"/>
      <c r="V31" s="1130">
        <v>3704</v>
      </c>
      <c r="W31" s="1130"/>
      <c r="X31" s="1130"/>
      <c r="Y31" s="1130"/>
      <c r="Z31" s="1130"/>
      <c r="AA31" s="1130">
        <v>307</v>
      </c>
      <c r="AB31" s="1130"/>
      <c r="AC31" s="1130"/>
      <c r="AD31" s="1130"/>
      <c r="AE31" s="1131"/>
      <c r="AF31" s="1105">
        <v>2860</v>
      </c>
      <c r="AG31" s="1106"/>
      <c r="AH31" s="1106"/>
      <c r="AI31" s="1106"/>
      <c r="AJ31" s="1107"/>
      <c r="AK31" s="1069">
        <v>51</v>
      </c>
      <c r="AL31" s="1060"/>
      <c r="AM31" s="1060"/>
      <c r="AN31" s="1060"/>
      <c r="AO31" s="1060"/>
      <c r="AP31" s="1060">
        <v>10876</v>
      </c>
      <c r="AQ31" s="1060"/>
      <c r="AR31" s="1060"/>
      <c r="AS31" s="1060"/>
      <c r="AT31" s="1060"/>
      <c r="AU31" s="1060">
        <v>163</v>
      </c>
      <c r="AV31" s="1060"/>
      <c r="AW31" s="1060"/>
      <c r="AX31" s="1060"/>
      <c r="AY31" s="1060"/>
      <c r="AZ31" s="1128" t="s">
        <v>588</v>
      </c>
      <c r="BA31" s="1128"/>
      <c r="BB31" s="1128"/>
      <c r="BC31" s="1128"/>
      <c r="BD31" s="1128"/>
      <c r="BE31" s="1118" t="s">
        <v>406</v>
      </c>
      <c r="BF31" s="1118"/>
      <c r="BG31" s="1118"/>
      <c r="BH31" s="1118"/>
      <c r="BI31" s="1119"/>
      <c r="BJ31" s="252"/>
      <c r="BK31" s="252"/>
      <c r="BL31" s="252"/>
      <c r="BM31" s="252"/>
      <c r="BN31" s="252"/>
      <c r="BO31" s="265"/>
      <c r="BP31" s="265"/>
      <c r="BQ31" s="262">
        <v>25</v>
      </c>
      <c r="BR31" s="263"/>
      <c r="BS31" s="1100"/>
      <c r="BT31" s="1101"/>
      <c r="BU31" s="1101"/>
      <c r="BV31" s="1101"/>
      <c r="BW31" s="1101"/>
      <c r="BX31" s="1101"/>
      <c r="BY31" s="1101"/>
      <c r="BZ31" s="1101"/>
      <c r="CA31" s="1101"/>
      <c r="CB31" s="1101"/>
      <c r="CC31" s="1101"/>
      <c r="CD31" s="1101"/>
      <c r="CE31" s="1101"/>
      <c r="CF31" s="1101"/>
      <c r="CG31" s="1102"/>
      <c r="CH31" s="1075"/>
      <c r="CI31" s="1076"/>
      <c r="CJ31" s="1076"/>
      <c r="CK31" s="1076"/>
      <c r="CL31" s="1077"/>
      <c r="CM31" s="1075"/>
      <c r="CN31" s="1076"/>
      <c r="CO31" s="1076"/>
      <c r="CP31" s="1076"/>
      <c r="CQ31" s="1077"/>
      <c r="CR31" s="1075"/>
      <c r="CS31" s="1076"/>
      <c r="CT31" s="1076"/>
      <c r="CU31" s="1076"/>
      <c r="CV31" s="1077"/>
      <c r="CW31" s="1075"/>
      <c r="CX31" s="1076"/>
      <c r="CY31" s="1076"/>
      <c r="CZ31" s="1076"/>
      <c r="DA31" s="1077"/>
      <c r="DB31" s="1075"/>
      <c r="DC31" s="1076"/>
      <c r="DD31" s="1076"/>
      <c r="DE31" s="1076"/>
      <c r="DF31" s="1077"/>
      <c r="DG31" s="1075"/>
      <c r="DH31" s="1076"/>
      <c r="DI31" s="1076"/>
      <c r="DJ31" s="1076"/>
      <c r="DK31" s="1077"/>
      <c r="DL31" s="1075"/>
      <c r="DM31" s="1076"/>
      <c r="DN31" s="1076"/>
      <c r="DO31" s="1076"/>
      <c r="DP31" s="1077"/>
      <c r="DQ31" s="1075"/>
      <c r="DR31" s="1076"/>
      <c r="DS31" s="1076"/>
      <c r="DT31" s="1076"/>
      <c r="DU31" s="1077"/>
      <c r="DV31" s="1078"/>
      <c r="DW31" s="1079"/>
      <c r="DX31" s="1079"/>
      <c r="DY31" s="1079"/>
      <c r="DZ31" s="1080"/>
      <c r="EA31" s="246"/>
    </row>
    <row r="32" spans="1:131" s="247" customFormat="1" ht="26.25" customHeight="1" x14ac:dyDescent="0.15">
      <c r="A32" s="266">
        <v>5</v>
      </c>
      <c r="B32" s="1123" t="s">
        <v>407</v>
      </c>
      <c r="C32" s="1124"/>
      <c r="D32" s="1124"/>
      <c r="E32" s="1124"/>
      <c r="F32" s="1124"/>
      <c r="G32" s="1124"/>
      <c r="H32" s="1124"/>
      <c r="I32" s="1124"/>
      <c r="J32" s="1124"/>
      <c r="K32" s="1124"/>
      <c r="L32" s="1124"/>
      <c r="M32" s="1124"/>
      <c r="N32" s="1124"/>
      <c r="O32" s="1124"/>
      <c r="P32" s="1125"/>
      <c r="Q32" s="1129">
        <v>3584</v>
      </c>
      <c r="R32" s="1130"/>
      <c r="S32" s="1130"/>
      <c r="T32" s="1130"/>
      <c r="U32" s="1130"/>
      <c r="V32" s="1130">
        <v>3254</v>
      </c>
      <c r="W32" s="1130"/>
      <c r="X32" s="1130"/>
      <c r="Y32" s="1130"/>
      <c r="Z32" s="1130"/>
      <c r="AA32" s="1130">
        <v>331</v>
      </c>
      <c r="AB32" s="1130"/>
      <c r="AC32" s="1130"/>
      <c r="AD32" s="1130"/>
      <c r="AE32" s="1131"/>
      <c r="AF32" s="1105">
        <v>331</v>
      </c>
      <c r="AG32" s="1106"/>
      <c r="AH32" s="1106"/>
      <c r="AI32" s="1106"/>
      <c r="AJ32" s="1107"/>
      <c r="AK32" s="1069">
        <v>1536</v>
      </c>
      <c r="AL32" s="1060"/>
      <c r="AM32" s="1060"/>
      <c r="AN32" s="1060"/>
      <c r="AO32" s="1060"/>
      <c r="AP32" s="1060">
        <v>15180</v>
      </c>
      <c r="AQ32" s="1060"/>
      <c r="AR32" s="1060"/>
      <c r="AS32" s="1060"/>
      <c r="AT32" s="1060"/>
      <c r="AU32" s="1060">
        <v>10580</v>
      </c>
      <c r="AV32" s="1060"/>
      <c r="AW32" s="1060"/>
      <c r="AX32" s="1060"/>
      <c r="AY32" s="1060"/>
      <c r="AZ32" s="1128" t="s">
        <v>588</v>
      </c>
      <c r="BA32" s="1128"/>
      <c r="BB32" s="1128"/>
      <c r="BC32" s="1128"/>
      <c r="BD32" s="1128"/>
      <c r="BE32" s="1118" t="s">
        <v>408</v>
      </c>
      <c r="BF32" s="1118"/>
      <c r="BG32" s="1118"/>
      <c r="BH32" s="1118"/>
      <c r="BI32" s="1119"/>
      <c r="BJ32" s="252"/>
      <c r="BK32" s="252"/>
      <c r="BL32" s="252"/>
      <c r="BM32" s="252"/>
      <c r="BN32" s="252"/>
      <c r="BO32" s="265"/>
      <c r="BP32" s="265"/>
      <c r="BQ32" s="262">
        <v>26</v>
      </c>
      <c r="BR32" s="263"/>
      <c r="BS32" s="1100"/>
      <c r="BT32" s="1101"/>
      <c r="BU32" s="1101"/>
      <c r="BV32" s="1101"/>
      <c r="BW32" s="1101"/>
      <c r="BX32" s="1101"/>
      <c r="BY32" s="1101"/>
      <c r="BZ32" s="1101"/>
      <c r="CA32" s="1101"/>
      <c r="CB32" s="1101"/>
      <c r="CC32" s="1101"/>
      <c r="CD32" s="1101"/>
      <c r="CE32" s="1101"/>
      <c r="CF32" s="1101"/>
      <c r="CG32" s="1102"/>
      <c r="CH32" s="1075"/>
      <c r="CI32" s="1076"/>
      <c r="CJ32" s="1076"/>
      <c r="CK32" s="1076"/>
      <c r="CL32" s="1077"/>
      <c r="CM32" s="1075"/>
      <c r="CN32" s="1076"/>
      <c r="CO32" s="1076"/>
      <c r="CP32" s="1076"/>
      <c r="CQ32" s="1077"/>
      <c r="CR32" s="1075"/>
      <c r="CS32" s="1076"/>
      <c r="CT32" s="1076"/>
      <c r="CU32" s="1076"/>
      <c r="CV32" s="1077"/>
      <c r="CW32" s="1075"/>
      <c r="CX32" s="1076"/>
      <c r="CY32" s="1076"/>
      <c r="CZ32" s="1076"/>
      <c r="DA32" s="1077"/>
      <c r="DB32" s="1075"/>
      <c r="DC32" s="1076"/>
      <c r="DD32" s="1076"/>
      <c r="DE32" s="1076"/>
      <c r="DF32" s="1077"/>
      <c r="DG32" s="1075"/>
      <c r="DH32" s="1076"/>
      <c r="DI32" s="1076"/>
      <c r="DJ32" s="1076"/>
      <c r="DK32" s="1077"/>
      <c r="DL32" s="1075"/>
      <c r="DM32" s="1076"/>
      <c r="DN32" s="1076"/>
      <c r="DO32" s="1076"/>
      <c r="DP32" s="1077"/>
      <c r="DQ32" s="1075"/>
      <c r="DR32" s="1076"/>
      <c r="DS32" s="1076"/>
      <c r="DT32" s="1076"/>
      <c r="DU32" s="1077"/>
      <c r="DV32" s="1078"/>
      <c r="DW32" s="1079"/>
      <c r="DX32" s="1079"/>
      <c r="DY32" s="1079"/>
      <c r="DZ32" s="1080"/>
      <c r="EA32" s="246"/>
    </row>
    <row r="33" spans="1:131" s="247" customFormat="1" ht="26.25" customHeight="1" x14ac:dyDescent="0.15">
      <c r="A33" s="266">
        <v>6</v>
      </c>
      <c r="B33" s="1123" t="s">
        <v>409</v>
      </c>
      <c r="C33" s="1124"/>
      <c r="D33" s="1124"/>
      <c r="E33" s="1124"/>
      <c r="F33" s="1124"/>
      <c r="G33" s="1124"/>
      <c r="H33" s="1124"/>
      <c r="I33" s="1124"/>
      <c r="J33" s="1124"/>
      <c r="K33" s="1124"/>
      <c r="L33" s="1124"/>
      <c r="M33" s="1124"/>
      <c r="N33" s="1124"/>
      <c r="O33" s="1124"/>
      <c r="P33" s="1125"/>
      <c r="Q33" s="1129">
        <v>387</v>
      </c>
      <c r="R33" s="1130"/>
      <c r="S33" s="1130"/>
      <c r="T33" s="1130"/>
      <c r="U33" s="1130"/>
      <c r="V33" s="1130">
        <v>387</v>
      </c>
      <c r="W33" s="1130"/>
      <c r="X33" s="1130"/>
      <c r="Y33" s="1130"/>
      <c r="Z33" s="1130"/>
      <c r="AA33" s="1130" t="s">
        <v>588</v>
      </c>
      <c r="AB33" s="1130"/>
      <c r="AC33" s="1130"/>
      <c r="AD33" s="1130"/>
      <c r="AE33" s="1131"/>
      <c r="AF33" s="1105" t="s">
        <v>139</v>
      </c>
      <c r="AG33" s="1106"/>
      <c r="AH33" s="1106"/>
      <c r="AI33" s="1106"/>
      <c r="AJ33" s="1107"/>
      <c r="AK33" s="1069">
        <v>229</v>
      </c>
      <c r="AL33" s="1060"/>
      <c r="AM33" s="1060"/>
      <c r="AN33" s="1060"/>
      <c r="AO33" s="1060"/>
      <c r="AP33" s="1060">
        <v>1342</v>
      </c>
      <c r="AQ33" s="1060"/>
      <c r="AR33" s="1060"/>
      <c r="AS33" s="1060"/>
      <c r="AT33" s="1060"/>
      <c r="AU33" s="1060">
        <v>1342</v>
      </c>
      <c r="AV33" s="1060"/>
      <c r="AW33" s="1060"/>
      <c r="AX33" s="1060"/>
      <c r="AY33" s="1060"/>
      <c r="AZ33" s="1128" t="s">
        <v>588</v>
      </c>
      <c r="BA33" s="1128"/>
      <c r="BB33" s="1128"/>
      <c r="BC33" s="1128"/>
      <c r="BD33" s="1128"/>
      <c r="BE33" s="1118" t="s">
        <v>410</v>
      </c>
      <c r="BF33" s="1118"/>
      <c r="BG33" s="1118"/>
      <c r="BH33" s="1118"/>
      <c r="BI33" s="1119"/>
      <c r="BJ33" s="252"/>
      <c r="BK33" s="252"/>
      <c r="BL33" s="252"/>
      <c r="BM33" s="252"/>
      <c r="BN33" s="252"/>
      <c r="BO33" s="265"/>
      <c r="BP33" s="265"/>
      <c r="BQ33" s="262">
        <v>27</v>
      </c>
      <c r="BR33" s="263"/>
      <c r="BS33" s="1100"/>
      <c r="BT33" s="1101"/>
      <c r="BU33" s="1101"/>
      <c r="BV33" s="1101"/>
      <c r="BW33" s="1101"/>
      <c r="BX33" s="1101"/>
      <c r="BY33" s="1101"/>
      <c r="BZ33" s="1101"/>
      <c r="CA33" s="1101"/>
      <c r="CB33" s="1101"/>
      <c r="CC33" s="1101"/>
      <c r="CD33" s="1101"/>
      <c r="CE33" s="1101"/>
      <c r="CF33" s="1101"/>
      <c r="CG33" s="1102"/>
      <c r="CH33" s="1075"/>
      <c r="CI33" s="1076"/>
      <c r="CJ33" s="1076"/>
      <c r="CK33" s="1076"/>
      <c r="CL33" s="1077"/>
      <c r="CM33" s="1075"/>
      <c r="CN33" s="1076"/>
      <c r="CO33" s="1076"/>
      <c r="CP33" s="1076"/>
      <c r="CQ33" s="1077"/>
      <c r="CR33" s="1075"/>
      <c r="CS33" s="1076"/>
      <c r="CT33" s="1076"/>
      <c r="CU33" s="1076"/>
      <c r="CV33" s="1077"/>
      <c r="CW33" s="1075"/>
      <c r="CX33" s="1076"/>
      <c r="CY33" s="1076"/>
      <c r="CZ33" s="1076"/>
      <c r="DA33" s="1077"/>
      <c r="DB33" s="1075"/>
      <c r="DC33" s="1076"/>
      <c r="DD33" s="1076"/>
      <c r="DE33" s="1076"/>
      <c r="DF33" s="1077"/>
      <c r="DG33" s="1075"/>
      <c r="DH33" s="1076"/>
      <c r="DI33" s="1076"/>
      <c r="DJ33" s="1076"/>
      <c r="DK33" s="1077"/>
      <c r="DL33" s="1075"/>
      <c r="DM33" s="1076"/>
      <c r="DN33" s="1076"/>
      <c r="DO33" s="1076"/>
      <c r="DP33" s="1077"/>
      <c r="DQ33" s="1075"/>
      <c r="DR33" s="1076"/>
      <c r="DS33" s="1076"/>
      <c r="DT33" s="1076"/>
      <c r="DU33" s="1077"/>
      <c r="DV33" s="1078"/>
      <c r="DW33" s="1079"/>
      <c r="DX33" s="1079"/>
      <c r="DY33" s="1079"/>
      <c r="DZ33" s="1080"/>
      <c r="EA33" s="246"/>
    </row>
    <row r="34" spans="1:131" s="247" customFormat="1" ht="26.25" customHeight="1" x14ac:dyDescent="0.15">
      <c r="A34" s="266">
        <v>7</v>
      </c>
      <c r="B34" s="1123" t="s">
        <v>411</v>
      </c>
      <c r="C34" s="1124"/>
      <c r="D34" s="1124"/>
      <c r="E34" s="1124"/>
      <c r="F34" s="1124"/>
      <c r="G34" s="1124"/>
      <c r="H34" s="1124"/>
      <c r="I34" s="1124"/>
      <c r="J34" s="1124"/>
      <c r="K34" s="1124"/>
      <c r="L34" s="1124"/>
      <c r="M34" s="1124"/>
      <c r="N34" s="1124"/>
      <c r="O34" s="1124"/>
      <c r="P34" s="1125"/>
      <c r="Q34" s="1129">
        <v>2139</v>
      </c>
      <c r="R34" s="1130"/>
      <c r="S34" s="1130"/>
      <c r="T34" s="1130"/>
      <c r="U34" s="1130"/>
      <c r="V34" s="1130">
        <v>1777</v>
      </c>
      <c r="W34" s="1130"/>
      <c r="X34" s="1130"/>
      <c r="Y34" s="1130"/>
      <c r="Z34" s="1130"/>
      <c r="AA34" s="1130">
        <v>362</v>
      </c>
      <c r="AB34" s="1130"/>
      <c r="AC34" s="1130"/>
      <c r="AD34" s="1130"/>
      <c r="AE34" s="1131"/>
      <c r="AF34" s="1105" t="s">
        <v>412</v>
      </c>
      <c r="AG34" s="1106"/>
      <c r="AH34" s="1106"/>
      <c r="AI34" s="1106"/>
      <c r="AJ34" s="1107"/>
      <c r="AK34" s="1069">
        <v>1441</v>
      </c>
      <c r="AL34" s="1060"/>
      <c r="AM34" s="1060"/>
      <c r="AN34" s="1060"/>
      <c r="AO34" s="1060"/>
      <c r="AP34" s="1060" t="s">
        <v>588</v>
      </c>
      <c r="AQ34" s="1060"/>
      <c r="AR34" s="1060"/>
      <c r="AS34" s="1060"/>
      <c r="AT34" s="1060"/>
      <c r="AU34" s="1060" t="s">
        <v>588</v>
      </c>
      <c r="AV34" s="1060"/>
      <c r="AW34" s="1060"/>
      <c r="AX34" s="1060"/>
      <c r="AY34" s="1060"/>
      <c r="AZ34" s="1128" t="s">
        <v>588</v>
      </c>
      <c r="BA34" s="1128"/>
      <c r="BB34" s="1128"/>
      <c r="BC34" s="1128"/>
      <c r="BD34" s="1128"/>
      <c r="BE34" s="1118" t="s">
        <v>408</v>
      </c>
      <c r="BF34" s="1118"/>
      <c r="BG34" s="1118"/>
      <c r="BH34" s="1118"/>
      <c r="BI34" s="1119"/>
      <c r="BJ34" s="252"/>
      <c r="BK34" s="252"/>
      <c r="BL34" s="252"/>
      <c r="BM34" s="252"/>
      <c r="BN34" s="252"/>
      <c r="BO34" s="265"/>
      <c r="BP34" s="265"/>
      <c r="BQ34" s="262">
        <v>28</v>
      </c>
      <c r="BR34" s="263"/>
      <c r="BS34" s="1100"/>
      <c r="BT34" s="1101"/>
      <c r="BU34" s="1101"/>
      <c r="BV34" s="1101"/>
      <c r="BW34" s="1101"/>
      <c r="BX34" s="1101"/>
      <c r="BY34" s="1101"/>
      <c r="BZ34" s="1101"/>
      <c r="CA34" s="1101"/>
      <c r="CB34" s="1101"/>
      <c r="CC34" s="1101"/>
      <c r="CD34" s="1101"/>
      <c r="CE34" s="1101"/>
      <c r="CF34" s="1101"/>
      <c r="CG34" s="1102"/>
      <c r="CH34" s="1075"/>
      <c r="CI34" s="1076"/>
      <c r="CJ34" s="1076"/>
      <c r="CK34" s="1076"/>
      <c r="CL34" s="1077"/>
      <c r="CM34" s="1075"/>
      <c r="CN34" s="1076"/>
      <c r="CO34" s="1076"/>
      <c r="CP34" s="1076"/>
      <c r="CQ34" s="1077"/>
      <c r="CR34" s="1075"/>
      <c r="CS34" s="1076"/>
      <c r="CT34" s="1076"/>
      <c r="CU34" s="1076"/>
      <c r="CV34" s="1077"/>
      <c r="CW34" s="1075"/>
      <c r="CX34" s="1076"/>
      <c r="CY34" s="1076"/>
      <c r="CZ34" s="1076"/>
      <c r="DA34" s="1077"/>
      <c r="DB34" s="1075"/>
      <c r="DC34" s="1076"/>
      <c r="DD34" s="1076"/>
      <c r="DE34" s="1076"/>
      <c r="DF34" s="1077"/>
      <c r="DG34" s="1075"/>
      <c r="DH34" s="1076"/>
      <c r="DI34" s="1076"/>
      <c r="DJ34" s="1076"/>
      <c r="DK34" s="1077"/>
      <c r="DL34" s="1075"/>
      <c r="DM34" s="1076"/>
      <c r="DN34" s="1076"/>
      <c r="DO34" s="1076"/>
      <c r="DP34" s="1077"/>
      <c r="DQ34" s="1075"/>
      <c r="DR34" s="1076"/>
      <c r="DS34" s="1076"/>
      <c r="DT34" s="1076"/>
      <c r="DU34" s="1077"/>
      <c r="DV34" s="1078"/>
      <c r="DW34" s="1079"/>
      <c r="DX34" s="1079"/>
      <c r="DY34" s="1079"/>
      <c r="DZ34" s="1080"/>
      <c r="EA34" s="246"/>
    </row>
    <row r="35" spans="1:131" s="247" customFormat="1" ht="26.25" customHeight="1" x14ac:dyDescent="0.15">
      <c r="A35" s="266">
        <v>8</v>
      </c>
      <c r="B35" s="1123"/>
      <c r="C35" s="1124"/>
      <c r="D35" s="1124"/>
      <c r="E35" s="1124"/>
      <c r="F35" s="1124"/>
      <c r="G35" s="1124"/>
      <c r="H35" s="1124"/>
      <c r="I35" s="1124"/>
      <c r="J35" s="1124"/>
      <c r="K35" s="1124"/>
      <c r="L35" s="1124"/>
      <c r="M35" s="1124"/>
      <c r="N35" s="1124"/>
      <c r="O35" s="1124"/>
      <c r="P35" s="1125"/>
      <c r="Q35" s="1129"/>
      <c r="R35" s="1130"/>
      <c r="S35" s="1130"/>
      <c r="T35" s="1130"/>
      <c r="U35" s="1130"/>
      <c r="V35" s="1130"/>
      <c r="W35" s="1130"/>
      <c r="X35" s="1130"/>
      <c r="Y35" s="1130"/>
      <c r="Z35" s="1130"/>
      <c r="AA35" s="1130"/>
      <c r="AB35" s="1130"/>
      <c r="AC35" s="1130"/>
      <c r="AD35" s="1130"/>
      <c r="AE35" s="1131"/>
      <c r="AF35" s="1105"/>
      <c r="AG35" s="1106"/>
      <c r="AH35" s="1106"/>
      <c r="AI35" s="1106"/>
      <c r="AJ35" s="1107"/>
      <c r="AK35" s="1069"/>
      <c r="AL35" s="1060"/>
      <c r="AM35" s="1060"/>
      <c r="AN35" s="1060"/>
      <c r="AO35" s="1060"/>
      <c r="AP35" s="1060"/>
      <c r="AQ35" s="1060"/>
      <c r="AR35" s="1060"/>
      <c r="AS35" s="1060"/>
      <c r="AT35" s="1060"/>
      <c r="AU35" s="1060"/>
      <c r="AV35" s="1060"/>
      <c r="AW35" s="1060"/>
      <c r="AX35" s="1060"/>
      <c r="AY35" s="1060"/>
      <c r="AZ35" s="1128"/>
      <c r="BA35" s="1128"/>
      <c r="BB35" s="1128"/>
      <c r="BC35" s="1128"/>
      <c r="BD35" s="1128"/>
      <c r="BE35" s="1118"/>
      <c r="BF35" s="1118"/>
      <c r="BG35" s="1118"/>
      <c r="BH35" s="1118"/>
      <c r="BI35" s="1119"/>
      <c r="BJ35" s="252"/>
      <c r="BK35" s="252"/>
      <c r="BL35" s="252"/>
      <c r="BM35" s="252"/>
      <c r="BN35" s="252"/>
      <c r="BO35" s="265"/>
      <c r="BP35" s="265"/>
      <c r="BQ35" s="262">
        <v>29</v>
      </c>
      <c r="BR35" s="263"/>
      <c r="BS35" s="1100"/>
      <c r="BT35" s="1101"/>
      <c r="BU35" s="1101"/>
      <c r="BV35" s="1101"/>
      <c r="BW35" s="1101"/>
      <c r="BX35" s="1101"/>
      <c r="BY35" s="1101"/>
      <c r="BZ35" s="1101"/>
      <c r="CA35" s="1101"/>
      <c r="CB35" s="1101"/>
      <c r="CC35" s="1101"/>
      <c r="CD35" s="1101"/>
      <c r="CE35" s="1101"/>
      <c r="CF35" s="1101"/>
      <c r="CG35" s="1102"/>
      <c r="CH35" s="1075"/>
      <c r="CI35" s="1076"/>
      <c r="CJ35" s="1076"/>
      <c r="CK35" s="1076"/>
      <c r="CL35" s="1077"/>
      <c r="CM35" s="1075"/>
      <c r="CN35" s="1076"/>
      <c r="CO35" s="1076"/>
      <c r="CP35" s="1076"/>
      <c r="CQ35" s="1077"/>
      <c r="CR35" s="1075"/>
      <c r="CS35" s="1076"/>
      <c r="CT35" s="1076"/>
      <c r="CU35" s="1076"/>
      <c r="CV35" s="1077"/>
      <c r="CW35" s="1075"/>
      <c r="CX35" s="1076"/>
      <c r="CY35" s="1076"/>
      <c r="CZ35" s="1076"/>
      <c r="DA35" s="1077"/>
      <c r="DB35" s="1075"/>
      <c r="DC35" s="1076"/>
      <c r="DD35" s="1076"/>
      <c r="DE35" s="1076"/>
      <c r="DF35" s="1077"/>
      <c r="DG35" s="1075"/>
      <c r="DH35" s="1076"/>
      <c r="DI35" s="1076"/>
      <c r="DJ35" s="1076"/>
      <c r="DK35" s="1077"/>
      <c r="DL35" s="1075"/>
      <c r="DM35" s="1076"/>
      <c r="DN35" s="1076"/>
      <c r="DO35" s="1076"/>
      <c r="DP35" s="1077"/>
      <c r="DQ35" s="1075"/>
      <c r="DR35" s="1076"/>
      <c r="DS35" s="1076"/>
      <c r="DT35" s="1076"/>
      <c r="DU35" s="1077"/>
      <c r="DV35" s="1078"/>
      <c r="DW35" s="1079"/>
      <c r="DX35" s="1079"/>
      <c r="DY35" s="1079"/>
      <c r="DZ35" s="1080"/>
      <c r="EA35" s="246"/>
    </row>
    <row r="36" spans="1:131" s="247" customFormat="1" ht="26.25" customHeight="1" x14ac:dyDescent="0.15">
      <c r="A36" s="266">
        <v>9</v>
      </c>
      <c r="B36" s="1123"/>
      <c r="C36" s="1124"/>
      <c r="D36" s="1124"/>
      <c r="E36" s="1124"/>
      <c r="F36" s="1124"/>
      <c r="G36" s="1124"/>
      <c r="H36" s="1124"/>
      <c r="I36" s="1124"/>
      <c r="J36" s="1124"/>
      <c r="K36" s="1124"/>
      <c r="L36" s="1124"/>
      <c r="M36" s="1124"/>
      <c r="N36" s="1124"/>
      <c r="O36" s="1124"/>
      <c r="P36" s="1125"/>
      <c r="Q36" s="1129"/>
      <c r="R36" s="1130"/>
      <c r="S36" s="1130"/>
      <c r="T36" s="1130"/>
      <c r="U36" s="1130"/>
      <c r="V36" s="1130"/>
      <c r="W36" s="1130"/>
      <c r="X36" s="1130"/>
      <c r="Y36" s="1130"/>
      <c r="Z36" s="1130"/>
      <c r="AA36" s="1130"/>
      <c r="AB36" s="1130"/>
      <c r="AC36" s="1130"/>
      <c r="AD36" s="1130"/>
      <c r="AE36" s="1131"/>
      <c r="AF36" s="1105"/>
      <c r="AG36" s="1106"/>
      <c r="AH36" s="1106"/>
      <c r="AI36" s="1106"/>
      <c r="AJ36" s="1107"/>
      <c r="AK36" s="1069"/>
      <c r="AL36" s="1060"/>
      <c r="AM36" s="1060"/>
      <c r="AN36" s="1060"/>
      <c r="AO36" s="1060"/>
      <c r="AP36" s="1060"/>
      <c r="AQ36" s="1060"/>
      <c r="AR36" s="1060"/>
      <c r="AS36" s="1060"/>
      <c r="AT36" s="1060"/>
      <c r="AU36" s="1060"/>
      <c r="AV36" s="1060"/>
      <c r="AW36" s="1060"/>
      <c r="AX36" s="1060"/>
      <c r="AY36" s="1060"/>
      <c r="AZ36" s="1128"/>
      <c r="BA36" s="1128"/>
      <c r="BB36" s="1128"/>
      <c r="BC36" s="1128"/>
      <c r="BD36" s="1128"/>
      <c r="BE36" s="1118"/>
      <c r="BF36" s="1118"/>
      <c r="BG36" s="1118"/>
      <c r="BH36" s="1118"/>
      <c r="BI36" s="1119"/>
      <c r="BJ36" s="252"/>
      <c r="BK36" s="252"/>
      <c r="BL36" s="252"/>
      <c r="BM36" s="252"/>
      <c r="BN36" s="252"/>
      <c r="BO36" s="265"/>
      <c r="BP36" s="265"/>
      <c r="BQ36" s="262">
        <v>30</v>
      </c>
      <c r="BR36" s="263"/>
      <c r="BS36" s="1100"/>
      <c r="BT36" s="1101"/>
      <c r="BU36" s="1101"/>
      <c r="BV36" s="1101"/>
      <c r="BW36" s="1101"/>
      <c r="BX36" s="1101"/>
      <c r="BY36" s="1101"/>
      <c r="BZ36" s="1101"/>
      <c r="CA36" s="1101"/>
      <c r="CB36" s="1101"/>
      <c r="CC36" s="1101"/>
      <c r="CD36" s="1101"/>
      <c r="CE36" s="1101"/>
      <c r="CF36" s="1101"/>
      <c r="CG36" s="1102"/>
      <c r="CH36" s="1075"/>
      <c r="CI36" s="1076"/>
      <c r="CJ36" s="1076"/>
      <c r="CK36" s="1076"/>
      <c r="CL36" s="1077"/>
      <c r="CM36" s="1075"/>
      <c r="CN36" s="1076"/>
      <c r="CO36" s="1076"/>
      <c r="CP36" s="1076"/>
      <c r="CQ36" s="1077"/>
      <c r="CR36" s="1075"/>
      <c r="CS36" s="1076"/>
      <c r="CT36" s="1076"/>
      <c r="CU36" s="1076"/>
      <c r="CV36" s="1077"/>
      <c r="CW36" s="1075"/>
      <c r="CX36" s="1076"/>
      <c r="CY36" s="1076"/>
      <c r="CZ36" s="1076"/>
      <c r="DA36" s="1077"/>
      <c r="DB36" s="1075"/>
      <c r="DC36" s="1076"/>
      <c r="DD36" s="1076"/>
      <c r="DE36" s="1076"/>
      <c r="DF36" s="1077"/>
      <c r="DG36" s="1075"/>
      <c r="DH36" s="1076"/>
      <c r="DI36" s="1076"/>
      <c r="DJ36" s="1076"/>
      <c r="DK36" s="1077"/>
      <c r="DL36" s="1075"/>
      <c r="DM36" s="1076"/>
      <c r="DN36" s="1076"/>
      <c r="DO36" s="1076"/>
      <c r="DP36" s="1077"/>
      <c r="DQ36" s="1075"/>
      <c r="DR36" s="1076"/>
      <c r="DS36" s="1076"/>
      <c r="DT36" s="1076"/>
      <c r="DU36" s="1077"/>
      <c r="DV36" s="1078"/>
      <c r="DW36" s="1079"/>
      <c r="DX36" s="1079"/>
      <c r="DY36" s="1079"/>
      <c r="DZ36" s="1080"/>
      <c r="EA36" s="246"/>
    </row>
    <row r="37" spans="1:131" s="247" customFormat="1" ht="26.25" customHeight="1" x14ac:dyDescent="0.15">
      <c r="A37" s="266">
        <v>10</v>
      </c>
      <c r="B37" s="1123"/>
      <c r="C37" s="1124"/>
      <c r="D37" s="1124"/>
      <c r="E37" s="1124"/>
      <c r="F37" s="1124"/>
      <c r="G37" s="1124"/>
      <c r="H37" s="1124"/>
      <c r="I37" s="1124"/>
      <c r="J37" s="1124"/>
      <c r="K37" s="1124"/>
      <c r="L37" s="1124"/>
      <c r="M37" s="1124"/>
      <c r="N37" s="1124"/>
      <c r="O37" s="1124"/>
      <c r="P37" s="1125"/>
      <c r="Q37" s="1129"/>
      <c r="R37" s="1130"/>
      <c r="S37" s="1130"/>
      <c r="T37" s="1130"/>
      <c r="U37" s="1130"/>
      <c r="V37" s="1130"/>
      <c r="W37" s="1130"/>
      <c r="X37" s="1130"/>
      <c r="Y37" s="1130"/>
      <c r="Z37" s="1130"/>
      <c r="AA37" s="1130"/>
      <c r="AB37" s="1130"/>
      <c r="AC37" s="1130"/>
      <c r="AD37" s="1130"/>
      <c r="AE37" s="1131"/>
      <c r="AF37" s="1105"/>
      <c r="AG37" s="1106"/>
      <c r="AH37" s="1106"/>
      <c r="AI37" s="1106"/>
      <c r="AJ37" s="1107"/>
      <c r="AK37" s="1069"/>
      <c r="AL37" s="1060"/>
      <c r="AM37" s="1060"/>
      <c r="AN37" s="1060"/>
      <c r="AO37" s="1060"/>
      <c r="AP37" s="1060"/>
      <c r="AQ37" s="1060"/>
      <c r="AR37" s="1060"/>
      <c r="AS37" s="1060"/>
      <c r="AT37" s="1060"/>
      <c r="AU37" s="1060"/>
      <c r="AV37" s="1060"/>
      <c r="AW37" s="1060"/>
      <c r="AX37" s="1060"/>
      <c r="AY37" s="1060"/>
      <c r="AZ37" s="1128"/>
      <c r="BA37" s="1128"/>
      <c r="BB37" s="1128"/>
      <c r="BC37" s="1128"/>
      <c r="BD37" s="1128"/>
      <c r="BE37" s="1118"/>
      <c r="BF37" s="1118"/>
      <c r="BG37" s="1118"/>
      <c r="BH37" s="1118"/>
      <c r="BI37" s="1119"/>
      <c r="BJ37" s="252"/>
      <c r="BK37" s="252"/>
      <c r="BL37" s="252"/>
      <c r="BM37" s="252"/>
      <c r="BN37" s="252"/>
      <c r="BO37" s="265"/>
      <c r="BP37" s="265"/>
      <c r="BQ37" s="262">
        <v>31</v>
      </c>
      <c r="BR37" s="263"/>
      <c r="BS37" s="1100"/>
      <c r="BT37" s="1101"/>
      <c r="BU37" s="1101"/>
      <c r="BV37" s="1101"/>
      <c r="BW37" s="1101"/>
      <c r="BX37" s="1101"/>
      <c r="BY37" s="1101"/>
      <c r="BZ37" s="1101"/>
      <c r="CA37" s="1101"/>
      <c r="CB37" s="1101"/>
      <c r="CC37" s="1101"/>
      <c r="CD37" s="1101"/>
      <c r="CE37" s="1101"/>
      <c r="CF37" s="1101"/>
      <c r="CG37" s="1102"/>
      <c r="CH37" s="1075"/>
      <c r="CI37" s="1076"/>
      <c r="CJ37" s="1076"/>
      <c r="CK37" s="1076"/>
      <c r="CL37" s="1077"/>
      <c r="CM37" s="1075"/>
      <c r="CN37" s="1076"/>
      <c r="CO37" s="1076"/>
      <c r="CP37" s="1076"/>
      <c r="CQ37" s="1077"/>
      <c r="CR37" s="1075"/>
      <c r="CS37" s="1076"/>
      <c r="CT37" s="1076"/>
      <c r="CU37" s="1076"/>
      <c r="CV37" s="1077"/>
      <c r="CW37" s="1075"/>
      <c r="CX37" s="1076"/>
      <c r="CY37" s="1076"/>
      <c r="CZ37" s="1076"/>
      <c r="DA37" s="1077"/>
      <c r="DB37" s="1075"/>
      <c r="DC37" s="1076"/>
      <c r="DD37" s="1076"/>
      <c r="DE37" s="1076"/>
      <c r="DF37" s="1077"/>
      <c r="DG37" s="1075"/>
      <c r="DH37" s="1076"/>
      <c r="DI37" s="1076"/>
      <c r="DJ37" s="1076"/>
      <c r="DK37" s="1077"/>
      <c r="DL37" s="1075"/>
      <c r="DM37" s="1076"/>
      <c r="DN37" s="1076"/>
      <c r="DO37" s="1076"/>
      <c r="DP37" s="1077"/>
      <c r="DQ37" s="1075"/>
      <c r="DR37" s="1076"/>
      <c r="DS37" s="1076"/>
      <c r="DT37" s="1076"/>
      <c r="DU37" s="1077"/>
      <c r="DV37" s="1078"/>
      <c r="DW37" s="1079"/>
      <c r="DX37" s="1079"/>
      <c r="DY37" s="1079"/>
      <c r="DZ37" s="1080"/>
      <c r="EA37" s="246"/>
    </row>
    <row r="38" spans="1:131" s="247" customFormat="1" ht="26.25" customHeight="1" x14ac:dyDescent="0.15">
      <c r="A38" s="266">
        <v>11</v>
      </c>
      <c r="B38" s="1123"/>
      <c r="C38" s="1124"/>
      <c r="D38" s="1124"/>
      <c r="E38" s="1124"/>
      <c r="F38" s="1124"/>
      <c r="G38" s="1124"/>
      <c r="H38" s="1124"/>
      <c r="I38" s="1124"/>
      <c r="J38" s="1124"/>
      <c r="K38" s="1124"/>
      <c r="L38" s="1124"/>
      <c r="M38" s="1124"/>
      <c r="N38" s="1124"/>
      <c r="O38" s="1124"/>
      <c r="P38" s="1125"/>
      <c r="Q38" s="1129"/>
      <c r="R38" s="1130"/>
      <c r="S38" s="1130"/>
      <c r="T38" s="1130"/>
      <c r="U38" s="1130"/>
      <c r="V38" s="1130"/>
      <c r="W38" s="1130"/>
      <c r="X38" s="1130"/>
      <c r="Y38" s="1130"/>
      <c r="Z38" s="1130"/>
      <c r="AA38" s="1130"/>
      <c r="AB38" s="1130"/>
      <c r="AC38" s="1130"/>
      <c r="AD38" s="1130"/>
      <c r="AE38" s="1131"/>
      <c r="AF38" s="1105"/>
      <c r="AG38" s="1106"/>
      <c r="AH38" s="1106"/>
      <c r="AI38" s="1106"/>
      <c r="AJ38" s="1107"/>
      <c r="AK38" s="1069"/>
      <c r="AL38" s="1060"/>
      <c r="AM38" s="1060"/>
      <c r="AN38" s="1060"/>
      <c r="AO38" s="1060"/>
      <c r="AP38" s="1060"/>
      <c r="AQ38" s="1060"/>
      <c r="AR38" s="1060"/>
      <c r="AS38" s="1060"/>
      <c r="AT38" s="1060"/>
      <c r="AU38" s="1060"/>
      <c r="AV38" s="1060"/>
      <c r="AW38" s="1060"/>
      <c r="AX38" s="1060"/>
      <c r="AY38" s="1060"/>
      <c r="AZ38" s="1128"/>
      <c r="BA38" s="1128"/>
      <c r="BB38" s="1128"/>
      <c r="BC38" s="1128"/>
      <c r="BD38" s="1128"/>
      <c r="BE38" s="1118"/>
      <c r="BF38" s="1118"/>
      <c r="BG38" s="1118"/>
      <c r="BH38" s="1118"/>
      <c r="BI38" s="1119"/>
      <c r="BJ38" s="252"/>
      <c r="BK38" s="252"/>
      <c r="BL38" s="252"/>
      <c r="BM38" s="252"/>
      <c r="BN38" s="252"/>
      <c r="BO38" s="265"/>
      <c r="BP38" s="265"/>
      <c r="BQ38" s="262">
        <v>32</v>
      </c>
      <c r="BR38" s="263"/>
      <c r="BS38" s="1100"/>
      <c r="BT38" s="1101"/>
      <c r="BU38" s="1101"/>
      <c r="BV38" s="1101"/>
      <c r="BW38" s="1101"/>
      <c r="BX38" s="1101"/>
      <c r="BY38" s="1101"/>
      <c r="BZ38" s="1101"/>
      <c r="CA38" s="1101"/>
      <c r="CB38" s="1101"/>
      <c r="CC38" s="1101"/>
      <c r="CD38" s="1101"/>
      <c r="CE38" s="1101"/>
      <c r="CF38" s="1101"/>
      <c r="CG38" s="1102"/>
      <c r="CH38" s="1075"/>
      <c r="CI38" s="1076"/>
      <c r="CJ38" s="1076"/>
      <c r="CK38" s="1076"/>
      <c r="CL38" s="1077"/>
      <c r="CM38" s="1075"/>
      <c r="CN38" s="1076"/>
      <c r="CO38" s="1076"/>
      <c r="CP38" s="1076"/>
      <c r="CQ38" s="1077"/>
      <c r="CR38" s="1075"/>
      <c r="CS38" s="1076"/>
      <c r="CT38" s="1076"/>
      <c r="CU38" s="1076"/>
      <c r="CV38" s="1077"/>
      <c r="CW38" s="1075"/>
      <c r="CX38" s="1076"/>
      <c r="CY38" s="1076"/>
      <c r="CZ38" s="1076"/>
      <c r="DA38" s="1077"/>
      <c r="DB38" s="1075"/>
      <c r="DC38" s="1076"/>
      <c r="DD38" s="1076"/>
      <c r="DE38" s="1076"/>
      <c r="DF38" s="1077"/>
      <c r="DG38" s="1075"/>
      <c r="DH38" s="1076"/>
      <c r="DI38" s="1076"/>
      <c r="DJ38" s="1076"/>
      <c r="DK38" s="1077"/>
      <c r="DL38" s="1075"/>
      <c r="DM38" s="1076"/>
      <c r="DN38" s="1076"/>
      <c r="DO38" s="1076"/>
      <c r="DP38" s="1077"/>
      <c r="DQ38" s="1075"/>
      <c r="DR38" s="1076"/>
      <c r="DS38" s="1076"/>
      <c r="DT38" s="1076"/>
      <c r="DU38" s="1077"/>
      <c r="DV38" s="1078"/>
      <c r="DW38" s="1079"/>
      <c r="DX38" s="1079"/>
      <c r="DY38" s="1079"/>
      <c r="DZ38" s="1080"/>
      <c r="EA38" s="246"/>
    </row>
    <row r="39" spans="1:131" s="247" customFormat="1" ht="26.25" customHeight="1" x14ac:dyDescent="0.15">
      <c r="A39" s="266">
        <v>12</v>
      </c>
      <c r="B39" s="1123"/>
      <c r="C39" s="1124"/>
      <c r="D39" s="1124"/>
      <c r="E39" s="1124"/>
      <c r="F39" s="1124"/>
      <c r="G39" s="1124"/>
      <c r="H39" s="1124"/>
      <c r="I39" s="1124"/>
      <c r="J39" s="1124"/>
      <c r="K39" s="1124"/>
      <c r="L39" s="1124"/>
      <c r="M39" s="1124"/>
      <c r="N39" s="1124"/>
      <c r="O39" s="1124"/>
      <c r="P39" s="1125"/>
      <c r="Q39" s="1129"/>
      <c r="R39" s="1130"/>
      <c r="S39" s="1130"/>
      <c r="T39" s="1130"/>
      <c r="U39" s="1130"/>
      <c r="V39" s="1130"/>
      <c r="W39" s="1130"/>
      <c r="X39" s="1130"/>
      <c r="Y39" s="1130"/>
      <c r="Z39" s="1130"/>
      <c r="AA39" s="1130"/>
      <c r="AB39" s="1130"/>
      <c r="AC39" s="1130"/>
      <c r="AD39" s="1130"/>
      <c r="AE39" s="1131"/>
      <c r="AF39" s="1105"/>
      <c r="AG39" s="1106"/>
      <c r="AH39" s="1106"/>
      <c r="AI39" s="1106"/>
      <c r="AJ39" s="1107"/>
      <c r="AK39" s="1069"/>
      <c r="AL39" s="1060"/>
      <c r="AM39" s="1060"/>
      <c r="AN39" s="1060"/>
      <c r="AO39" s="1060"/>
      <c r="AP39" s="1060"/>
      <c r="AQ39" s="1060"/>
      <c r="AR39" s="1060"/>
      <c r="AS39" s="1060"/>
      <c r="AT39" s="1060"/>
      <c r="AU39" s="1060"/>
      <c r="AV39" s="1060"/>
      <c r="AW39" s="1060"/>
      <c r="AX39" s="1060"/>
      <c r="AY39" s="1060"/>
      <c r="AZ39" s="1128"/>
      <c r="BA39" s="1128"/>
      <c r="BB39" s="1128"/>
      <c r="BC39" s="1128"/>
      <c r="BD39" s="1128"/>
      <c r="BE39" s="1118"/>
      <c r="BF39" s="1118"/>
      <c r="BG39" s="1118"/>
      <c r="BH39" s="1118"/>
      <c r="BI39" s="1119"/>
      <c r="BJ39" s="252"/>
      <c r="BK39" s="252"/>
      <c r="BL39" s="252"/>
      <c r="BM39" s="252"/>
      <c r="BN39" s="252"/>
      <c r="BO39" s="265"/>
      <c r="BP39" s="265"/>
      <c r="BQ39" s="262">
        <v>33</v>
      </c>
      <c r="BR39" s="263"/>
      <c r="BS39" s="1100"/>
      <c r="BT39" s="1101"/>
      <c r="BU39" s="1101"/>
      <c r="BV39" s="1101"/>
      <c r="BW39" s="1101"/>
      <c r="BX39" s="1101"/>
      <c r="BY39" s="1101"/>
      <c r="BZ39" s="1101"/>
      <c r="CA39" s="1101"/>
      <c r="CB39" s="1101"/>
      <c r="CC39" s="1101"/>
      <c r="CD39" s="1101"/>
      <c r="CE39" s="1101"/>
      <c r="CF39" s="1101"/>
      <c r="CG39" s="1102"/>
      <c r="CH39" s="1075"/>
      <c r="CI39" s="1076"/>
      <c r="CJ39" s="1076"/>
      <c r="CK39" s="1076"/>
      <c r="CL39" s="1077"/>
      <c r="CM39" s="1075"/>
      <c r="CN39" s="1076"/>
      <c r="CO39" s="1076"/>
      <c r="CP39" s="1076"/>
      <c r="CQ39" s="1077"/>
      <c r="CR39" s="1075"/>
      <c r="CS39" s="1076"/>
      <c r="CT39" s="1076"/>
      <c r="CU39" s="1076"/>
      <c r="CV39" s="1077"/>
      <c r="CW39" s="1075"/>
      <c r="CX39" s="1076"/>
      <c r="CY39" s="1076"/>
      <c r="CZ39" s="1076"/>
      <c r="DA39" s="1077"/>
      <c r="DB39" s="1075"/>
      <c r="DC39" s="1076"/>
      <c r="DD39" s="1076"/>
      <c r="DE39" s="1076"/>
      <c r="DF39" s="1077"/>
      <c r="DG39" s="1075"/>
      <c r="DH39" s="1076"/>
      <c r="DI39" s="1076"/>
      <c r="DJ39" s="1076"/>
      <c r="DK39" s="1077"/>
      <c r="DL39" s="1075"/>
      <c r="DM39" s="1076"/>
      <c r="DN39" s="1076"/>
      <c r="DO39" s="1076"/>
      <c r="DP39" s="1077"/>
      <c r="DQ39" s="1075"/>
      <c r="DR39" s="1076"/>
      <c r="DS39" s="1076"/>
      <c r="DT39" s="1076"/>
      <c r="DU39" s="1077"/>
      <c r="DV39" s="1078"/>
      <c r="DW39" s="1079"/>
      <c r="DX39" s="1079"/>
      <c r="DY39" s="1079"/>
      <c r="DZ39" s="1080"/>
      <c r="EA39" s="246"/>
    </row>
    <row r="40" spans="1:131" s="247" customFormat="1" ht="26.25" customHeight="1" x14ac:dyDescent="0.15">
      <c r="A40" s="261">
        <v>13</v>
      </c>
      <c r="B40" s="1123"/>
      <c r="C40" s="1124"/>
      <c r="D40" s="1124"/>
      <c r="E40" s="1124"/>
      <c r="F40" s="1124"/>
      <c r="G40" s="1124"/>
      <c r="H40" s="1124"/>
      <c r="I40" s="1124"/>
      <c r="J40" s="1124"/>
      <c r="K40" s="1124"/>
      <c r="L40" s="1124"/>
      <c r="M40" s="1124"/>
      <c r="N40" s="1124"/>
      <c r="O40" s="1124"/>
      <c r="P40" s="1125"/>
      <c r="Q40" s="1129"/>
      <c r="R40" s="1130"/>
      <c r="S40" s="1130"/>
      <c r="T40" s="1130"/>
      <c r="U40" s="1130"/>
      <c r="V40" s="1130"/>
      <c r="W40" s="1130"/>
      <c r="X40" s="1130"/>
      <c r="Y40" s="1130"/>
      <c r="Z40" s="1130"/>
      <c r="AA40" s="1130"/>
      <c r="AB40" s="1130"/>
      <c r="AC40" s="1130"/>
      <c r="AD40" s="1130"/>
      <c r="AE40" s="1131"/>
      <c r="AF40" s="1105"/>
      <c r="AG40" s="1106"/>
      <c r="AH40" s="1106"/>
      <c r="AI40" s="1106"/>
      <c r="AJ40" s="1107"/>
      <c r="AK40" s="1069"/>
      <c r="AL40" s="1060"/>
      <c r="AM40" s="1060"/>
      <c r="AN40" s="1060"/>
      <c r="AO40" s="1060"/>
      <c r="AP40" s="1060"/>
      <c r="AQ40" s="1060"/>
      <c r="AR40" s="1060"/>
      <c r="AS40" s="1060"/>
      <c r="AT40" s="1060"/>
      <c r="AU40" s="1060"/>
      <c r="AV40" s="1060"/>
      <c r="AW40" s="1060"/>
      <c r="AX40" s="1060"/>
      <c r="AY40" s="1060"/>
      <c r="AZ40" s="1128"/>
      <c r="BA40" s="1128"/>
      <c r="BB40" s="1128"/>
      <c r="BC40" s="1128"/>
      <c r="BD40" s="1128"/>
      <c r="BE40" s="1118"/>
      <c r="BF40" s="1118"/>
      <c r="BG40" s="1118"/>
      <c r="BH40" s="1118"/>
      <c r="BI40" s="1119"/>
      <c r="BJ40" s="252"/>
      <c r="BK40" s="252"/>
      <c r="BL40" s="252"/>
      <c r="BM40" s="252"/>
      <c r="BN40" s="252"/>
      <c r="BO40" s="265"/>
      <c r="BP40" s="265"/>
      <c r="BQ40" s="262">
        <v>34</v>
      </c>
      <c r="BR40" s="263"/>
      <c r="BS40" s="1100"/>
      <c r="BT40" s="1101"/>
      <c r="BU40" s="1101"/>
      <c r="BV40" s="1101"/>
      <c r="BW40" s="1101"/>
      <c r="BX40" s="1101"/>
      <c r="BY40" s="1101"/>
      <c r="BZ40" s="1101"/>
      <c r="CA40" s="1101"/>
      <c r="CB40" s="1101"/>
      <c r="CC40" s="1101"/>
      <c r="CD40" s="1101"/>
      <c r="CE40" s="1101"/>
      <c r="CF40" s="1101"/>
      <c r="CG40" s="1102"/>
      <c r="CH40" s="1075"/>
      <c r="CI40" s="1076"/>
      <c r="CJ40" s="1076"/>
      <c r="CK40" s="1076"/>
      <c r="CL40" s="1077"/>
      <c r="CM40" s="1075"/>
      <c r="CN40" s="1076"/>
      <c r="CO40" s="1076"/>
      <c r="CP40" s="1076"/>
      <c r="CQ40" s="1077"/>
      <c r="CR40" s="1075"/>
      <c r="CS40" s="1076"/>
      <c r="CT40" s="1076"/>
      <c r="CU40" s="1076"/>
      <c r="CV40" s="1077"/>
      <c r="CW40" s="1075"/>
      <c r="CX40" s="1076"/>
      <c r="CY40" s="1076"/>
      <c r="CZ40" s="1076"/>
      <c r="DA40" s="1077"/>
      <c r="DB40" s="1075"/>
      <c r="DC40" s="1076"/>
      <c r="DD40" s="1076"/>
      <c r="DE40" s="1076"/>
      <c r="DF40" s="1077"/>
      <c r="DG40" s="1075"/>
      <c r="DH40" s="1076"/>
      <c r="DI40" s="1076"/>
      <c r="DJ40" s="1076"/>
      <c r="DK40" s="1077"/>
      <c r="DL40" s="1075"/>
      <c r="DM40" s="1076"/>
      <c r="DN40" s="1076"/>
      <c r="DO40" s="1076"/>
      <c r="DP40" s="1077"/>
      <c r="DQ40" s="1075"/>
      <c r="DR40" s="1076"/>
      <c r="DS40" s="1076"/>
      <c r="DT40" s="1076"/>
      <c r="DU40" s="1077"/>
      <c r="DV40" s="1078"/>
      <c r="DW40" s="1079"/>
      <c r="DX40" s="1079"/>
      <c r="DY40" s="1079"/>
      <c r="DZ40" s="1080"/>
      <c r="EA40" s="246"/>
    </row>
    <row r="41" spans="1:131" s="247" customFormat="1" ht="26.25" customHeight="1" x14ac:dyDescent="0.15">
      <c r="A41" s="261">
        <v>14</v>
      </c>
      <c r="B41" s="1123"/>
      <c r="C41" s="1124"/>
      <c r="D41" s="1124"/>
      <c r="E41" s="1124"/>
      <c r="F41" s="1124"/>
      <c r="G41" s="1124"/>
      <c r="H41" s="1124"/>
      <c r="I41" s="1124"/>
      <c r="J41" s="1124"/>
      <c r="K41" s="1124"/>
      <c r="L41" s="1124"/>
      <c r="M41" s="1124"/>
      <c r="N41" s="1124"/>
      <c r="O41" s="1124"/>
      <c r="P41" s="1125"/>
      <c r="Q41" s="1129"/>
      <c r="R41" s="1130"/>
      <c r="S41" s="1130"/>
      <c r="T41" s="1130"/>
      <c r="U41" s="1130"/>
      <c r="V41" s="1130"/>
      <c r="W41" s="1130"/>
      <c r="X41" s="1130"/>
      <c r="Y41" s="1130"/>
      <c r="Z41" s="1130"/>
      <c r="AA41" s="1130"/>
      <c r="AB41" s="1130"/>
      <c r="AC41" s="1130"/>
      <c r="AD41" s="1130"/>
      <c r="AE41" s="1131"/>
      <c r="AF41" s="1105"/>
      <c r="AG41" s="1106"/>
      <c r="AH41" s="1106"/>
      <c r="AI41" s="1106"/>
      <c r="AJ41" s="1107"/>
      <c r="AK41" s="1069"/>
      <c r="AL41" s="1060"/>
      <c r="AM41" s="1060"/>
      <c r="AN41" s="1060"/>
      <c r="AO41" s="1060"/>
      <c r="AP41" s="1060"/>
      <c r="AQ41" s="1060"/>
      <c r="AR41" s="1060"/>
      <c r="AS41" s="1060"/>
      <c r="AT41" s="1060"/>
      <c r="AU41" s="1060"/>
      <c r="AV41" s="1060"/>
      <c r="AW41" s="1060"/>
      <c r="AX41" s="1060"/>
      <c r="AY41" s="1060"/>
      <c r="AZ41" s="1128"/>
      <c r="BA41" s="1128"/>
      <c r="BB41" s="1128"/>
      <c r="BC41" s="1128"/>
      <c r="BD41" s="1128"/>
      <c r="BE41" s="1118"/>
      <c r="BF41" s="1118"/>
      <c r="BG41" s="1118"/>
      <c r="BH41" s="1118"/>
      <c r="BI41" s="1119"/>
      <c r="BJ41" s="252"/>
      <c r="BK41" s="252"/>
      <c r="BL41" s="252"/>
      <c r="BM41" s="252"/>
      <c r="BN41" s="252"/>
      <c r="BO41" s="265"/>
      <c r="BP41" s="265"/>
      <c r="BQ41" s="262">
        <v>35</v>
      </c>
      <c r="BR41" s="263"/>
      <c r="BS41" s="1100"/>
      <c r="BT41" s="1101"/>
      <c r="BU41" s="1101"/>
      <c r="BV41" s="1101"/>
      <c r="BW41" s="1101"/>
      <c r="BX41" s="1101"/>
      <c r="BY41" s="1101"/>
      <c r="BZ41" s="1101"/>
      <c r="CA41" s="1101"/>
      <c r="CB41" s="1101"/>
      <c r="CC41" s="1101"/>
      <c r="CD41" s="1101"/>
      <c r="CE41" s="1101"/>
      <c r="CF41" s="1101"/>
      <c r="CG41" s="1102"/>
      <c r="CH41" s="1075"/>
      <c r="CI41" s="1076"/>
      <c r="CJ41" s="1076"/>
      <c r="CK41" s="1076"/>
      <c r="CL41" s="1077"/>
      <c r="CM41" s="1075"/>
      <c r="CN41" s="1076"/>
      <c r="CO41" s="1076"/>
      <c r="CP41" s="1076"/>
      <c r="CQ41" s="1077"/>
      <c r="CR41" s="1075"/>
      <c r="CS41" s="1076"/>
      <c r="CT41" s="1076"/>
      <c r="CU41" s="1076"/>
      <c r="CV41" s="1077"/>
      <c r="CW41" s="1075"/>
      <c r="CX41" s="1076"/>
      <c r="CY41" s="1076"/>
      <c r="CZ41" s="1076"/>
      <c r="DA41" s="1077"/>
      <c r="DB41" s="1075"/>
      <c r="DC41" s="1076"/>
      <c r="DD41" s="1076"/>
      <c r="DE41" s="1076"/>
      <c r="DF41" s="1077"/>
      <c r="DG41" s="1075"/>
      <c r="DH41" s="1076"/>
      <c r="DI41" s="1076"/>
      <c r="DJ41" s="1076"/>
      <c r="DK41" s="1077"/>
      <c r="DL41" s="1075"/>
      <c r="DM41" s="1076"/>
      <c r="DN41" s="1076"/>
      <c r="DO41" s="1076"/>
      <c r="DP41" s="1077"/>
      <c r="DQ41" s="1075"/>
      <c r="DR41" s="1076"/>
      <c r="DS41" s="1076"/>
      <c r="DT41" s="1076"/>
      <c r="DU41" s="1077"/>
      <c r="DV41" s="1078"/>
      <c r="DW41" s="1079"/>
      <c r="DX41" s="1079"/>
      <c r="DY41" s="1079"/>
      <c r="DZ41" s="1080"/>
      <c r="EA41" s="246"/>
    </row>
    <row r="42" spans="1:131" s="247" customFormat="1" ht="26.25" customHeight="1" x14ac:dyDescent="0.15">
      <c r="A42" s="261">
        <v>15</v>
      </c>
      <c r="B42" s="1123"/>
      <c r="C42" s="1124"/>
      <c r="D42" s="1124"/>
      <c r="E42" s="1124"/>
      <c r="F42" s="1124"/>
      <c r="G42" s="1124"/>
      <c r="H42" s="1124"/>
      <c r="I42" s="1124"/>
      <c r="J42" s="1124"/>
      <c r="K42" s="1124"/>
      <c r="L42" s="1124"/>
      <c r="M42" s="1124"/>
      <c r="N42" s="1124"/>
      <c r="O42" s="1124"/>
      <c r="P42" s="1125"/>
      <c r="Q42" s="1129"/>
      <c r="R42" s="1130"/>
      <c r="S42" s="1130"/>
      <c r="T42" s="1130"/>
      <c r="U42" s="1130"/>
      <c r="V42" s="1130"/>
      <c r="W42" s="1130"/>
      <c r="X42" s="1130"/>
      <c r="Y42" s="1130"/>
      <c r="Z42" s="1130"/>
      <c r="AA42" s="1130"/>
      <c r="AB42" s="1130"/>
      <c r="AC42" s="1130"/>
      <c r="AD42" s="1130"/>
      <c r="AE42" s="1131"/>
      <c r="AF42" s="1105"/>
      <c r="AG42" s="1106"/>
      <c r="AH42" s="1106"/>
      <c r="AI42" s="1106"/>
      <c r="AJ42" s="1107"/>
      <c r="AK42" s="1069"/>
      <c r="AL42" s="1060"/>
      <c r="AM42" s="1060"/>
      <c r="AN42" s="1060"/>
      <c r="AO42" s="1060"/>
      <c r="AP42" s="1060"/>
      <c r="AQ42" s="1060"/>
      <c r="AR42" s="1060"/>
      <c r="AS42" s="1060"/>
      <c r="AT42" s="1060"/>
      <c r="AU42" s="1060"/>
      <c r="AV42" s="1060"/>
      <c r="AW42" s="1060"/>
      <c r="AX42" s="1060"/>
      <c r="AY42" s="1060"/>
      <c r="AZ42" s="1128"/>
      <c r="BA42" s="1128"/>
      <c r="BB42" s="1128"/>
      <c r="BC42" s="1128"/>
      <c r="BD42" s="1128"/>
      <c r="BE42" s="1118"/>
      <c r="BF42" s="1118"/>
      <c r="BG42" s="1118"/>
      <c r="BH42" s="1118"/>
      <c r="BI42" s="1119"/>
      <c r="BJ42" s="252"/>
      <c r="BK42" s="252"/>
      <c r="BL42" s="252"/>
      <c r="BM42" s="252"/>
      <c r="BN42" s="252"/>
      <c r="BO42" s="265"/>
      <c r="BP42" s="265"/>
      <c r="BQ42" s="262">
        <v>36</v>
      </c>
      <c r="BR42" s="263"/>
      <c r="BS42" s="1100"/>
      <c r="BT42" s="1101"/>
      <c r="BU42" s="1101"/>
      <c r="BV42" s="1101"/>
      <c r="BW42" s="1101"/>
      <c r="BX42" s="1101"/>
      <c r="BY42" s="1101"/>
      <c r="BZ42" s="1101"/>
      <c r="CA42" s="1101"/>
      <c r="CB42" s="1101"/>
      <c r="CC42" s="1101"/>
      <c r="CD42" s="1101"/>
      <c r="CE42" s="1101"/>
      <c r="CF42" s="1101"/>
      <c r="CG42" s="1102"/>
      <c r="CH42" s="1075"/>
      <c r="CI42" s="1076"/>
      <c r="CJ42" s="1076"/>
      <c r="CK42" s="1076"/>
      <c r="CL42" s="1077"/>
      <c r="CM42" s="1075"/>
      <c r="CN42" s="1076"/>
      <c r="CO42" s="1076"/>
      <c r="CP42" s="1076"/>
      <c r="CQ42" s="1077"/>
      <c r="CR42" s="1075"/>
      <c r="CS42" s="1076"/>
      <c r="CT42" s="1076"/>
      <c r="CU42" s="1076"/>
      <c r="CV42" s="1077"/>
      <c r="CW42" s="1075"/>
      <c r="CX42" s="1076"/>
      <c r="CY42" s="1076"/>
      <c r="CZ42" s="1076"/>
      <c r="DA42" s="1077"/>
      <c r="DB42" s="1075"/>
      <c r="DC42" s="1076"/>
      <c r="DD42" s="1076"/>
      <c r="DE42" s="1076"/>
      <c r="DF42" s="1077"/>
      <c r="DG42" s="1075"/>
      <c r="DH42" s="1076"/>
      <c r="DI42" s="1076"/>
      <c r="DJ42" s="1076"/>
      <c r="DK42" s="1077"/>
      <c r="DL42" s="1075"/>
      <c r="DM42" s="1076"/>
      <c r="DN42" s="1076"/>
      <c r="DO42" s="1076"/>
      <c r="DP42" s="1077"/>
      <c r="DQ42" s="1075"/>
      <c r="DR42" s="1076"/>
      <c r="DS42" s="1076"/>
      <c r="DT42" s="1076"/>
      <c r="DU42" s="1077"/>
      <c r="DV42" s="1078"/>
      <c r="DW42" s="1079"/>
      <c r="DX42" s="1079"/>
      <c r="DY42" s="1079"/>
      <c r="DZ42" s="1080"/>
      <c r="EA42" s="246"/>
    </row>
    <row r="43" spans="1:131" s="247" customFormat="1" ht="26.25" customHeight="1" x14ac:dyDescent="0.15">
      <c r="A43" s="261">
        <v>16</v>
      </c>
      <c r="B43" s="1123"/>
      <c r="C43" s="1124"/>
      <c r="D43" s="1124"/>
      <c r="E43" s="1124"/>
      <c r="F43" s="1124"/>
      <c r="G43" s="1124"/>
      <c r="H43" s="1124"/>
      <c r="I43" s="1124"/>
      <c r="J43" s="1124"/>
      <c r="K43" s="1124"/>
      <c r="L43" s="1124"/>
      <c r="M43" s="1124"/>
      <c r="N43" s="1124"/>
      <c r="O43" s="1124"/>
      <c r="P43" s="1125"/>
      <c r="Q43" s="1129"/>
      <c r="R43" s="1130"/>
      <c r="S43" s="1130"/>
      <c r="T43" s="1130"/>
      <c r="U43" s="1130"/>
      <c r="V43" s="1130"/>
      <c r="W43" s="1130"/>
      <c r="X43" s="1130"/>
      <c r="Y43" s="1130"/>
      <c r="Z43" s="1130"/>
      <c r="AA43" s="1130"/>
      <c r="AB43" s="1130"/>
      <c r="AC43" s="1130"/>
      <c r="AD43" s="1130"/>
      <c r="AE43" s="1131"/>
      <c r="AF43" s="1105"/>
      <c r="AG43" s="1106"/>
      <c r="AH43" s="1106"/>
      <c r="AI43" s="1106"/>
      <c r="AJ43" s="1107"/>
      <c r="AK43" s="1069"/>
      <c r="AL43" s="1060"/>
      <c r="AM43" s="1060"/>
      <c r="AN43" s="1060"/>
      <c r="AO43" s="1060"/>
      <c r="AP43" s="1060"/>
      <c r="AQ43" s="1060"/>
      <c r="AR43" s="1060"/>
      <c r="AS43" s="1060"/>
      <c r="AT43" s="1060"/>
      <c r="AU43" s="1060"/>
      <c r="AV43" s="1060"/>
      <c r="AW43" s="1060"/>
      <c r="AX43" s="1060"/>
      <c r="AY43" s="1060"/>
      <c r="AZ43" s="1128"/>
      <c r="BA43" s="1128"/>
      <c r="BB43" s="1128"/>
      <c r="BC43" s="1128"/>
      <c r="BD43" s="1128"/>
      <c r="BE43" s="1118"/>
      <c r="BF43" s="1118"/>
      <c r="BG43" s="1118"/>
      <c r="BH43" s="1118"/>
      <c r="BI43" s="1119"/>
      <c r="BJ43" s="252"/>
      <c r="BK43" s="252"/>
      <c r="BL43" s="252"/>
      <c r="BM43" s="252"/>
      <c r="BN43" s="252"/>
      <c r="BO43" s="265"/>
      <c r="BP43" s="265"/>
      <c r="BQ43" s="262">
        <v>37</v>
      </c>
      <c r="BR43" s="263"/>
      <c r="BS43" s="1100"/>
      <c r="BT43" s="1101"/>
      <c r="BU43" s="1101"/>
      <c r="BV43" s="1101"/>
      <c r="BW43" s="1101"/>
      <c r="BX43" s="1101"/>
      <c r="BY43" s="1101"/>
      <c r="BZ43" s="1101"/>
      <c r="CA43" s="1101"/>
      <c r="CB43" s="1101"/>
      <c r="CC43" s="1101"/>
      <c r="CD43" s="1101"/>
      <c r="CE43" s="1101"/>
      <c r="CF43" s="1101"/>
      <c r="CG43" s="1102"/>
      <c r="CH43" s="1075"/>
      <c r="CI43" s="1076"/>
      <c r="CJ43" s="1076"/>
      <c r="CK43" s="1076"/>
      <c r="CL43" s="1077"/>
      <c r="CM43" s="1075"/>
      <c r="CN43" s="1076"/>
      <c r="CO43" s="1076"/>
      <c r="CP43" s="1076"/>
      <c r="CQ43" s="1077"/>
      <c r="CR43" s="1075"/>
      <c r="CS43" s="1076"/>
      <c r="CT43" s="1076"/>
      <c r="CU43" s="1076"/>
      <c r="CV43" s="1077"/>
      <c r="CW43" s="1075"/>
      <c r="CX43" s="1076"/>
      <c r="CY43" s="1076"/>
      <c r="CZ43" s="1076"/>
      <c r="DA43" s="1077"/>
      <c r="DB43" s="1075"/>
      <c r="DC43" s="1076"/>
      <c r="DD43" s="1076"/>
      <c r="DE43" s="1076"/>
      <c r="DF43" s="1077"/>
      <c r="DG43" s="1075"/>
      <c r="DH43" s="1076"/>
      <c r="DI43" s="1076"/>
      <c r="DJ43" s="1076"/>
      <c r="DK43" s="1077"/>
      <c r="DL43" s="1075"/>
      <c r="DM43" s="1076"/>
      <c r="DN43" s="1076"/>
      <c r="DO43" s="1076"/>
      <c r="DP43" s="1077"/>
      <c r="DQ43" s="1075"/>
      <c r="DR43" s="1076"/>
      <c r="DS43" s="1076"/>
      <c r="DT43" s="1076"/>
      <c r="DU43" s="1077"/>
      <c r="DV43" s="1078"/>
      <c r="DW43" s="1079"/>
      <c r="DX43" s="1079"/>
      <c r="DY43" s="1079"/>
      <c r="DZ43" s="1080"/>
      <c r="EA43" s="246"/>
    </row>
    <row r="44" spans="1:131" s="247" customFormat="1" ht="26.25" customHeight="1" x14ac:dyDescent="0.15">
      <c r="A44" s="261">
        <v>17</v>
      </c>
      <c r="B44" s="1123"/>
      <c r="C44" s="1124"/>
      <c r="D44" s="1124"/>
      <c r="E44" s="1124"/>
      <c r="F44" s="1124"/>
      <c r="G44" s="1124"/>
      <c r="H44" s="1124"/>
      <c r="I44" s="1124"/>
      <c r="J44" s="1124"/>
      <c r="K44" s="1124"/>
      <c r="L44" s="1124"/>
      <c r="M44" s="1124"/>
      <c r="N44" s="1124"/>
      <c r="O44" s="1124"/>
      <c r="P44" s="1125"/>
      <c r="Q44" s="1129"/>
      <c r="R44" s="1130"/>
      <c r="S44" s="1130"/>
      <c r="T44" s="1130"/>
      <c r="U44" s="1130"/>
      <c r="V44" s="1130"/>
      <c r="W44" s="1130"/>
      <c r="X44" s="1130"/>
      <c r="Y44" s="1130"/>
      <c r="Z44" s="1130"/>
      <c r="AA44" s="1130"/>
      <c r="AB44" s="1130"/>
      <c r="AC44" s="1130"/>
      <c r="AD44" s="1130"/>
      <c r="AE44" s="1131"/>
      <c r="AF44" s="1105"/>
      <c r="AG44" s="1106"/>
      <c r="AH44" s="1106"/>
      <c r="AI44" s="1106"/>
      <c r="AJ44" s="1107"/>
      <c r="AK44" s="1069"/>
      <c r="AL44" s="1060"/>
      <c r="AM44" s="1060"/>
      <c r="AN44" s="1060"/>
      <c r="AO44" s="1060"/>
      <c r="AP44" s="1060"/>
      <c r="AQ44" s="1060"/>
      <c r="AR44" s="1060"/>
      <c r="AS44" s="1060"/>
      <c r="AT44" s="1060"/>
      <c r="AU44" s="1060"/>
      <c r="AV44" s="1060"/>
      <c r="AW44" s="1060"/>
      <c r="AX44" s="1060"/>
      <c r="AY44" s="1060"/>
      <c r="AZ44" s="1128"/>
      <c r="BA44" s="1128"/>
      <c r="BB44" s="1128"/>
      <c r="BC44" s="1128"/>
      <c r="BD44" s="1128"/>
      <c r="BE44" s="1118"/>
      <c r="BF44" s="1118"/>
      <c r="BG44" s="1118"/>
      <c r="BH44" s="1118"/>
      <c r="BI44" s="1119"/>
      <c r="BJ44" s="252"/>
      <c r="BK44" s="252"/>
      <c r="BL44" s="252"/>
      <c r="BM44" s="252"/>
      <c r="BN44" s="252"/>
      <c r="BO44" s="265"/>
      <c r="BP44" s="265"/>
      <c r="BQ44" s="262">
        <v>38</v>
      </c>
      <c r="BR44" s="263"/>
      <c r="BS44" s="1100"/>
      <c r="BT44" s="1101"/>
      <c r="BU44" s="1101"/>
      <c r="BV44" s="1101"/>
      <c r="BW44" s="1101"/>
      <c r="BX44" s="1101"/>
      <c r="BY44" s="1101"/>
      <c r="BZ44" s="1101"/>
      <c r="CA44" s="1101"/>
      <c r="CB44" s="1101"/>
      <c r="CC44" s="1101"/>
      <c r="CD44" s="1101"/>
      <c r="CE44" s="1101"/>
      <c r="CF44" s="1101"/>
      <c r="CG44" s="1102"/>
      <c r="CH44" s="1075"/>
      <c r="CI44" s="1076"/>
      <c r="CJ44" s="1076"/>
      <c r="CK44" s="1076"/>
      <c r="CL44" s="1077"/>
      <c r="CM44" s="1075"/>
      <c r="CN44" s="1076"/>
      <c r="CO44" s="1076"/>
      <c r="CP44" s="1076"/>
      <c r="CQ44" s="1077"/>
      <c r="CR44" s="1075"/>
      <c r="CS44" s="1076"/>
      <c r="CT44" s="1076"/>
      <c r="CU44" s="1076"/>
      <c r="CV44" s="1077"/>
      <c r="CW44" s="1075"/>
      <c r="CX44" s="1076"/>
      <c r="CY44" s="1076"/>
      <c r="CZ44" s="1076"/>
      <c r="DA44" s="1077"/>
      <c r="DB44" s="1075"/>
      <c r="DC44" s="1076"/>
      <c r="DD44" s="1076"/>
      <c r="DE44" s="1076"/>
      <c r="DF44" s="1077"/>
      <c r="DG44" s="1075"/>
      <c r="DH44" s="1076"/>
      <c r="DI44" s="1076"/>
      <c r="DJ44" s="1076"/>
      <c r="DK44" s="1077"/>
      <c r="DL44" s="1075"/>
      <c r="DM44" s="1076"/>
      <c r="DN44" s="1076"/>
      <c r="DO44" s="1076"/>
      <c r="DP44" s="1077"/>
      <c r="DQ44" s="1075"/>
      <c r="DR44" s="1076"/>
      <c r="DS44" s="1076"/>
      <c r="DT44" s="1076"/>
      <c r="DU44" s="1077"/>
      <c r="DV44" s="1078"/>
      <c r="DW44" s="1079"/>
      <c r="DX44" s="1079"/>
      <c r="DY44" s="1079"/>
      <c r="DZ44" s="1080"/>
      <c r="EA44" s="246"/>
    </row>
    <row r="45" spans="1:131" s="247" customFormat="1" ht="26.25" customHeight="1" x14ac:dyDescent="0.15">
      <c r="A45" s="261">
        <v>18</v>
      </c>
      <c r="B45" s="1123"/>
      <c r="C45" s="1124"/>
      <c r="D45" s="1124"/>
      <c r="E45" s="1124"/>
      <c r="F45" s="1124"/>
      <c r="G45" s="1124"/>
      <c r="H45" s="1124"/>
      <c r="I45" s="1124"/>
      <c r="J45" s="1124"/>
      <c r="K45" s="1124"/>
      <c r="L45" s="1124"/>
      <c r="M45" s="1124"/>
      <c r="N45" s="1124"/>
      <c r="O45" s="1124"/>
      <c r="P45" s="1125"/>
      <c r="Q45" s="1129"/>
      <c r="R45" s="1130"/>
      <c r="S45" s="1130"/>
      <c r="T45" s="1130"/>
      <c r="U45" s="1130"/>
      <c r="V45" s="1130"/>
      <c r="W45" s="1130"/>
      <c r="X45" s="1130"/>
      <c r="Y45" s="1130"/>
      <c r="Z45" s="1130"/>
      <c r="AA45" s="1130"/>
      <c r="AB45" s="1130"/>
      <c r="AC45" s="1130"/>
      <c r="AD45" s="1130"/>
      <c r="AE45" s="1131"/>
      <c r="AF45" s="1105"/>
      <c r="AG45" s="1106"/>
      <c r="AH45" s="1106"/>
      <c r="AI45" s="1106"/>
      <c r="AJ45" s="1107"/>
      <c r="AK45" s="1069"/>
      <c r="AL45" s="1060"/>
      <c r="AM45" s="1060"/>
      <c r="AN45" s="1060"/>
      <c r="AO45" s="1060"/>
      <c r="AP45" s="1060"/>
      <c r="AQ45" s="1060"/>
      <c r="AR45" s="1060"/>
      <c r="AS45" s="1060"/>
      <c r="AT45" s="1060"/>
      <c r="AU45" s="1060"/>
      <c r="AV45" s="1060"/>
      <c r="AW45" s="1060"/>
      <c r="AX45" s="1060"/>
      <c r="AY45" s="1060"/>
      <c r="AZ45" s="1128"/>
      <c r="BA45" s="1128"/>
      <c r="BB45" s="1128"/>
      <c r="BC45" s="1128"/>
      <c r="BD45" s="1128"/>
      <c r="BE45" s="1118"/>
      <c r="BF45" s="1118"/>
      <c r="BG45" s="1118"/>
      <c r="BH45" s="1118"/>
      <c r="BI45" s="1119"/>
      <c r="BJ45" s="252"/>
      <c r="BK45" s="252"/>
      <c r="BL45" s="252"/>
      <c r="BM45" s="252"/>
      <c r="BN45" s="252"/>
      <c r="BO45" s="265"/>
      <c r="BP45" s="265"/>
      <c r="BQ45" s="262">
        <v>39</v>
      </c>
      <c r="BR45" s="263"/>
      <c r="BS45" s="1100"/>
      <c r="BT45" s="1101"/>
      <c r="BU45" s="1101"/>
      <c r="BV45" s="1101"/>
      <c r="BW45" s="1101"/>
      <c r="BX45" s="1101"/>
      <c r="BY45" s="1101"/>
      <c r="BZ45" s="1101"/>
      <c r="CA45" s="1101"/>
      <c r="CB45" s="1101"/>
      <c r="CC45" s="1101"/>
      <c r="CD45" s="1101"/>
      <c r="CE45" s="1101"/>
      <c r="CF45" s="1101"/>
      <c r="CG45" s="1102"/>
      <c r="CH45" s="1075"/>
      <c r="CI45" s="1076"/>
      <c r="CJ45" s="1076"/>
      <c r="CK45" s="1076"/>
      <c r="CL45" s="1077"/>
      <c r="CM45" s="1075"/>
      <c r="CN45" s="1076"/>
      <c r="CO45" s="1076"/>
      <c r="CP45" s="1076"/>
      <c r="CQ45" s="1077"/>
      <c r="CR45" s="1075"/>
      <c r="CS45" s="1076"/>
      <c r="CT45" s="1076"/>
      <c r="CU45" s="1076"/>
      <c r="CV45" s="1077"/>
      <c r="CW45" s="1075"/>
      <c r="CX45" s="1076"/>
      <c r="CY45" s="1076"/>
      <c r="CZ45" s="1076"/>
      <c r="DA45" s="1077"/>
      <c r="DB45" s="1075"/>
      <c r="DC45" s="1076"/>
      <c r="DD45" s="1076"/>
      <c r="DE45" s="1076"/>
      <c r="DF45" s="1077"/>
      <c r="DG45" s="1075"/>
      <c r="DH45" s="1076"/>
      <c r="DI45" s="1076"/>
      <c r="DJ45" s="1076"/>
      <c r="DK45" s="1077"/>
      <c r="DL45" s="1075"/>
      <c r="DM45" s="1076"/>
      <c r="DN45" s="1076"/>
      <c r="DO45" s="1076"/>
      <c r="DP45" s="1077"/>
      <c r="DQ45" s="1075"/>
      <c r="DR45" s="1076"/>
      <c r="DS45" s="1076"/>
      <c r="DT45" s="1076"/>
      <c r="DU45" s="1077"/>
      <c r="DV45" s="1078"/>
      <c r="DW45" s="1079"/>
      <c r="DX45" s="1079"/>
      <c r="DY45" s="1079"/>
      <c r="DZ45" s="1080"/>
      <c r="EA45" s="246"/>
    </row>
    <row r="46" spans="1:131" s="247" customFormat="1" ht="26.25" customHeight="1" x14ac:dyDescent="0.15">
      <c r="A46" s="261">
        <v>19</v>
      </c>
      <c r="B46" s="1123"/>
      <c r="C46" s="1124"/>
      <c r="D46" s="1124"/>
      <c r="E46" s="1124"/>
      <c r="F46" s="1124"/>
      <c r="G46" s="1124"/>
      <c r="H46" s="1124"/>
      <c r="I46" s="1124"/>
      <c r="J46" s="1124"/>
      <c r="K46" s="1124"/>
      <c r="L46" s="1124"/>
      <c r="M46" s="1124"/>
      <c r="N46" s="1124"/>
      <c r="O46" s="1124"/>
      <c r="P46" s="1125"/>
      <c r="Q46" s="1129"/>
      <c r="R46" s="1130"/>
      <c r="S46" s="1130"/>
      <c r="T46" s="1130"/>
      <c r="U46" s="1130"/>
      <c r="V46" s="1130"/>
      <c r="W46" s="1130"/>
      <c r="X46" s="1130"/>
      <c r="Y46" s="1130"/>
      <c r="Z46" s="1130"/>
      <c r="AA46" s="1130"/>
      <c r="AB46" s="1130"/>
      <c r="AC46" s="1130"/>
      <c r="AD46" s="1130"/>
      <c r="AE46" s="1131"/>
      <c r="AF46" s="1105"/>
      <c r="AG46" s="1106"/>
      <c r="AH46" s="1106"/>
      <c r="AI46" s="1106"/>
      <c r="AJ46" s="1107"/>
      <c r="AK46" s="1069"/>
      <c r="AL46" s="1060"/>
      <c r="AM46" s="1060"/>
      <c r="AN46" s="1060"/>
      <c r="AO46" s="1060"/>
      <c r="AP46" s="1060"/>
      <c r="AQ46" s="1060"/>
      <c r="AR46" s="1060"/>
      <c r="AS46" s="1060"/>
      <c r="AT46" s="1060"/>
      <c r="AU46" s="1060"/>
      <c r="AV46" s="1060"/>
      <c r="AW46" s="1060"/>
      <c r="AX46" s="1060"/>
      <c r="AY46" s="1060"/>
      <c r="AZ46" s="1128"/>
      <c r="BA46" s="1128"/>
      <c r="BB46" s="1128"/>
      <c r="BC46" s="1128"/>
      <c r="BD46" s="1128"/>
      <c r="BE46" s="1118"/>
      <c r="BF46" s="1118"/>
      <c r="BG46" s="1118"/>
      <c r="BH46" s="1118"/>
      <c r="BI46" s="1119"/>
      <c r="BJ46" s="252"/>
      <c r="BK46" s="252"/>
      <c r="BL46" s="252"/>
      <c r="BM46" s="252"/>
      <c r="BN46" s="252"/>
      <c r="BO46" s="265"/>
      <c r="BP46" s="265"/>
      <c r="BQ46" s="262">
        <v>40</v>
      </c>
      <c r="BR46" s="263"/>
      <c r="BS46" s="1100"/>
      <c r="BT46" s="1101"/>
      <c r="BU46" s="1101"/>
      <c r="BV46" s="1101"/>
      <c r="BW46" s="1101"/>
      <c r="BX46" s="1101"/>
      <c r="BY46" s="1101"/>
      <c r="BZ46" s="1101"/>
      <c r="CA46" s="1101"/>
      <c r="CB46" s="1101"/>
      <c r="CC46" s="1101"/>
      <c r="CD46" s="1101"/>
      <c r="CE46" s="1101"/>
      <c r="CF46" s="1101"/>
      <c r="CG46" s="1102"/>
      <c r="CH46" s="1075"/>
      <c r="CI46" s="1076"/>
      <c r="CJ46" s="1076"/>
      <c r="CK46" s="1076"/>
      <c r="CL46" s="1077"/>
      <c r="CM46" s="1075"/>
      <c r="CN46" s="1076"/>
      <c r="CO46" s="1076"/>
      <c r="CP46" s="1076"/>
      <c r="CQ46" s="1077"/>
      <c r="CR46" s="1075"/>
      <c r="CS46" s="1076"/>
      <c r="CT46" s="1076"/>
      <c r="CU46" s="1076"/>
      <c r="CV46" s="1077"/>
      <c r="CW46" s="1075"/>
      <c r="CX46" s="1076"/>
      <c r="CY46" s="1076"/>
      <c r="CZ46" s="1076"/>
      <c r="DA46" s="1077"/>
      <c r="DB46" s="1075"/>
      <c r="DC46" s="1076"/>
      <c r="DD46" s="1076"/>
      <c r="DE46" s="1076"/>
      <c r="DF46" s="1077"/>
      <c r="DG46" s="1075"/>
      <c r="DH46" s="1076"/>
      <c r="DI46" s="1076"/>
      <c r="DJ46" s="1076"/>
      <c r="DK46" s="1077"/>
      <c r="DL46" s="1075"/>
      <c r="DM46" s="1076"/>
      <c r="DN46" s="1076"/>
      <c r="DO46" s="1076"/>
      <c r="DP46" s="1077"/>
      <c r="DQ46" s="1075"/>
      <c r="DR46" s="1076"/>
      <c r="DS46" s="1076"/>
      <c r="DT46" s="1076"/>
      <c r="DU46" s="1077"/>
      <c r="DV46" s="1078"/>
      <c r="DW46" s="1079"/>
      <c r="DX46" s="1079"/>
      <c r="DY46" s="1079"/>
      <c r="DZ46" s="1080"/>
      <c r="EA46" s="246"/>
    </row>
    <row r="47" spans="1:131" s="247" customFormat="1" ht="26.25" customHeight="1" x14ac:dyDescent="0.15">
      <c r="A47" s="261">
        <v>20</v>
      </c>
      <c r="B47" s="1123"/>
      <c r="C47" s="1124"/>
      <c r="D47" s="1124"/>
      <c r="E47" s="1124"/>
      <c r="F47" s="1124"/>
      <c r="G47" s="1124"/>
      <c r="H47" s="1124"/>
      <c r="I47" s="1124"/>
      <c r="J47" s="1124"/>
      <c r="K47" s="1124"/>
      <c r="L47" s="1124"/>
      <c r="M47" s="1124"/>
      <c r="N47" s="1124"/>
      <c r="O47" s="1124"/>
      <c r="P47" s="1125"/>
      <c r="Q47" s="1129"/>
      <c r="R47" s="1130"/>
      <c r="S47" s="1130"/>
      <c r="T47" s="1130"/>
      <c r="U47" s="1130"/>
      <c r="V47" s="1130"/>
      <c r="W47" s="1130"/>
      <c r="X47" s="1130"/>
      <c r="Y47" s="1130"/>
      <c r="Z47" s="1130"/>
      <c r="AA47" s="1130"/>
      <c r="AB47" s="1130"/>
      <c r="AC47" s="1130"/>
      <c r="AD47" s="1130"/>
      <c r="AE47" s="1131"/>
      <c r="AF47" s="1105"/>
      <c r="AG47" s="1106"/>
      <c r="AH47" s="1106"/>
      <c r="AI47" s="1106"/>
      <c r="AJ47" s="1107"/>
      <c r="AK47" s="1069"/>
      <c r="AL47" s="1060"/>
      <c r="AM47" s="1060"/>
      <c r="AN47" s="1060"/>
      <c r="AO47" s="1060"/>
      <c r="AP47" s="1060"/>
      <c r="AQ47" s="1060"/>
      <c r="AR47" s="1060"/>
      <c r="AS47" s="1060"/>
      <c r="AT47" s="1060"/>
      <c r="AU47" s="1060"/>
      <c r="AV47" s="1060"/>
      <c r="AW47" s="1060"/>
      <c r="AX47" s="1060"/>
      <c r="AY47" s="1060"/>
      <c r="AZ47" s="1128"/>
      <c r="BA47" s="1128"/>
      <c r="BB47" s="1128"/>
      <c r="BC47" s="1128"/>
      <c r="BD47" s="1128"/>
      <c r="BE47" s="1118"/>
      <c r="BF47" s="1118"/>
      <c r="BG47" s="1118"/>
      <c r="BH47" s="1118"/>
      <c r="BI47" s="1119"/>
      <c r="BJ47" s="252"/>
      <c r="BK47" s="252"/>
      <c r="BL47" s="252"/>
      <c r="BM47" s="252"/>
      <c r="BN47" s="252"/>
      <c r="BO47" s="265"/>
      <c r="BP47" s="265"/>
      <c r="BQ47" s="262">
        <v>41</v>
      </c>
      <c r="BR47" s="263"/>
      <c r="BS47" s="1100"/>
      <c r="BT47" s="1101"/>
      <c r="BU47" s="1101"/>
      <c r="BV47" s="1101"/>
      <c r="BW47" s="1101"/>
      <c r="BX47" s="1101"/>
      <c r="BY47" s="1101"/>
      <c r="BZ47" s="1101"/>
      <c r="CA47" s="1101"/>
      <c r="CB47" s="1101"/>
      <c r="CC47" s="1101"/>
      <c r="CD47" s="1101"/>
      <c r="CE47" s="1101"/>
      <c r="CF47" s="1101"/>
      <c r="CG47" s="1102"/>
      <c r="CH47" s="1075"/>
      <c r="CI47" s="1076"/>
      <c r="CJ47" s="1076"/>
      <c r="CK47" s="1076"/>
      <c r="CL47" s="1077"/>
      <c r="CM47" s="1075"/>
      <c r="CN47" s="1076"/>
      <c r="CO47" s="1076"/>
      <c r="CP47" s="1076"/>
      <c r="CQ47" s="1077"/>
      <c r="CR47" s="1075"/>
      <c r="CS47" s="1076"/>
      <c r="CT47" s="1076"/>
      <c r="CU47" s="1076"/>
      <c r="CV47" s="1077"/>
      <c r="CW47" s="1075"/>
      <c r="CX47" s="1076"/>
      <c r="CY47" s="1076"/>
      <c r="CZ47" s="1076"/>
      <c r="DA47" s="1077"/>
      <c r="DB47" s="1075"/>
      <c r="DC47" s="1076"/>
      <c r="DD47" s="1076"/>
      <c r="DE47" s="1076"/>
      <c r="DF47" s="1077"/>
      <c r="DG47" s="1075"/>
      <c r="DH47" s="1076"/>
      <c r="DI47" s="1076"/>
      <c r="DJ47" s="1076"/>
      <c r="DK47" s="1077"/>
      <c r="DL47" s="1075"/>
      <c r="DM47" s="1076"/>
      <c r="DN47" s="1076"/>
      <c r="DO47" s="1076"/>
      <c r="DP47" s="1077"/>
      <c r="DQ47" s="1075"/>
      <c r="DR47" s="1076"/>
      <c r="DS47" s="1076"/>
      <c r="DT47" s="1076"/>
      <c r="DU47" s="1077"/>
      <c r="DV47" s="1078"/>
      <c r="DW47" s="1079"/>
      <c r="DX47" s="1079"/>
      <c r="DY47" s="1079"/>
      <c r="DZ47" s="1080"/>
      <c r="EA47" s="246"/>
    </row>
    <row r="48" spans="1:131" s="247" customFormat="1" ht="26.25" customHeight="1" x14ac:dyDescent="0.15">
      <c r="A48" s="261">
        <v>21</v>
      </c>
      <c r="B48" s="1123"/>
      <c r="C48" s="1124"/>
      <c r="D48" s="1124"/>
      <c r="E48" s="1124"/>
      <c r="F48" s="1124"/>
      <c r="G48" s="1124"/>
      <c r="H48" s="1124"/>
      <c r="I48" s="1124"/>
      <c r="J48" s="1124"/>
      <c r="K48" s="1124"/>
      <c r="L48" s="1124"/>
      <c r="M48" s="1124"/>
      <c r="N48" s="1124"/>
      <c r="O48" s="1124"/>
      <c r="P48" s="1125"/>
      <c r="Q48" s="1129"/>
      <c r="R48" s="1130"/>
      <c r="S48" s="1130"/>
      <c r="T48" s="1130"/>
      <c r="U48" s="1130"/>
      <c r="V48" s="1130"/>
      <c r="W48" s="1130"/>
      <c r="X48" s="1130"/>
      <c r="Y48" s="1130"/>
      <c r="Z48" s="1130"/>
      <c r="AA48" s="1130"/>
      <c r="AB48" s="1130"/>
      <c r="AC48" s="1130"/>
      <c r="AD48" s="1130"/>
      <c r="AE48" s="1131"/>
      <c r="AF48" s="1105"/>
      <c r="AG48" s="1106"/>
      <c r="AH48" s="1106"/>
      <c r="AI48" s="1106"/>
      <c r="AJ48" s="1107"/>
      <c r="AK48" s="1069"/>
      <c r="AL48" s="1060"/>
      <c r="AM48" s="1060"/>
      <c r="AN48" s="1060"/>
      <c r="AO48" s="1060"/>
      <c r="AP48" s="1060"/>
      <c r="AQ48" s="1060"/>
      <c r="AR48" s="1060"/>
      <c r="AS48" s="1060"/>
      <c r="AT48" s="1060"/>
      <c r="AU48" s="1060"/>
      <c r="AV48" s="1060"/>
      <c r="AW48" s="1060"/>
      <c r="AX48" s="1060"/>
      <c r="AY48" s="1060"/>
      <c r="AZ48" s="1128"/>
      <c r="BA48" s="1128"/>
      <c r="BB48" s="1128"/>
      <c r="BC48" s="1128"/>
      <c r="BD48" s="1128"/>
      <c r="BE48" s="1118"/>
      <c r="BF48" s="1118"/>
      <c r="BG48" s="1118"/>
      <c r="BH48" s="1118"/>
      <c r="BI48" s="1119"/>
      <c r="BJ48" s="252"/>
      <c r="BK48" s="252"/>
      <c r="BL48" s="252"/>
      <c r="BM48" s="252"/>
      <c r="BN48" s="252"/>
      <c r="BO48" s="265"/>
      <c r="BP48" s="265"/>
      <c r="BQ48" s="262">
        <v>42</v>
      </c>
      <c r="BR48" s="263"/>
      <c r="BS48" s="1100"/>
      <c r="BT48" s="1101"/>
      <c r="BU48" s="1101"/>
      <c r="BV48" s="1101"/>
      <c r="BW48" s="1101"/>
      <c r="BX48" s="1101"/>
      <c r="BY48" s="1101"/>
      <c r="BZ48" s="1101"/>
      <c r="CA48" s="1101"/>
      <c r="CB48" s="1101"/>
      <c r="CC48" s="1101"/>
      <c r="CD48" s="1101"/>
      <c r="CE48" s="1101"/>
      <c r="CF48" s="1101"/>
      <c r="CG48" s="1102"/>
      <c r="CH48" s="1075"/>
      <c r="CI48" s="1076"/>
      <c r="CJ48" s="1076"/>
      <c r="CK48" s="1076"/>
      <c r="CL48" s="1077"/>
      <c r="CM48" s="1075"/>
      <c r="CN48" s="1076"/>
      <c r="CO48" s="1076"/>
      <c r="CP48" s="1076"/>
      <c r="CQ48" s="1077"/>
      <c r="CR48" s="1075"/>
      <c r="CS48" s="1076"/>
      <c r="CT48" s="1076"/>
      <c r="CU48" s="1076"/>
      <c r="CV48" s="1077"/>
      <c r="CW48" s="1075"/>
      <c r="CX48" s="1076"/>
      <c r="CY48" s="1076"/>
      <c r="CZ48" s="1076"/>
      <c r="DA48" s="1077"/>
      <c r="DB48" s="1075"/>
      <c r="DC48" s="1076"/>
      <c r="DD48" s="1076"/>
      <c r="DE48" s="1076"/>
      <c r="DF48" s="1077"/>
      <c r="DG48" s="1075"/>
      <c r="DH48" s="1076"/>
      <c r="DI48" s="1076"/>
      <c r="DJ48" s="1076"/>
      <c r="DK48" s="1077"/>
      <c r="DL48" s="1075"/>
      <c r="DM48" s="1076"/>
      <c r="DN48" s="1076"/>
      <c r="DO48" s="1076"/>
      <c r="DP48" s="1077"/>
      <c r="DQ48" s="1075"/>
      <c r="DR48" s="1076"/>
      <c r="DS48" s="1076"/>
      <c r="DT48" s="1076"/>
      <c r="DU48" s="1077"/>
      <c r="DV48" s="1078"/>
      <c r="DW48" s="1079"/>
      <c r="DX48" s="1079"/>
      <c r="DY48" s="1079"/>
      <c r="DZ48" s="1080"/>
      <c r="EA48" s="246"/>
    </row>
    <row r="49" spans="1:131" s="247" customFormat="1" ht="26.25" customHeight="1" x14ac:dyDescent="0.15">
      <c r="A49" s="261">
        <v>22</v>
      </c>
      <c r="B49" s="1123"/>
      <c r="C49" s="1124"/>
      <c r="D49" s="1124"/>
      <c r="E49" s="1124"/>
      <c r="F49" s="1124"/>
      <c r="G49" s="1124"/>
      <c r="H49" s="1124"/>
      <c r="I49" s="1124"/>
      <c r="J49" s="1124"/>
      <c r="K49" s="1124"/>
      <c r="L49" s="1124"/>
      <c r="M49" s="1124"/>
      <c r="N49" s="1124"/>
      <c r="O49" s="1124"/>
      <c r="P49" s="1125"/>
      <c r="Q49" s="1129"/>
      <c r="R49" s="1130"/>
      <c r="S49" s="1130"/>
      <c r="T49" s="1130"/>
      <c r="U49" s="1130"/>
      <c r="V49" s="1130"/>
      <c r="W49" s="1130"/>
      <c r="X49" s="1130"/>
      <c r="Y49" s="1130"/>
      <c r="Z49" s="1130"/>
      <c r="AA49" s="1130"/>
      <c r="AB49" s="1130"/>
      <c r="AC49" s="1130"/>
      <c r="AD49" s="1130"/>
      <c r="AE49" s="1131"/>
      <c r="AF49" s="1105"/>
      <c r="AG49" s="1106"/>
      <c r="AH49" s="1106"/>
      <c r="AI49" s="1106"/>
      <c r="AJ49" s="1107"/>
      <c r="AK49" s="1069"/>
      <c r="AL49" s="1060"/>
      <c r="AM49" s="1060"/>
      <c r="AN49" s="1060"/>
      <c r="AO49" s="1060"/>
      <c r="AP49" s="1060"/>
      <c r="AQ49" s="1060"/>
      <c r="AR49" s="1060"/>
      <c r="AS49" s="1060"/>
      <c r="AT49" s="1060"/>
      <c r="AU49" s="1060"/>
      <c r="AV49" s="1060"/>
      <c r="AW49" s="1060"/>
      <c r="AX49" s="1060"/>
      <c r="AY49" s="1060"/>
      <c r="AZ49" s="1128"/>
      <c r="BA49" s="1128"/>
      <c r="BB49" s="1128"/>
      <c r="BC49" s="1128"/>
      <c r="BD49" s="1128"/>
      <c r="BE49" s="1118"/>
      <c r="BF49" s="1118"/>
      <c r="BG49" s="1118"/>
      <c r="BH49" s="1118"/>
      <c r="BI49" s="1119"/>
      <c r="BJ49" s="252"/>
      <c r="BK49" s="252"/>
      <c r="BL49" s="252"/>
      <c r="BM49" s="252"/>
      <c r="BN49" s="252"/>
      <c r="BO49" s="265"/>
      <c r="BP49" s="265"/>
      <c r="BQ49" s="262">
        <v>43</v>
      </c>
      <c r="BR49" s="263"/>
      <c r="BS49" s="1100"/>
      <c r="BT49" s="1101"/>
      <c r="BU49" s="1101"/>
      <c r="BV49" s="1101"/>
      <c r="BW49" s="1101"/>
      <c r="BX49" s="1101"/>
      <c r="BY49" s="1101"/>
      <c r="BZ49" s="1101"/>
      <c r="CA49" s="1101"/>
      <c r="CB49" s="1101"/>
      <c r="CC49" s="1101"/>
      <c r="CD49" s="1101"/>
      <c r="CE49" s="1101"/>
      <c r="CF49" s="1101"/>
      <c r="CG49" s="1102"/>
      <c r="CH49" s="1075"/>
      <c r="CI49" s="1076"/>
      <c r="CJ49" s="1076"/>
      <c r="CK49" s="1076"/>
      <c r="CL49" s="1077"/>
      <c r="CM49" s="1075"/>
      <c r="CN49" s="1076"/>
      <c r="CO49" s="1076"/>
      <c r="CP49" s="1076"/>
      <c r="CQ49" s="1077"/>
      <c r="CR49" s="1075"/>
      <c r="CS49" s="1076"/>
      <c r="CT49" s="1076"/>
      <c r="CU49" s="1076"/>
      <c r="CV49" s="1077"/>
      <c r="CW49" s="1075"/>
      <c r="CX49" s="1076"/>
      <c r="CY49" s="1076"/>
      <c r="CZ49" s="1076"/>
      <c r="DA49" s="1077"/>
      <c r="DB49" s="1075"/>
      <c r="DC49" s="1076"/>
      <c r="DD49" s="1076"/>
      <c r="DE49" s="1076"/>
      <c r="DF49" s="1077"/>
      <c r="DG49" s="1075"/>
      <c r="DH49" s="1076"/>
      <c r="DI49" s="1076"/>
      <c r="DJ49" s="1076"/>
      <c r="DK49" s="1077"/>
      <c r="DL49" s="1075"/>
      <c r="DM49" s="1076"/>
      <c r="DN49" s="1076"/>
      <c r="DO49" s="1076"/>
      <c r="DP49" s="1077"/>
      <c r="DQ49" s="1075"/>
      <c r="DR49" s="1076"/>
      <c r="DS49" s="1076"/>
      <c r="DT49" s="1076"/>
      <c r="DU49" s="1077"/>
      <c r="DV49" s="1078"/>
      <c r="DW49" s="1079"/>
      <c r="DX49" s="1079"/>
      <c r="DY49" s="1079"/>
      <c r="DZ49" s="1080"/>
      <c r="EA49" s="246"/>
    </row>
    <row r="50" spans="1:131" s="247" customFormat="1" ht="26.25" customHeight="1" x14ac:dyDescent="0.15">
      <c r="A50" s="261">
        <v>23</v>
      </c>
      <c r="B50" s="1123"/>
      <c r="C50" s="1124"/>
      <c r="D50" s="1124"/>
      <c r="E50" s="1124"/>
      <c r="F50" s="1124"/>
      <c r="G50" s="1124"/>
      <c r="H50" s="1124"/>
      <c r="I50" s="1124"/>
      <c r="J50" s="1124"/>
      <c r="K50" s="1124"/>
      <c r="L50" s="1124"/>
      <c r="M50" s="1124"/>
      <c r="N50" s="1124"/>
      <c r="O50" s="1124"/>
      <c r="P50" s="1125"/>
      <c r="Q50" s="1126"/>
      <c r="R50" s="1109"/>
      <c r="S50" s="1109"/>
      <c r="T50" s="1109"/>
      <c r="U50" s="1109"/>
      <c r="V50" s="1109"/>
      <c r="W50" s="1109"/>
      <c r="X50" s="1109"/>
      <c r="Y50" s="1109"/>
      <c r="Z50" s="1109"/>
      <c r="AA50" s="1109"/>
      <c r="AB50" s="1109"/>
      <c r="AC50" s="1109"/>
      <c r="AD50" s="1109"/>
      <c r="AE50" s="1127"/>
      <c r="AF50" s="1105"/>
      <c r="AG50" s="1106"/>
      <c r="AH50" s="1106"/>
      <c r="AI50" s="1106"/>
      <c r="AJ50" s="1107"/>
      <c r="AK50" s="1108"/>
      <c r="AL50" s="1109"/>
      <c r="AM50" s="1109"/>
      <c r="AN50" s="1109"/>
      <c r="AO50" s="1109"/>
      <c r="AP50" s="1109"/>
      <c r="AQ50" s="1109"/>
      <c r="AR50" s="1109"/>
      <c r="AS50" s="1109"/>
      <c r="AT50" s="1109"/>
      <c r="AU50" s="1109"/>
      <c r="AV50" s="1109"/>
      <c r="AW50" s="1109"/>
      <c r="AX50" s="1109"/>
      <c r="AY50" s="1109"/>
      <c r="AZ50" s="1110"/>
      <c r="BA50" s="1110"/>
      <c r="BB50" s="1110"/>
      <c r="BC50" s="1110"/>
      <c r="BD50" s="1110"/>
      <c r="BE50" s="1118"/>
      <c r="BF50" s="1118"/>
      <c r="BG50" s="1118"/>
      <c r="BH50" s="1118"/>
      <c r="BI50" s="1119"/>
      <c r="BJ50" s="252"/>
      <c r="BK50" s="252"/>
      <c r="BL50" s="252"/>
      <c r="BM50" s="252"/>
      <c r="BN50" s="252"/>
      <c r="BO50" s="265"/>
      <c r="BP50" s="265"/>
      <c r="BQ50" s="262">
        <v>44</v>
      </c>
      <c r="BR50" s="263"/>
      <c r="BS50" s="1100"/>
      <c r="BT50" s="1101"/>
      <c r="BU50" s="1101"/>
      <c r="BV50" s="1101"/>
      <c r="BW50" s="1101"/>
      <c r="BX50" s="1101"/>
      <c r="BY50" s="1101"/>
      <c r="BZ50" s="1101"/>
      <c r="CA50" s="1101"/>
      <c r="CB50" s="1101"/>
      <c r="CC50" s="1101"/>
      <c r="CD50" s="1101"/>
      <c r="CE50" s="1101"/>
      <c r="CF50" s="1101"/>
      <c r="CG50" s="1102"/>
      <c r="CH50" s="1075"/>
      <c r="CI50" s="1076"/>
      <c r="CJ50" s="1076"/>
      <c r="CK50" s="1076"/>
      <c r="CL50" s="1077"/>
      <c r="CM50" s="1075"/>
      <c r="CN50" s="1076"/>
      <c r="CO50" s="1076"/>
      <c r="CP50" s="1076"/>
      <c r="CQ50" s="1077"/>
      <c r="CR50" s="1075"/>
      <c r="CS50" s="1076"/>
      <c r="CT50" s="1076"/>
      <c r="CU50" s="1076"/>
      <c r="CV50" s="1077"/>
      <c r="CW50" s="1075"/>
      <c r="CX50" s="1076"/>
      <c r="CY50" s="1076"/>
      <c r="CZ50" s="1076"/>
      <c r="DA50" s="1077"/>
      <c r="DB50" s="1075"/>
      <c r="DC50" s="1076"/>
      <c r="DD50" s="1076"/>
      <c r="DE50" s="1076"/>
      <c r="DF50" s="1077"/>
      <c r="DG50" s="1075"/>
      <c r="DH50" s="1076"/>
      <c r="DI50" s="1076"/>
      <c r="DJ50" s="1076"/>
      <c r="DK50" s="1077"/>
      <c r="DL50" s="1075"/>
      <c r="DM50" s="1076"/>
      <c r="DN50" s="1076"/>
      <c r="DO50" s="1076"/>
      <c r="DP50" s="1077"/>
      <c r="DQ50" s="1075"/>
      <c r="DR50" s="1076"/>
      <c r="DS50" s="1076"/>
      <c r="DT50" s="1076"/>
      <c r="DU50" s="1077"/>
      <c r="DV50" s="1078"/>
      <c r="DW50" s="1079"/>
      <c r="DX50" s="1079"/>
      <c r="DY50" s="1079"/>
      <c r="DZ50" s="1080"/>
      <c r="EA50" s="246"/>
    </row>
    <row r="51" spans="1:131" s="247" customFormat="1" ht="26.25" customHeight="1" x14ac:dyDescent="0.15">
      <c r="A51" s="261">
        <v>24</v>
      </c>
      <c r="B51" s="1123"/>
      <c r="C51" s="1124"/>
      <c r="D51" s="1124"/>
      <c r="E51" s="1124"/>
      <c r="F51" s="1124"/>
      <c r="G51" s="1124"/>
      <c r="H51" s="1124"/>
      <c r="I51" s="1124"/>
      <c r="J51" s="1124"/>
      <c r="K51" s="1124"/>
      <c r="L51" s="1124"/>
      <c r="M51" s="1124"/>
      <c r="N51" s="1124"/>
      <c r="O51" s="1124"/>
      <c r="P51" s="1125"/>
      <c r="Q51" s="1126"/>
      <c r="R51" s="1109"/>
      <c r="S51" s="1109"/>
      <c r="T51" s="1109"/>
      <c r="U51" s="1109"/>
      <c r="V51" s="1109"/>
      <c r="W51" s="1109"/>
      <c r="X51" s="1109"/>
      <c r="Y51" s="1109"/>
      <c r="Z51" s="1109"/>
      <c r="AA51" s="1109"/>
      <c r="AB51" s="1109"/>
      <c r="AC51" s="1109"/>
      <c r="AD51" s="1109"/>
      <c r="AE51" s="1127"/>
      <c r="AF51" s="1105"/>
      <c r="AG51" s="1106"/>
      <c r="AH51" s="1106"/>
      <c r="AI51" s="1106"/>
      <c r="AJ51" s="1107"/>
      <c r="AK51" s="1108"/>
      <c r="AL51" s="1109"/>
      <c r="AM51" s="1109"/>
      <c r="AN51" s="1109"/>
      <c r="AO51" s="1109"/>
      <c r="AP51" s="1109"/>
      <c r="AQ51" s="1109"/>
      <c r="AR51" s="1109"/>
      <c r="AS51" s="1109"/>
      <c r="AT51" s="1109"/>
      <c r="AU51" s="1109"/>
      <c r="AV51" s="1109"/>
      <c r="AW51" s="1109"/>
      <c r="AX51" s="1109"/>
      <c r="AY51" s="1109"/>
      <c r="AZ51" s="1110"/>
      <c r="BA51" s="1110"/>
      <c r="BB51" s="1110"/>
      <c r="BC51" s="1110"/>
      <c r="BD51" s="1110"/>
      <c r="BE51" s="1118"/>
      <c r="BF51" s="1118"/>
      <c r="BG51" s="1118"/>
      <c r="BH51" s="1118"/>
      <c r="BI51" s="1119"/>
      <c r="BJ51" s="252"/>
      <c r="BK51" s="252"/>
      <c r="BL51" s="252"/>
      <c r="BM51" s="252"/>
      <c r="BN51" s="252"/>
      <c r="BO51" s="265"/>
      <c r="BP51" s="265"/>
      <c r="BQ51" s="262">
        <v>45</v>
      </c>
      <c r="BR51" s="263"/>
      <c r="BS51" s="1100"/>
      <c r="BT51" s="1101"/>
      <c r="BU51" s="1101"/>
      <c r="BV51" s="1101"/>
      <c r="BW51" s="1101"/>
      <c r="BX51" s="1101"/>
      <c r="BY51" s="1101"/>
      <c r="BZ51" s="1101"/>
      <c r="CA51" s="1101"/>
      <c r="CB51" s="1101"/>
      <c r="CC51" s="1101"/>
      <c r="CD51" s="1101"/>
      <c r="CE51" s="1101"/>
      <c r="CF51" s="1101"/>
      <c r="CG51" s="1102"/>
      <c r="CH51" s="1075"/>
      <c r="CI51" s="1076"/>
      <c r="CJ51" s="1076"/>
      <c r="CK51" s="1076"/>
      <c r="CL51" s="1077"/>
      <c r="CM51" s="1075"/>
      <c r="CN51" s="1076"/>
      <c r="CO51" s="1076"/>
      <c r="CP51" s="1076"/>
      <c r="CQ51" s="1077"/>
      <c r="CR51" s="1075"/>
      <c r="CS51" s="1076"/>
      <c r="CT51" s="1076"/>
      <c r="CU51" s="1076"/>
      <c r="CV51" s="1077"/>
      <c r="CW51" s="1075"/>
      <c r="CX51" s="1076"/>
      <c r="CY51" s="1076"/>
      <c r="CZ51" s="1076"/>
      <c r="DA51" s="1077"/>
      <c r="DB51" s="1075"/>
      <c r="DC51" s="1076"/>
      <c r="DD51" s="1076"/>
      <c r="DE51" s="1076"/>
      <c r="DF51" s="1077"/>
      <c r="DG51" s="1075"/>
      <c r="DH51" s="1076"/>
      <c r="DI51" s="1076"/>
      <c r="DJ51" s="1076"/>
      <c r="DK51" s="1077"/>
      <c r="DL51" s="1075"/>
      <c r="DM51" s="1076"/>
      <c r="DN51" s="1076"/>
      <c r="DO51" s="1076"/>
      <c r="DP51" s="1077"/>
      <c r="DQ51" s="1075"/>
      <c r="DR51" s="1076"/>
      <c r="DS51" s="1076"/>
      <c r="DT51" s="1076"/>
      <c r="DU51" s="1077"/>
      <c r="DV51" s="1078"/>
      <c r="DW51" s="1079"/>
      <c r="DX51" s="1079"/>
      <c r="DY51" s="1079"/>
      <c r="DZ51" s="1080"/>
      <c r="EA51" s="246"/>
    </row>
    <row r="52" spans="1:131" s="247" customFormat="1" ht="26.25" customHeight="1" x14ac:dyDescent="0.15">
      <c r="A52" s="261">
        <v>25</v>
      </c>
      <c r="B52" s="1123"/>
      <c r="C52" s="1124"/>
      <c r="D52" s="1124"/>
      <c r="E52" s="1124"/>
      <c r="F52" s="1124"/>
      <c r="G52" s="1124"/>
      <c r="H52" s="1124"/>
      <c r="I52" s="1124"/>
      <c r="J52" s="1124"/>
      <c r="K52" s="1124"/>
      <c r="L52" s="1124"/>
      <c r="M52" s="1124"/>
      <c r="N52" s="1124"/>
      <c r="O52" s="1124"/>
      <c r="P52" s="1125"/>
      <c r="Q52" s="1126"/>
      <c r="R52" s="1109"/>
      <c r="S52" s="1109"/>
      <c r="T52" s="1109"/>
      <c r="U52" s="1109"/>
      <c r="V52" s="1109"/>
      <c r="W52" s="1109"/>
      <c r="X52" s="1109"/>
      <c r="Y52" s="1109"/>
      <c r="Z52" s="1109"/>
      <c r="AA52" s="1109"/>
      <c r="AB52" s="1109"/>
      <c r="AC52" s="1109"/>
      <c r="AD52" s="1109"/>
      <c r="AE52" s="1127"/>
      <c r="AF52" s="1105"/>
      <c r="AG52" s="1106"/>
      <c r="AH52" s="1106"/>
      <c r="AI52" s="1106"/>
      <c r="AJ52" s="1107"/>
      <c r="AK52" s="1108"/>
      <c r="AL52" s="1109"/>
      <c r="AM52" s="1109"/>
      <c r="AN52" s="1109"/>
      <c r="AO52" s="1109"/>
      <c r="AP52" s="1109"/>
      <c r="AQ52" s="1109"/>
      <c r="AR52" s="1109"/>
      <c r="AS52" s="1109"/>
      <c r="AT52" s="1109"/>
      <c r="AU52" s="1109"/>
      <c r="AV52" s="1109"/>
      <c r="AW52" s="1109"/>
      <c r="AX52" s="1109"/>
      <c r="AY52" s="1109"/>
      <c r="AZ52" s="1110"/>
      <c r="BA52" s="1110"/>
      <c r="BB52" s="1110"/>
      <c r="BC52" s="1110"/>
      <c r="BD52" s="1110"/>
      <c r="BE52" s="1118"/>
      <c r="BF52" s="1118"/>
      <c r="BG52" s="1118"/>
      <c r="BH52" s="1118"/>
      <c r="BI52" s="1119"/>
      <c r="BJ52" s="252"/>
      <c r="BK52" s="252"/>
      <c r="BL52" s="252"/>
      <c r="BM52" s="252"/>
      <c r="BN52" s="252"/>
      <c r="BO52" s="265"/>
      <c r="BP52" s="265"/>
      <c r="BQ52" s="262">
        <v>46</v>
      </c>
      <c r="BR52" s="263"/>
      <c r="BS52" s="1100"/>
      <c r="BT52" s="1101"/>
      <c r="BU52" s="1101"/>
      <c r="BV52" s="1101"/>
      <c r="BW52" s="1101"/>
      <c r="BX52" s="1101"/>
      <c r="BY52" s="1101"/>
      <c r="BZ52" s="1101"/>
      <c r="CA52" s="1101"/>
      <c r="CB52" s="1101"/>
      <c r="CC52" s="1101"/>
      <c r="CD52" s="1101"/>
      <c r="CE52" s="1101"/>
      <c r="CF52" s="1101"/>
      <c r="CG52" s="1102"/>
      <c r="CH52" s="1075"/>
      <c r="CI52" s="1076"/>
      <c r="CJ52" s="1076"/>
      <c r="CK52" s="1076"/>
      <c r="CL52" s="1077"/>
      <c r="CM52" s="1075"/>
      <c r="CN52" s="1076"/>
      <c r="CO52" s="1076"/>
      <c r="CP52" s="1076"/>
      <c r="CQ52" s="1077"/>
      <c r="CR52" s="1075"/>
      <c r="CS52" s="1076"/>
      <c r="CT52" s="1076"/>
      <c r="CU52" s="1076"/>
      <c r="CV52" s="1077"/>
      <c r="CW52" s="1075"/>
      <c r="CX52" s="1076"/>
      <c r="CY52" s="1076"/>
      <c r="CZ52" s="1076"/>
      <c r="DA52" s="1077"/>
      <c r="DB52" s="1075"/>
      <c r="DC52" s="1076"/>
      <c r="DD52" s="1076"/>
      <c r="DE52" s="1076"/>
      <c r="DF52" s="1077"/>
      <c r="DG52" s="1075"/>
      <c r="DH52" s="1076"/>
      <c r="DI52" s="1076"/>
      <c r="DJ52" s="1076"/>
      <c r="DK52" s="1077"/>
      <c r="DL52" s="1075"/>
      <c r="DM52" s="1076"/>
      <c r="DN52" s="1076"/>
      <c r="DO52" s="1076"/>
      <c r="DP52" s="1077"/>
      <c r="DQ52" s="1075"/>
      <c r="DR52" s="1076"/>
      <c r="DS52" s="1076"/>
      <c r="DT52" s="1076"/>
      <c r="DU52" s="1077"/>
      <c r="DV52" s="1078"/>
      <c r="DW52" s="1079"/>
      <c r="DX52" s="1079"/>
      <c r="DY52" s="1079"/>
      <c r="DZ52" s="1080"/>
      <c r="EA52" s="246"/>
    </row>
    <row r="53" spans="1:131" s="247" customFormat="1" ht="26.25" customHeight="1" x14ac:dyDescent="0.15">
      <c r="A53" s="261">
        <v>26</v>
      </c>
      <c r="B53" s="1123"/>
      <c r="C53" s="1124"/>
      <c r="D53" s="1124"/>
      <c r="E53" s="1124"/>
      <c r="F53" s="1124"/>
      <c r="G53" s="1124"/>
      <c r="H53" s="1124"/>
      <c r="I53" s="1124"/>
      <c r="J53" s="1124"/>
      <c r="K53" s="1124"/>
      <c r="L53" s="1124"/>
      <c r="M53" s="1124"/>
      <c r="N53" s="1124"/>
      <c r="O53" s="1124"/>
      <c r="P53" s="1125"/>
      <c r="Q53" s="1126"/>
      <c r="R53" s="1109"/>
      <c r="S53" s="1109"/>
      <c r="T53" s="1109"/>
      <c r="U53" s="1109"/>
      <c r="V53" s="1109"/>
      <c r="W53" s="1109"/>
      <c r="X53" s="1109"/>
      <c r="Y53" s="1109"/>
      <c r="Z53" s="1109"/>
      <c r="AA53" s="1109"/>
      <c r="AB53" s="1109"/>
      <c r="AC53" s="1109"/>
      <c r="AD53" s="1109"/>
      <c r="AE53" s="1127"/>
      <c r="AF53" s="1105"/>
      <c r="AG53" s="1106"/>
      <c r="AH53" s="1106"/>
      <c r="AI53" s="1106"/>
      <c r="AJ53" s="1107"/>
      <c r="AK53" s="1108"/>
      <c r="AL53" s="1109"/>
      <c r="AM53" s="1109"/>
      <c r="AN53" s="1109"/>
      <c r="AO53" s="1109"/>
      <c r="AP53" s="1109"/>
      <c r="AQ53" s="1109"/>
      <c r="AR53" s="1109"/>
      <c r="AS53" s="1109"/>
      <c r="AT53" s="1109"/>
      <c r="AU53" s="1109"/>
      <c r="AV53" s="1109"/>
      <c r="AW53" s="1109"/>
      <c r="AX53" s="1109"/>
      <c r="AY53" s="1109"/>
      <c r="AZ53" s="1110"/>
      <c r="BA53" s="1110"/>
      <c r="BB53" s="1110"/>
      <c r="BC53" s="1110"/>
      <c r="BD53" s="1110"/>
      <c r="BE53" s="1118"/>
      <c r="BF53" s="1118"/>
      <c r="BG53" s="1118"/>
      <c r="BH53" s="1118"/>
      <c r="BI53" s="1119"/>
      <c r="BJ53" s="252"/>
      <c r="BK53" s="252"/>
      <c r="BL53" s="252"/>
      <c r="BM53" s="252"/>
      <c r="BN53" s="252"/>
      <c r="BO53" s="265"/>
      <c r="BP53" s="265"/>
      <c r="BQ53" s="262">
        <v>47</v>
      </c>
      <c r="BR53" s="263"/>
      <c r="BS53" s="1100"/>
      <c r="BT53" s="1101"/>
      <c r="BU53" s="1101"/>
      <c r="BV53" s="1101"/>
      <c r="BW53" s="1101"/>
      <c r="BX53" s="1101"/>
      <c r="BY53" s="1101"/>
      <c r="BZ53" s="1101"/>
      <c r="CA53" s="1101"/>
      <c r="CB53" s="1101"/>
      <c r="CC53" s="1101"/>
      <c r="CD53" s="1101"/>
      <c r="CE53" s="1101"/>
      <c r="CF53" s="1101"/>
      <c r="CG53" s="1102"/>
      <c r="CH53" s="1075"/>
      <c r="CI53" s="1076"/>
      <c r="CJ53" s="1076"/>
      <c r="CK53" s="1076"/>
      <c r="CL53" s="1077"/>
      <c r="CM53" s="1075"/>
      <c r="CN53" s="1076"/>
      <c r="CO53" s="1076"/>
      <c r="CP53" s="1076"/>
      <c r="CQ53" s="1077"/>
      <c r="CR53" s="1075"/>
      <c r="CS53" s="1076"/>
      <c r="CT53" s="1076"/>
      <c r="CU53" s="1076"/>
      <c r="CV53" s="1077"/>
      <c r="CW53" s="1075"/>
      <c r="CX53" s="1076"/>
      <c r="CY53" s="1076"/>
      <c r="CZ53" s="1076"/>
      <c r="DA53" s="1077"/>
      <c r="DB53" s="1075"/>
      <c r="DC53" s="1076"/>
      <c r="DD53" s="1076"/>
      <c r="DE53" s="1076"/>
      <c r="DF53" s="1077"/>
      <c r="DG53" s="1075"/>
      <c r="DH53" s="1076"/>
      <c r="DI53" s="1076"/>
      <c r="DJ53" s="1076"/>
      <c r="DK53" s="1077"/>
      <c r="DL53" s="1075"/>
      <c r="DM53" s="1076"/>
      <c r="DN53" s="1076"/>
      <c r="DO53" s="1076"/>
      <c r="DP53" s="1077"/>
      <c r="DQ53" s="1075"/>
      <c r="DR53" s="1076"/>
      <c r="DS53" s="1076"/>
      <c r="DT53" s="1076"/>
      <c r="DU53" s="1077"/>
      <c r="DV53" s="1078"/>
      <c r="DW53" s="1079"/>
      <c r="DX53" s="1079"/>
      <c r="DY53" s="1079"/>
      <c r="DZ53" s="1080"/>
      <c r="EA53" s="246"/>
    </row>
    <row r="54" spans="1:131" s="247" customFormat="1" ht="26.25" customHeight="1" x14ac:dyDescent="0.15">
      <c r="A54" s="261">
        <v>27</v>
      </c>
      <c r="B54" s="1123"/>
      <c r="C54" s="1124"/>
      <c r="D54" s="1124"/>
      <c r="E54" s="1124"/>
      <c r="F54" s="1124"/>
      <c r="G54" s="1124"/>
      <c r="H54" s="1124"/>
      <c r="I54" s="1124"/>
      <c r="J54" s="1124"/>
      <c r="K54" s="1124"/>
      <c r="L54" s="1124"/>
      <c r="M54" s="1124"/>
      <c r="N54" s="1124"/>
      <c r="O54" s="1124"/>
      <c r="P54" s="1125"/>
      <c r="Q54" s="1126"/>
      <c r="R54" s="1109"/>
      <c r="S54" s="1109"/>
      <c r="T54" s="1109"/>
      <c r="U54" s="1109"/>
      <c r="V54" s="1109"/>
      <c r="W54" s="1109"/>
      <c r="X54" s="1109"/>
      <c r="Y54" s="1109"/>
      <c r="Z54" s="1109"/>
      <c r="AA54" s="1109"/>
      <c r="AB54" s="1109"/>
      <c r="AC54" s="1109"/>
      <c r="AD54" s="1109"/>
      <c r="AE54" s="1127"/>
      <c r="AF54" s="1105"/>
      <c r="AG54" s="1106"/>
      <c r="AH54" s="1106"/>
      <c r="AI54" s="1106"/>
      <c r="AJ54" s="1107"/>
      <c r="AK54" s="1108"/>
      <c r="AL54" s="1109"/>
      <c r="AM54" s="1109"/>
      <c r="AN54" s="1109"/>
      <c r="AO54" s="1109"/>
      <c r="AP54" s="1109"/>
      <c r="AQ54" s="1109"/>
      <c r="AR54" s="1109"/>
      <c r="AS54" s="1109"/>
      <c r="AT54" s="1109"/>
      <c r="AU54" s="1109"/>
      <c r="AV54" s="1109"/>
      <c r="AW54" s="1109"/>
      <c r="AX54" s="1109"/>
      <c r="AY54" s="1109"/>
      <c r="AZ54" s="1110"/>
      <c r="BA54" s="1110"/>
      <c r="BB54" s="1110"/>
      <c r="BC54" s="1110"/>
      <c r="BD54" s="1110"/>
      <c r="BE54" s="1118"/>
      <c r="BF54" s="1118"/>
      <c r="BG54" s="1118"/>
      <c r="BH54" s="1118"/>
      <c r="BI54" s="1119"/>
      <c r="BJ54" s="252"/>
      <c r="BK54" s="252"/>
      <c r="BL54" s="252"/>
      <c r="BM54" s="252"/>
      <c r="BN54" s="252"/>
      <c r="BO54" s="265"/>
      <c r="BP54" s="265"/>
      <c r="BQ54" s="262">
        <v>48</v>
      </c>
      <c r="BR54" s="263"/>
      <c r="BS54" s="1100"/>
      <c r="BT54" s="1101"/>
      <c r="BU54" s="1101"/>
      <c r="BV54" s="1101"/>
      <c r="BW54" s="1101"/>
      <c r="BX54" s="1101"/>
      <c r="BY54" s="1101"/>
      <c r="BZ54" s="1101"/>
      <c r="CA54" s="1101"/>
      <c r="CB54" s="1101"/>
      <c r="CC54" s="1101"/>
      <c r="CD54" s="1101"/>
      <c r="CE54" s="1101"/>
      <c r="CF54" s="1101"/>
      <c r="CG54" s="1102"/>
      <c r="CH54" s="1075"/>
      <c r="CI54" s="1076"/>
      <c r="CJ54" s="1076"/>
      <c r="CK54" s="1076"/>
      <c r="CL54" s="1077"/>
      <c r="CM54" s="1075"/>
      <c r="CN54" s="1076"/>
      <c r="CO54" s="1076"/>
      <c r="CP54" s="1076"/>
      <c r="CQ54" s="1077"/>
      <c r="CR54" s="1075"/>
      <c r="CS54" s="1076"/>
      <c r="CT54" s="1076"/>
      <c r="CU54" s="1076"/>
      <c r="CV54" s="1077"/>
      <c r="CW54" s="1075"/>
      <c r="CX54" s="1076"/>
      <c r="CY54" s="1076"/>
      <c r="CZ54" s="1076"/>
      <c r="DA54" s="1077"/>
      <c r="DB54" s="1075"/>
      <c r="DC54" s="1076"/>
      <c r="DD54" s="1076"/>
      <c r="DE54" s="1076"/>
      <c r="DF54" s="1077"/>
      <c r="DG54" s="1075"/>
      <c r="DH54" s="1076"/>
      <c r="DI54" s="1076"/>
      <c r="DJ54" s="1076"/>
      <c r="DK54" s="1077"/>
      <c r="DL54" s="1075"/>
      <c r="DM54" s="1076"/>
      <c r="DN54" s="1076"/>
      <c r="DO54" s="1076"/>
      <c r="DP54" s="1077"/>
      <c r="DQ54" s="1075"/>
      <c r="DR54" s="1076"/>
      <c r="DS54" s="1076"/>
      <c r="DT54" s="1076"/>
      <c r="DU54" s="1077"/>
      <c r="DV54" s="1078"/>
      <c r="DW54" s="1079"/>
      <c r="DX54" s="1079"/>
      <c r="DY54" s="1079"/>
      <c r="DZ54" s="1080"/>
      <c r="EA54" s="246"/>
    </row>
    <row r="55" spans="1:131" s="247" customFormat="1" ht="26.25" customHeight="1" x14ac:dyDescent="0.15">
      <c r="A55" s="261">
        <v>28</v>
      </c>
      <c r="B55" s="1123"/>
      <c r="C55" s="1124"/>
      <c r="D55" s="1124"/>
      <c r="E55" s="1124"/>
      <c r="F55" s="1124"/>
      <c r="G55" s="1124"/>
      <c r="H55" s="1124"/>
      <c r="I55" s="1124"/>
      <c r="J55" s="1124"/>
      <c r="K55" s="1124"/>
      <c r="L55" s="1124"/>
      <c r="M55" s="1124"/>
      <c r="N55" s="1124"/>
      <c r="O55" s="1124"/>
      <c r="P55" s="1125"/>
      <c r="Q55" s="1126"/>
      <c r="R55" s="1109"/>
      <c r="S55" s="1109"/>
      <c r="T55" s="1109"/>
      <c r="U55" s="1109"/>
      <c r="V55" s="1109"/>
      <c r="W55" s="1109"/>
      <c r="X55" s="1109"/>
      <c r="Y55" s="1109"/>
      <c r="Z55" s="1109"/>
      <c r="AA55" s="1109"/>
      <c r="AB55" s="1109"/>
      <c r="AC55" s="1109"/>
      <c r="AD55" s="1109"/>
      <c r="AE55" s="1127"/>
      <c r="AF55" s="1105"/>
      <c r="AG55" s="1106"/>
      <c r="AH55" s="1106"/>
      <c r="AI55" s="1106"/>
      <c r="AJ55" s="1107"/>
      <c r="AK55" s="1108"/>
      <c r="AL55" s="1109"/>
      <c r="AM55" s="1109"/>
      <c r="AN55" s="1109"/>
      <c r="AO55" s="1109"/>
      <c r="AP55" s="1109"/>
      <c r="AQ55" s="1109"/>
      <c r="AR55" s="1109"/>
      <c r="AS55" s="1109"/>
      <c r="AT55" s="1109"/>
      <c r="AU55" s="1109"/>
      <c r="AV55" s="1109"/>
      <c r="AW55" s="1109"/>
      <c r="AX55" s="1109"/>
      <c r="AY55" s="1109"/>
      <c r="AZ55" s="1110"/>
      <c r="BA55" s="1110"/>
      <c r="BB55" s="1110"/>
      <c r="BC55" s="1110"/>
      <c r="BD55" s="1110"/>
      <c r="BE55" s="1118"/>
      <c r="BF55" s="1118"/>
      <c r="BG55" s="1118"/>
      <c r="BH55" s="1118"/>
      <c r="BI55" s="1119"/>
      <c r="BJ55" s="252"/>
      <c r="BK55" s="252"/>
      <c r="BL55" s="252"/>
      <c r="BM55" s="252"/>
      <c r="BN55" s="252"/>
      <c r="BO55" s="265"/>
      <c r="BP55" s="265"/>
      <c r="BQ55" s="262">
        <v>49</v>
      </c>
      <c r="BR55" s="263"/>
      <c r="BS55" s="1100"/>
      <c r="BT55" s="1101"/>
      <c r="BU55" s="1101"/>
      <c r="BV55" s="1101"/>
      <c r="BW55" s="1101"/>
      <c r="BX55" s="1101"/>
      <c r="BY55" s="1101"/>
      <c r="BZ55" s="1101"/>
      <c r="CA55" s="1101"/>
      <c r="CB55" s="1101"/>
      <c r="CC55" s="1101"/>
      <c r="CD55" s="1101"/>
      <c r="CE55" s="1101"/>
      <c r="CF55" s="1101"/>
      <c r="CG55" s="1102"/>
      <c r="CH55" s="1075"/>
      <c r="CI55" s="1076"/>
      <c r="CJ55" s="1076"/>
      <c r="CK55" s="1076"/>
      <c r="CL55" s="1077"/>
      <c r="CM55" s="1075"/>
      <c r="CN55" s="1076"/>
      <c r="CO55" s="1076"/>
      <c r="CP55" s="1076"/>
      <c r="CQ55" s="1077"/>
      <c r="CR55" s="1075"/>
      <c r="CS55" s="1076"/>
      <c r="CT55" s="1076"/>
      <c r="CU55" s="1076"/>
      <c r="CV55" s="1077"/>
      <c r="CW55" s="1075"/>
      <c r="CX55" s="1076"/>
      <c r="CY55" s="1076"/>
      <c r="CZ55" s="1076"/>
      <c r="DA55" s="1077"/>
      <c r="DB55" s="1075"/>
      <c r="DC55" s="1076"/>
      <c r="DD55" s="1076"/>
      <c r="DE55" s="1076"/>
      <c r="DF55" s="1077"/>
      <c r="DG55" s="1075"/>
      <c r="DH55" s="1076"/>
      <c r="DI55" s="1076"/>
      <c r="DJ55" s="1076"/>
      <c r="DK55" s="1077"/>
      <c r="DL55" s="1075"/>
      <c r="DM55" s="1076"/>
      <c r="DN55" s="1076"/>
      <c r="DO55" s="1076"/>
      <c r="DP55" s="1077"/>
      <c r="DQ55" s="1075"/>
      <c r="DR55" s="1076"/>
      <c r="DS55" s="1076"/>
      <c r="DT55" s="1076"/>
      <c r="DU55" s="1077"/>
      <c r="DV55" s="1078"/>
      <c r="DW55" s="1079"/>
      <c r="DX55" s="1079"/>
      <c r="DY55" s="1079"/>
      <c r="DZ55" s="1080"/>
      <c r="EA55" s="246"/>
    </row>
    <row r="56" spans="1:131" s="247" customFormat="1" ht="26.25" customHeight="1" x14ac:dyDescent="0.15">
      <c r="A56" s="261">
        <v>29</v>
      </c>
      <c r="B56" s="1123"/>
      <c r="C56" s="1124"/>
      <c r="D56" s="1124"/>
      <c r="E56" s="1124"/>
      <c r="F56" s="1124"/>
      <c r="G56" s="1124"/>
      <c r="H56" s="1124"/>
      <c r="I56" s="1124"/>
      <c r="J56" s="1124"/>
      <c r="K56" s="1124"/>
      <c r="L56" s="1124"/>
      <c r="M56" s="1124"/>
      <c r="N56" s="1124"/>
      <c r="O56" s="1124"/>
      <c r="P56" s="1125"/>
      <c r="Q56" s="1126"/>
      <c r="R56" s="1109"/>
      <c r="S56" s="1109"/>
      <c r="T56" s="1109"/>
      <c r="U56" s="1109"/>
      <c r="V56" s="1109"/>
      <c r="W56" s="1109"/>
      <c r="X56" s="1109"/>
      <c r="Y56" s="1109"/>
      <c r="Z56" s="1109"/>
      <c r="AA56" s="1109"/>
      <c r="AB56" s="1109"/>
      <c r="AC56" s="1109"/>
      <c r="AD56" s="1109"/>
      <c r="AE56" s="1127"/>
      <c r="AF56" s="1105"/>
      <c r="AG56" s="1106"/>
      <c r="AH56" s="1106"/>
      <c r="AI56" s="1106"/>
      <c r="AJ56" s="1107"/>
      <c r="AK56" s="1108"/>
      <c r="AL56" s="1109"/>
      <c r="AM56" s="1109"/>
      <c r="AN56" s="1109"/>
      <c r="AO56" s="1109"/>
      <c r="AP56" s="1109"/>
      <c r="AQ56" s="1109"/>
      <c r="AR56" s="1109"/>
      <c r="AS56" s="1109"/>
      <c r="AT56" s="1109"/>
      <c r="AU56" s="1109"/>
      <c r="AV56" s="1109"/>
      <c r="AW56" s="1109"/>
      <c r="AX56" s="1109"/>
      <c r="AY56" s="1109"/>
      <c r="AZ56" s="1110"/>
      <c r="BA56" s="1110"/>
      <c r="BB56" s="1110"/>
      <c r="BC56" s="1110"/>
      <c r="BD56" s="1110"/>
      <c r="BE56" s="1118"/>
      <c r="BF56" s="1118"/>
      <c r="BG56" s="1118"/>
      <c r="BH56" s="1118"/>
      <c r="BI56" s="1119"/>
      <c r="BJ56" s="252"/>
      <c r="BK56" s="252"/>
      <c r="BL56" s="252"/>
      <c r="BM56" s="252"/>
      <c r="BN56" s="252"/>
      <c r="BO56" s="265"/>
      <c r="BP56" s="265"/>
      <c r="BQ56" s="262">
        <v>50</v>
      </c>
      <c r="BR56" s="263"/>
      <c r="BS56" s="1100"/>
      <c r="BT56" s="1101"/>
      <c r="BU56" s="1101"/>
      <c r="BV56" s="1101"/>
      <c r="BW56" s="1101"/>
      <c r="BX56" s="1101"/>
      <c r="BY56" s="1101"/>
      <c r="BZ56" s="1101"/>
      <c r="CA56" s="1101"/>
      <c r="CB56" s="1101"/>
      <c r="CC56" s="1101"/>
      <c r="CD56" s="1101"/>
      <c r="CE56" s="1101"/>
      <c r="CF56" s="1101"/>
      <c r="CG56" s="1102"/>
      <c r="CH56" s="1075"/>
      <c r="CI56" s="1076"/>
      <c r="CJ56" s="1076"/>
      <c r="CK56" s="1076"/>
      <c r="CL56" s="1077"/>
      <c r="CM56" s="1075"/>
      <c r="CN56" s="1076"/>
      <c r="CO56" s="1076"/>
      <c r="CP56" s="1076"/>
      <c r="CQ56" s="1077"/>
      <c r="CR56" s="1075"/>
      <c r="CS56" s="1076"/>
      <c r="CT56" s="1076"/>
      <c r="CU56" s="1076"/>
      <c r="CV56" s="1077"/>
      <c r="CW56" s="1075"/>
      <c r="CX56" s="1076"/>
      <c r="CY56" s="1076"/>
      <c r="CZ56" s="1076"/>
      <c r="DA56" s="1077"/>
      <c r="DB56" s="1075"/>
      <c r="DC56" s="1076"/>
      <c r="DD56" s="1076"/>
      <c r="DE56" s="1076"/>
      <c r="DF56" s="1077"/>
      <c r="DG56" s="1075"/>
      <c r="DH56" s="1076"/>
      <c r="DI56" s="1076"/>
      <c r="DJ56" s="1076"/>
      <c r="DK56" s="1077"/>
      <c r="DL56" s="1075"/>
      <c r="DM56" s="1076"/>
      <c r="DN56" s="1076"/>
      <c r="DO56" s="1076"/>
      <c r="DP56" s="1077"/>
      <c r="DQ56" s="1075"/>
      <c r="DR56" s="1076"/>
      <c r="DS56" s="1076"/>
      <c r="DT56" s="1076"/>
      <c r="DU56" s="1077"/>
      <c r="DV56" s="1078"/>
      <c r="DW56" s="1079"/>
      <c r="DX56" s="1079"/>
      <c r="DY56" s="1079"/>
      <c r="DZ56" s="1080"/>
      <c r="EA56" s="246"/>
    </row>
    <row r="57" spans="1:131" s="247" customFormat="1" ht="26.25" customHeight="1" x14ac:dyDescent="0.15">
      <c r="A57" s="261">
        <v>30</v>
      </c>
      <c r="B57" s="1123"/>
      <c r="C57" s="1124"/>
      <c r="D57" s="1124"/>
      <c r="E57" s="1124"/>
      <c r="F57" s="1124"/>
      <c r="G57" s="1124"/>
      <c r="H57" s="1124"/>
      <c r="I57" s="1124"/>
      <c r="J57" s="1124"/>
      <c r="K57" s="1124"/>
      <c r="L57" s="1124"/>
      <c r="M57" s="1124"/>
      <c r="N57" s="1124"/>
      <c r="O57" s="1124"/>
      <c r="P57" s="1125"/>
      <c r="Q57" s="1126"/>
      <c r="R57" s="1109"/>
      <c r="S57" s="1109"/>
      <c r="T57" s="1109"/>
      <c r="U57" s="1109"/>
      <c r="V57" s="1109"/>
      <c r="W57" s="1109"/>
      <c r="X57" s="1109"/>
      <c r="Y57" s="1109"/>
      <c r="Z57" s="1109"/>
      <c r="AA57" s="1109"/>
      <c r="AB57" s="1109"/>
      <c r="AC57" s="1109"/>
      <c r="AD57" s="1109"/>
      <c r="AE57" s="1127"/>
      <c r="AF57" s="1105"/>
      <c r="AG57" s="1106"/>
      <c r="AH57" s="1106"/>
      <c r="AI57" s="1106"/>
      <c r="AJ57" s="1107"/>
      <c r="AK57" s="1108"/>
      <c r="AL57" s="1109"/>
      <c r="AM57" s="1109"/>
      <c r="AN57" s="1109"/>
      <c r="AO57" s="1109"/>
      <c r="AP57" s="1109"/>
      <c r="AQ57" s="1109"/>
      <c r="AR57" s="1109"/>
      <c r="AS57" s="1109"/>
      <c r="AT57" s="1109"/>
      <c r="AU57" s="1109"/>
      <c r="AV57" s="1109"/>
      <c r="AW57" s="1109"/>
      <c r="AX57" s="1109"/>
      <c r="AY57" s="1109"/>
      <c r="AZ57" s="1110"/>
      <c r="BA57" s="1110"/>
      <c r="BB57" s="1110"/>
      <c r="BC57" s="1110"/>
      <c r="BD57" s="1110"/>
      <c r="BE57" s="1118"/>
      <c r="BF57" s="1118"/>
      <c r="BG57" s="1118"/>
      <c r="BH57" s="1118"/>
      <c r="BI57" s="1119"/>
      <c r="BJ57" s="252"/>
      <c r="BK57" s="252"/>
      <c r="BL57" s="252"/>
      <c r="BM57" s="252"/>
      <c r="BN57" s="252"/>
      <c r="BO57" s="265"/>
      <c r="BP57" s="265"/>
      <c r="BQ57" s="262">
        <v>51</v>
      </c>
      <c r="BR57" s="263"/>
      <c r="BS57" s="1100"/>
      <c r="BT57" s="1101"/>
      <c r="BU57" s="1101"/>
      <c r="BV57" s="1101"/>
      <c r="BW57" s="1101"/>
      <c r="BX57" s="1101"/>
      <c r="BY57" s="1101"/>
      <c r="BZ57" s="1101"/>
      <c r="CA57" s="1101"/>
      <c r="CB57" s="1101"/>
      <c r="CC57" s="1101"/>
      <c r="CD57" s="1101"/>
      <c r="CE57" s="1101"/>
      <c r="CF57" s="1101"/>
      <c r="CG57" s="1102"/>
      <c r="CH57" s="1075"/>
      <c r="CI57" s="1076"/>
      <c r="CJ57" s="1076"/>
      <c r="CK57" s="1076"/>
      <c r="CL57" s="1077"/>
      <c r="CM57" s="1075"/>
      <c r="CN57" s="1076"/>
      <c r="CO57" s="1076"/>
      <c r="CP57" s="1076"/>
      <c r="CQ57" s="1077"/>
      <c r="CR57" s="1075"/>
      <c r="CS57" s="1076"/>
      <c r="CT57" s="1076"/>
      <c r="CU57" s="1076"/>
      <c r="CV57" s="1077"/>
      <c r="CW57" s="1075"/>
      <c r="CX57" s="1076"/>
      <c r="CY57" s="1076"/>
      <c r="CZ57" s="1076"/>
      <c r="DA57" s="1077"/>
      <c r="DB57" s="1075"/>
      <c r="DC57" s="1076"/>
      <c r="DD57" s="1076"/>
      <c r="DE57" s="1076"/>
      <c r="DF57" s="1077"/>
      <c r="DG57" s="1075"/>
      <c r="DH57" s="1076"/>
      <c r="DI57" s="1076"/>
      <c r="DJ57" s="1076"/>
      <c r="DK57" s="1077"/>
      <c r="DL57" s="1075"/>
      <c r="DM57" s="1076"/>
      <c r="DN57" s="1076"/>
      <c r="DO57" s="1076"/>
      <c r="DP57" s="1077"/>
      <c r="DQ57" s="1075"/>
      <c r="DR57" s="1076"/>
      <c r="DS57" s="1076"/>
      <c r="DT57" s="1076"/>
      <c r="DU57" s="1077"/>
      <c r="DV57" s="1078"/>
      <c r="DW57" s="1079"/>
      <c r="DX57" s="1079"/>
      <c r="DY57" s="1079"/>
      <c r="DZ57" s="1080"/>
      <c r="EA57" s="246"/>
    </row>
    <row r="58" spans="1:131" s="247" customFormat="1" ht="26.25" customHeight="1" x14ac:dyDescent="0.15">
      <c r="A58" s="261">
        <v>31</v>
      </c>
      <c r="B58" s="1123"/>
      <c r="C58" s="1124"/>
      <c r="D58" s="1124"/>
      <c r="E58" s="1124"/>
      <c r="F58" s="1124"/>
      <c r="G58" s="1124"/>
      <c r="H58" s="1124"/>
      <c r="I58" s="1124"/>
      <c r="J58" s="1124"/>
      <c r="K58" s="1124"/>
      <c r="L58" s="1124"/>
      <c r="M58" s="1124"/>
      <c r="N58" s="1124"/>
      <c r="O58" s="1124"/>
      <c r="P58" s="1125"/>
      <c r="Q58" s="1126"/>
      <c r="R58" s="1109"/>
      <c r="S58" s="1109"/>
      <c r="T58" s="1109"/>
      <c r="U58" s="1109"/>
      <c r="V58" s="1109"/>
      <c r="W58" s="1109"/>
      <c r="X58" s="1109"/>
      <c r="Y58" s="1109"/>
      <c r="Z58" s="1109"/>
      <c r="AA58" s="1109"/>
      <c r="AB58" s="1109"/>
      <c r="AC58" s="1109"/>
      <c r="AD58" s="1109"/>
      <c r="AE58" s="1127"/>
      <c r="AF58" s="1105"/>
      <c r="AG58" s="1106"/>
      <c r="AH58" s="1106"/>
      <c r="AI58" s="1106"/>
      <c r="AJ58" s="1107"/>
      <c r="AK58" s="1108"/>
      <c r="AL58" s="1109"/>
      <c r="AM58" s="1109"/>
      <c r="AN58" s="1109"/>
      <c r="AO58" s="1109"/>
      <c r="AP58" s="1109"/>
      <c r="AQ58" s="1109"/>
      <c r="AR58" s="1109"/>
      <c r="AS58" s="1109"/>
      <c r="AT58" s="1109"/>
      <c r="AU58" s="1109"/>
      <c r="AV58" s="1109"/>
      <c r="AW58" s="1109"/>
      <c r="AX58" s="1109"/>
      <c r="AY58" s="1109"/>
      <c r="AZ58" s="1110"/>
      <c r="BA58" s="1110"/>
      <c r="BB58" s="1110"/>
      <c r="BC58" s="1110"/>
      <c r="BD58" s="1110"/>
      <c r="BE58" s="1118"/>
      <c r="BF58" s="1118"/>
      <c r="BG58" s="1118"/>
      <c r="BH58" s="1118"/>
      <c r="BI58" s="1119"/>
      <c r="BJ58" s="252"/>
      <c r="BK58" s="252"/>
      <c r="BL58" s="252"/>
      <c r="BM58" s="252"/>
      <c r="BN58" s="252"/>
      <c r="BO58" s="265"/>
      <c r="BP58" s="265"/>
      <c r="BQ58" s="262">
        <v>52</v>
      </c>
      <c r="BR58" s="263"/>
      <c r="BS58" s="1100"/>
      <c r="BT58" s="1101"/>
      <c r="BU58" s="1101"/>
      <c r="BV58" s="1101"/>
      <c r="BW58" s="1101"/>
      <c r="BX58" s="1101"/>
      <c r="BY58" s="1101"/>
      <c r="BZ58" s="1101"/>
      <c r="CA58" s="1101"/>
      <c r="CB58" s="1101"/>
      <c r="CC58" s="1101"/>
      <c r="CD58" s="1101"/>
      <c r="CE58" s="1101"/>
      <c r="CF58" s="1101"/>
      <c r="CG58" s="1102"/>
      <c r="CH58" s="1075"/>
      <c r="CI58" s="1076"/>
      <c r="CJ58" s="1076"/>
      <c r="CK58" s="1076"/>
      <c r="CL58" s="1077"/>
      <c r="CM58" s="1075"/>
      <c r="CN58" s="1076"/>
      <c r="CO58" s="1076"/>
      <c r="CP58" s="1076"/>
      <c r="CQ58" s="1077"/>
      <c r="CR58" s="1075"/>
      <c r="CS58" s="1076"/>
      <c r="CT58" s="1076"/>
      <c r="CU58" s="1076"/>
      <c r="CV58" s="1077"/>
      <c r="CW58" s="1075"/>
      <c r="CX58" s="1076"/>
      <c r="CY58" s="1076"/>
      <c r="CZ58" s="1076"/>
      <c r="DA58" s="1077"/>
      <c r="DB58" s="1075"/>
      <c r="DC58" s="1076"/>
      <c r="DD58" s="1076"/>
      <c r="DE58" s="1076"/>
      <c r="DF58" s="1077"/>
      <c r="DG58" s="1075"/>
      <c r="DH58" s="1076"/>
      <c r="DI58" s="1076"/>
      <c r="DJ58" s="1076"/>
      <c r="DK58" s="1077"/>
      <c r="DL58" s="1075"/>
      <c r="DM58" s="1076"/>
      <c r="DN58" s="1076"/>
      <c r="DO58" s="1076"/>
      <c r="DP58" s="1077"/>
      <c r="DQ58" s="1075"/>
      <c r="DR58" s="1076"/>
      <c r="DS58" s="1076"/>
      <c r="DT58" s="1076"/>
      <c r="DU58" s="1077"/>
      <c r="DV58" s="1078"/>
      <c r="DW58" s="1079"/>
      <c r="DX58" s="1079"/>
      <c r="DY58" s="1079"/>
      <c r="DZ58" s="1080"/>
      <c r="EA58" s="246"/>
    </row>
    <row r="59" spans="1:131" s="247" customFormat="1" ht="26.25" customHeight="1" x14ac:dyDescent="0.15">
      <c r="A59" s="261">
        <v>32</v>
      </c>
      <c r="B59" s="1123"/>
      <c r="C59" s="1124"/>
      <c r="D59" s="1124"/>
      <c r="E59" s="1124"/>
      <c r="F59" s="1124"/>
      <c r="G59" s="1124"/>
      <c r="H59" s="1124"/>
      <c r="I59" s="1124"/>
      <c r="J59" s="1124"/>
      <c r="K59" s="1124"/>
      <c r="L59" s="1124"/>
      <c r="M59" s="1124"/>
      <c r="N59" s="1124"/>
      <c r="O59" s="1124"/>
      <c r="P59" s="1125"/>
      <c r="Q59" s="1126"/>
      <c r="R59" s="1109"/>
      <c r="S59" s="1109"/>
      <c r="T59" s="1109"/>
      <c r="U59" s="1109"/>
      <c r="V59" s="1109"/>
      <c r="W59" s="1109"/>
      <c r="X59" s="1109"/>
      <c r="Y59" s="1109"/>
      <c r="Z59" s="1109"/>
      <c r="AA59" s="1109"/>
      <c r="AB59" s="1109"/>
      <c r="AC59" s="1109"/>
      <c r="AD59" s="1109"/>
      <c r="AE59" s="1127"/>
      <c r="AF59" s="1105"/>
      <c r="AG59" s="1106"/>
      <c r="AH59" s="1106"/>
      <c r="AI59" s="1106"/>
      <c r="AJ59" s="1107"/>
      <c r="AK59" s="1108"/>
      <c r="AL59" s="1109"/>
      <c r="AM59" s="1109"/>
      <c r="AN59" s="1109"/>
      <c r="AO59" s="1109"/>
      <c r="AP59" s="1109"/>
      <c r="AQ59" s="1109"/>
      <c r="AR59" s="1109"/>
      <c r="AS59" s="1109"/>
      <c r="AT59" s="1109"/>
      <c r="AU59" s="1109"/>
      <c r="AV59" s="1109"/>
      <c r="AW59" s="1109"/>
      <c r="AX59" s="1109"/>
      <c r="AY59" s="1109"/>
      <c r="AZ59" s="1110"/>
      <c r="BA59" s="1110"/>
      <c r="BB59" s="1110"/>
      <c r="BC59" s="1110"/>
      <c r="BD59" s="1110"/>
      <c r="BE59" s="1118"/>
      <c r="BF59" s="1118"/>
      <c r="BG59" s="1118"/>
      <c r="BH59" s="1118"/>
      <c r="BI59" s="1119"/>
      <c r="BJ59" s="252"/>
      <c r="BK59" s="252"/>
      <c r="BL59" s="252"/>
      <c r="BM59" s="252"/>
      <c r="BN59" s="252"/>
      <c r="BO59" s="265"/>
      <c r="BP59" s="265"/>
      <c r="BQ59" s="262">
        <v>53</v>
      </c>
      <c r="BR59" s="263"/>
      <c r="BS59" s="1100"/>
      <c r="BT59" s="1101"/>
      <c r="BU59" s="1101"/>
      <c r="BV59" s="1101"/>
      <c r="BW59" s="1101"/>
      <c r="BX59" s="1101"/>
      <c r="BY59" s="1101"/>
      <c r="BZ59" s="1101"/>
      <c r="CA59" s="1101"/>
      <c r="CB59" s="1101"/>
      <c r="CC59" s="1101"/>
      <c r="CD59" s="1101"/>
      <c r="CE59" s="1101"/>
      <c r="CF59" s="1101"/>
      <c r="CG59" s="1102"/>
      <c r="CH59" s="1075"/>
      <c r="CI59" s="1076"/>
      <c r="CJ59" s="1076"/>
      <c r="CK59" s="1076"/>
      <c r="CL59" s="1077"/>
      <c r="CM59" s="1075"/>
      <c r="CN59" s="1076"/>
      <c r="CO59" s="1076"/>
      <c r="CP59" s="1076"/>
      <c r="CQ59" s="1077"/>
      <c r="CR59" s="1075"/>
      <c r="CS59" s="1076"/>
      <c r="CT59" s="1076"/>
      <c r="CU59" s="1076"/>
      <c r="CV59" s="1077"/>
      <c r="CW59" s="1075"/>
      <c r="CX59" s="1076"/>
      <c r="CY59" s="1076"/>
      <c r="CZ59" s="1076"/>
      <c r="DA59" s="1077"/>
      <c r="DB59" s="1075"/>
      <c r="DC59" s="1076"/>
      <c r="DD59" s="1076"/>
      <c r="DE59" s="1076"/>
      <c r="DF59" s="1077"/>
      <c r="DG59" s="1075"/>
      <c r="DH59" s="1076"/>
      <c r="DI59" s="1076"/>
      <c r="DJ59" s="1076"/>
      <c r="DK59" s="1077"/>
      <c r="DL59" s="1075"/>
      <c r="DM59" s="1076"/>
      <c r="DN59" s="1076"/>
      <c r="DO59" s="1076"/>
      <c r="DP59" s="1077"/>
      <c r="DQ59" s="1075"/>
      <c r="DR59" s="1076"/>
      <c r="DS59" s="1076"/>
      <c r="DT59" s="1076"/>
      <c r="DU59" s="1077"/>
      <c r="DV59" s="1078"/>
      <c r="DW59" s="1079"/>
      <c r="DX59" s="1079"/>
      <c r="DY59" s="1079"/>
      <c r="DZ59" s="1080"/>
      <c r="EA59" s="246"/>
    </row>
    <row r="60" spans="1:131" s="247" customFormat="1" ht="26.25" customHeight="1" x14ac:dyDescent="0.15">
      <c r="A60" s="261">
        <v>33</v>
      </c>
      <c r="B60" s="1123"/>
      <c r="C60" s="1124"/>
      <c r="D60" s="1124"/>
      <c r="E60" s="1124"/>
      <c r="F60" s="1124"/>
      <c r="G60" s="1124"/>
      <c r="H60" s="1124"/>
      <c r="I60" s="1124"/>
      <c r="J60" s="1124"/>
      <c r="K60" s="1124"/>
      <c r="L60" s="1124"/>
      <c r="M60" s="1124"/>
      <c r="N60" s="1124"/>
      <c r="O60" s="1124"/>
      <c r="P60" s="1125"/>
      <c r="Q60" s="1126"/>
      <c r="R60" s="1109"/>
      <c r="S60" s="1109"/>
      <c r="T60" s="1109"/>
      <c r="U60" s="1109"/>
      <c r="V60" s="1109"/>
      <c r="W60" s="1109"/>
      <c r="X60" s="1109"/>
      <c r="Y60" s="1109"/>
      <c r="Z60" s="1109"/>
      <c r="AA60" s="1109"/>
      <c r="AB60" s="1109"/>
      <c r="AC60" s="1109"/>
      <c r="AD60" s="1109"/>
      <c r="AE60" s="1127"/>
      <c r="AF60" s="1105"/>
      <c r="AG60" s="1106"/>
      <c r="AH60" s="1106"/>
      <c r="AI60" s="1106"/>
      <c r="AJ60" s="1107"/>
      <c r="AK60" s="1108"/>
      <c r="AL60" s="1109"/>
      <c r="AM60" s="1109"/>
      <c r="AN60" s="1109"/>
      <c r="AO60" s="1109"/>
      <c r="AP60" s="1109"/>
      <c r="AQ60" s="1109"/>
      <c r="AR60" s="1109"/>
      <c r="AS60" s="1109"/>
      <c r="AT60" s="1109"/>
      <c r="AU60" s="1109"/>
      <c r="AV60" s="1109"/>
      <c r="AW60" s="1109"/>
      <c r="AX60" s="1109"/>
      <c r="AY60" s="1109"/>
      <c r="AZ60" s="1110"/>
      <c r="BA60" s="1110"/>
      <c r="BB60" s="1110"/>
      <c r="BC60" s="1110"/>
      <c r="BD60" s="1110"/>
      <c r="BE60" s="1118"/>
      <c r="BF60" s="1118"/>
      <c r="BG60" s="1118"/>
      <c r="BH60" s="1118"/>
      <c r="BI60" s="1119"/>
      <c r="BJ60" s="252"/>
      <c r="BK60" s="252"/>
      <c r="BL60" s="252"/>
      <c r="BM60" s="252"/>
      <c r="BN60" s="252"/>
      <c r="BO60" s="265"/>
      <c r="BP60" s="265"/>
      <c r="BQ60" s="262">
        <v>54</v>
      </c>
      <c r="BR60" s="263"/>
      <c r="BS60" s="1100"/>
      <c r="BT60" s="1101"/>
      <c r="BU60" s="1101"/>
      <c r="BV60" s="1101"/>
      <c r="BW60" s="1101"/>
      <c r="BX60" s="1101"/>
      <c r="BY60" s="1101"/>
      <c r="BZ60" s="1101"/>
      <c r="CA60" s="1101"/>
      <c r="CB60" s="1101"/>
      <c r="CC60" s="1101"/>
      <c r="CD60" s="1101"/>
      <c r="CE60" s="1101"/>
      <c r="CF60" s="1101"/>
      <c r="CG60" s="1102"/>
      <c r="CH60" s="1075"/>
      <c r="CI60" s="1076"/>
      <c r="CJ60" s="1076"/>
      <c r="CK60" s="1076"/>
      <c r="CL60" s="1077"/>
      <c r="CM60" s="1075"/>
      <c r="CN60" s="1076"/>
      <c r="CO60" s="1076"/>
      <c r="CP60" s="1076"/>
      <c r="CQ60" s="1077"/>
      <c r="CR60" s="1075"/>
      <c r="CS60" s="1076"/>
      <c r="CT60" s="1076"/>
      <c r="CU60" s="1076"/>
      <c r="CV60" s="1077"/>
      <c r="CW60" s="1075"/>
      <c r="CX60" s="1076"/>
      <c r="CY60" s="1076"/>
      <c r="CZ60" s="1076"/>
      <c r="DA60" s="1077"/>
      <c r="DB60" s="1075"/>
      <c r="DC60" s="1076"/>
      <c r="DD60" s="1076"/>
      <c r="DE60" s="1076"/>
      <c r="DF60" s="1077"/>
      <c r="DG60" s="1075"/>
      <c r="DH60" s="1076"/>
      <c r="DI60" s="1076"/>
      <c r="DJ60" s="1076"/>
      <c r="DK60" s="1077"/>
      <c r="DL60" s="1075"/>
      <c r="DM60" s="1076"/>
      <c r="DN60" s="1076"/>
      <c r="DO60" s="1076"/>
      <c r="DP60" s="1077"/>
      <c r="DQ60" s="1075"/>
      <c r="DR60" s="1076"/>
      <c r="DS60" s="1076"/>
      <c r="DT60" s="1076"/>
      <c r="DU60" s="1077"/>
      <c r="DV60" s="1078"/>
      <c r="DW60" s="1079"/>
      <c r="DX60" s="1079"/>
      <c r="DY60" s="1079"/>
      <c r="DZ60" s="1080"/>
      <c r="EA60" s="246"/>
    </row>
    <row r="61" spans="1:131" s="247" customFormat="1" ht="26.25" customHeight="1" thickBot="1" x14ac:dyDescent="0.2">
      <c r="A61" s="261">
        <v>34</v>
      </c>
      <c r="B61" s="1123"/>
      <c r="C61" s="1124"/>
      <c r="D61" s="1124"/>
      <c r="E61" s="1124"/>
      <c r="F61" s="1124"/>
      <c r="G61" s="1124"/>
      <c r="H61" s="1124"/>
      <c r="I61" s="1124"/>
      <c r="J61" s="1124"/>
      <c r="K61" s="1124"/>
      <c r="L61" s="1124"/>
      <c r="M61" s="1124"/>
      <c r="N61" s="1124"/>
      <c r="O61" s="1124"/>
      <c r="P61" s="1125"/>
      <c r="Q61" s="1126"/>
      <c r="R61" s="1109"/>
      <c r="S61" s="1109"/>
      <c r="T61" s="1109"/>
      <c r="U61" s="1109"/>
      <c r="V61" s="1109"/>
      <c r="W61" s="1109"/>
      <c r="X61" s="1109"/>
      <c r="Y61" s="1109"/>
      <c r="Z61" s="1109"/>
      <c r="AA61" s="1109"/>
      <c r="AB61" s="1109"/>
      <c r="AC61" s="1109"/>
      <c r="AD61" s="1109"/>
      <c r="AE61" s="1127"/>
      <c r="AF61" s="1105"/>
      <c r="AG61" s="1106"/>
      <c r="AH61" s="1106"/>
      <c r="AI61" s="1106"/>
      <c r="AJ61" s="1107"/>
      <c r="AK61" s="1108"/>
      <c r="AL61" s="1109"/>
      <c r="AM61" s="1109"/>
      <c r="AN61" s="1109"/>
      <c r="AO61" s="1109"/>
      <c r="AP61" s="1109"/>
      <c r="AQ61" s="1109"/>
      <c r="AR61" s="1109"/>
      <c r="AS61" s="1109"/>
      <c r="AT61" s="1109"/>
      <c r="AU61" s="1109"/>
      <c r="AV61" s="1109"/>
      <c r="AW61" s="1109"/>
      <c r="AX61" s="1109"/>
      <c r="AY61" s="1109"/>
      <c r="AZ61" s="1110"/>
      <c r="BA61" s="1110"/>
      <c r="BB61" s="1110"/>
      <c r="BC61" s="1110"/>
      <c r="BD61" s="1110"/>
      <c r="BE61" s="1118"/>
      <c r="BF61" s="1118"/>
      <c r="BG61" s="1118"/>
      <c r="BH61" s="1118"/>
      <c r="BI61" s="1119"/>
      <c r="BJ61" s="252"/>
      <c r="BK61" s="252"/>
      <c r="BL61" s="252"/>
      <c r="BM61" s="252"/>
      <c r="BN61" s="252"/>
      <c r="BO61" s="265"/>
      <c r="BP61" s="265"/>
      <c r="BQ61" s="262">
        <v>55</v>
      </c>
      <c r="BR61" s="263"/>
      <c r="BS61" s="1100"/>
      <c r="BT61" s="1101"/>
      <c r="BU61" s="1101"/>
      <c r="BV61" s="1101"/>
      <c r="BW61" s="1101"/>
      <c r="BX61" s="1101"/>
      <c r="BY61" s="1101"/>
      <c r="BZ61" s="1101"/>
      <c r="CA61" s="1101"/>
      <c r="CB61" s="1101"/>
      <c r="CC61" s="1101"/>
      <c r="CD61" s="1101"/>
      <c r="CE61" s="1101"/>
      <c r="CF61" s="1101"/>
      <c r="CG61" s="1102"/>
      <c r="CH61" s="1075"/>
      <c r="CI61" s="1076"/>
      <c r="CJ61" s="1076"/>
      <c r="CK61" s="1076"/>
      <c r="CL61" s="1077"/>
      <c r="CM61" s="1075"/>
      <c r="CN61" s="1076"/>
      <c r="CO61" s="1076"/>
      <c r="CP61" s="1076"/>
      <c r="CQ61" s="1077"/>
      <c r="CR61" s="1075"/>
      <c r="CS61" s="1076"/>
      <c r="CT61" s="1076"/>
      <c r="CU61" s="1076"/>
      <c r="CV61" s="1077"/>
      <c r="CW61" s="1075"/>
      <c r="CX61" s="1076"/>
      <c r="CY61" s="1076"/>
      <c r="CZ61" s="1076"/>
      <c r="DA61" s="1077"/>
      <c r="DB61" s="1075"/>
      <c r="DC61" s="1076"/>
      <c r="DD61" s="1076"/>
      <c r="DE61" s="1076"/>
      <c r="DF61" s="1077"/>
      <c r="DG61" s="1075"/>
      <c r="DH61" s="1076"/>
      <c r="DI61" s="1076"/>
      <c r="DJ61" s="1076"/>
      <c r="DK61" s="1077"/>
      <c r="DL61" s="1075"/>
      <c r="DM61" s="1076"/>
      <c r="DN61" s="1076"/>
      <c r="DO61" s="1076"/>
      <c r="DP61" s="1077"/>
      <c r="DQ61" s="1075"/>
      <c r="DR61" s="1076"/>
      <c r="DS61" s="1076"/>
      <c r="DT61" s="1076"/>
      <c r="DU61" s="1077"/>
      <c r="DV61" s="1078"/>
      <c r="DW61" s="1079"/>
      <c r="DX61" s="1079"/>
      <c r="DY61" s="1079"/>
      <c r="DZ61" s="1080"/>
      <c r="EA61" s="246"/>
    </row>
    <row r="62" spans="1:131" s="247" customFormat="1" ht="26.25" customHeight="1" x14ac:dyDescent="0.15">
      <c r="A62" s="261">
        <v>35</v>
      </c>
      <c r="B62" s="1123"/>
      <c r="C62" s="1124"/>
      <c r="D62" s="1124"/>
      <c r="E62" s="1124"/>
      <c r="F62" s="1124"/>
      <c r="G62" s="1124"/>
      <c r="H62" s="1124"/>
      <c r="I62" s="1124"/>
      <c r="J62" s="1124"/>
      <c r="K62" s="1124"/>
      <c r="L62" s="1124"/>
      <c r="M62" s="1124"/>
      <c r="N62" s="1124"/>
      <c r="O62" s="1124"/>
      <c r="P62" s="1125"/>
      <c r="Q62" s="1126"/>
      <c r="R62" s="1109"/>
      <c r="S62" s="1109"/>
      <c r="T62" s="1109"/>
      <c r="U62" s="1109"/>
      <c r="V62" s="1109"/>
      <c r="W62" s="1109"/>
      <c r="X62" s="1109"/>
      <c r="Y62" s="1109"/>
      <c r="Z62" s="1109"/>
      <c r="AA62" s="1109"/>
      <c r="AB62" s="1109"/>
      <c r="AC62" s="1109"/>
      <c r="AD62" s="1109"/>
      <c r="AE62" s="1127"/>
      <c r="AF62" s="1105"/>
      <c r="AG62" s="1106"/>
      <c r="AH62" s="1106"/>
      <c r="AI62" s="1106"/>
      <c r="AJ62" s="1107"/>
      <c r="AK62" s="1108"/>
      <c r="AL62" s="1109"/>
      <c r="AM62" s="1109"/>
      <c r="AN62" s="1109"/>
      <c r="AO62" s="1109"/>
      <c r="AP62" s="1109"/>
      <c r="AQ62" s="1109"/>
      <c r="AR62" s="1109"/>
      <c r="AS62" s="1109"/>
      <c r="AT62" s="1109"/>
      <c r="AU62" s="1109"/>
      <c r="AV62" s="1109"/>
      <c r="AW62" s="1109"/>
      <c r="AX62" s="1109"/>
      <c r="AY62" s="1109"/>
      <c r="AZ62" s="1110"/>
      <c r="BA62" s="1110"/>
      <c r="BB62" s="1110"/>
      <c r="BC62" s="1110"/>
      <c r="BD62" s="1110"/>
      <c r="BE62" s="1118"/>
      <c r="BF62" s="1118"/>
      <c r="BG62" s="1118"/>
      <c r="BH62" s="1118"/>
      <c r="BI62" s="1119"/>
      <c r="BJ62" s="1120" t="s">
        <v>413</v>
      </c>
      <c r="BK62" s="1121"/>
      <c r="BL62" s="1121"/>
      <c r="BM62" s="1121"/>
      <c r="BN62" s="1122"/>
      <c r="BO62" s="265"/>
      <c r="BP62" s="265"/>
      <c r="BQ62" s="262">
        <v>56</v>
      </c>
      <c r="BR62" s="263"/>
      <c r="BS62" s="1100"/>
      <c r="BT62" s="1101"/>
      <c r="BU62" s="1101"/>
      <c r="BV62" s="1101"/>
      <c r="BW62" s="1101"/>
      <c r="BX62" s="1101"/>
      <c r="BY62" s="1101"/>
      <c r="BZ62" s="1101"/>
      <c r="CA62" s="1101"/>
      <c r="CB62" s="1101"/>
      <c r="CC62" s="1101"/>
      <c r="CD62" s="1101"/>
      <c r="CE62" s="1101"/>
      <c r="CF62" s="1101"/>
      <c r="CG62" s="1102"/>
      <c r="CH62" s="1075"/>
      <c r="CI62" s="1076"/>
      <c r="CJ62" s="1076"/>
      <c r="CK62" s="1076"/>
      <c r="CL62" s="1077"/>
      <c r="CM62" s="1075"/>
      <c r="CN62" s="1076"/>
      <c r="CO62" s="1076"/>
      <c r="CP62" s="1076"/>
      <c r="CQ62" s="1077"/>
      <c r="CR62" s="1075"/>
      <c r="CS62" s="1076"/>
      <c r="CT62" s="1076"/>
      <c r="CU62" s="1076"/>
      <c r="CV62" s="1077"/>
      <c r="CW62" s="1075"/>
      <c r="CX62" s="1076"/>
      <c r="CY62" s="1076"/>
      <c r="CZ62" s="1076"/>
      <c r="DA62" s="1077"/>
      <c r="DB62" s="1075"/>
      <c r="DC62" s="1076"/>
      <c r="DD62" s="1076"/>
      <c r="DE62" s="1076"/>
      <c r="DF62" s="1077"/>
      <c r="DG62" s="1075"/>
      <c r="DH62" s="1076"/>
      <c r="DI62" s="1076"/>
      <c r="DJ62" s="1076"/>
      <c r="DK62" s="1077"/>
      <c r="DL62" s="1075"/>
      <c r="DM62" s="1076"/>
      <c r="DN62" s="1076"/>
      <c r="DO62" s="1076"/>
      <c r="DP62" s="1077"/>
      <c r="DQ62" s="1075"/>
      <c r="DR62" s="1076"/>
      <c r="DS62" s="1076"/>
      <c r="DT62" s="1076"/>
      <c r="DU62" s="1077"/>
      <c r="DV62" s="1078"/>
      <c r="DW62" s="1079"/>
      <c r="DX62" s="1079"/>
      <c r="DY62" s="1079"/>
      <c r="DZ62" s="1080"/>
      <c r="EA62" s="246"/>
    </row>
    <row r="63" spans="1:131" s="247" customFormat="1" ht="26.25" customHeight="1" thickBot="1" x14ac:dyDescent="0.2">
      <c r="A63" s="264" t="s">
        <v>387</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4"/>
      <c r="AF63" s="1115">
        <v>3221</v>
      </c>
      <c r="AG63" s="1048"/>
      <c r="AH63" s="1048"/>
      <c r="AI63" s="1048"/>
      <c r="AJ63" s="1116"/>
      <c r="AK63" s="1117"/>
      <c r="AL63" s="1052"/>
      <c r="AM63" s="1052"/>
      <c r="AN63" s="1052"/>
      <c r="AO63" s="1052"/>
      <c r="AP63" s="1048">
        <v>27397</v>
      </c>
      <c r="AQ63" s="1048"/>
      <c r="AR63" s="1048"/>
      <c r="AS63" s="1048"/>
      <c r="AT63" s="1048"/>
      <c r="AU63" s="1048">
        <v>12085</v>
      </c>
      <c r="AV63" s="1048"/>
      <c r="AW63" s="1048"/>
      <c r="AX63" s="1048"/>
      <c r="AY63" s="1048"/>
      <c r="AZ63" s="1111"/>
      <c r="BA63" s="1111"/>
      <c r="BB63" s="1111"/>
      <c r="BC63" s="1111"/>
      <c r="BD63" s="1111"/>
      <c r="BE63" s="1049"/>
      <c r="BF63" s="1049"/>
      <c r="BG63" s="1049"/>
      <c r="BH63" s="1049"/>
      <c r="BI63" s="1050"/>
      <c r="BJ63" s="1112" t="s">
        <v>385</v>
      </c>
      <c r="BK63" s="1040"/>
      <c r="BL63" s="1040"/>
      <c r="BM63" s="1040"/>
      <c r="BN63" s="1113"/>
      <c r="BO63" s="265"/>
      <c r="BP63" s="265"/>
      <c r="BQ63" s="262">
        <v>57</v>
      </c>
      <c r="BR63" s="263"/>
      <c r="BS63" s="1100"/>
      <c r="BT63" s="1101"/>
      <c r="BU63" s="1101"/>
      <c r="BV63" s="1101"/>
      <c r="BW63" s="1101"/>
      <c r="BX63" s="1101"/>
      <c r="BY63" s="1101"/>
      <c r="BZ63" s="1101"/>
      <c r="CA63" s="1101"/>
      <c r="CB63" s="1101"/>
      <c r="CC63" s="1101"/>
      <c r="CD63" s="1101"/>
      <c r="CE63" s="1101"/>
      <c r="CF63" s="1101"/>
      <c r="CG63" s="1102"/>
      <c r="CH63" s="1075"/>
      <c r="CI63" s="1076"/>
      <c r="CJ63" s="1076"/>
      <c r="CK63" s="1076"/>
      <c r="CL63" s="1077"/>
      <c r="CM63" s="1075"/>
      <c r="CN63" s="1076"/>
      <c r="CO63" s="1076"/>
      <c r="CP63" s="1076"/>
      <c r="CQ63" s="1077"/>
      <c r="CR63" s="1075"/>
      <c r="CS63" s="1076"/>
      <c r="CT63" s="1076"/>
      <c r="CU63" s="1076"/>
      <c r="CV63" s="1077"/>
      <c r="CW63" s="1075"/>
      <c r="CX63" s="1076"/>
      <c r="CY63" s="1076"/>
      <c r="CZ63" s="1076"/>
      <c r="DA63" s="1077"/>
      <c r="DB63" s="1075"/>
      <c r="DC63" s="1076"/>
      <c r="DD63" s="1076"/>
      <c r="DE63" s="1076"/>
      <c r="DF63" s="1077"/>
      <c r="DG63" s="1075"/>
      <c r="DH63" s="1076"/>
      <c r="DI63" s="1076"/>
      <c r="DJ63" s="1076"/>
      <c r="DK63" s="1077"/>
      <c r="DL63" s="1075"/>
      <c r="DM63" s="1076"/>
      <c r="DN63" s="1076"/>
      <c r="DO63" s="1076"/>
      <c r="DP63" s="1077"/>
      <c r="DQ63" s="1075"/>
      <c r="DR63" s="1076"/>
      <c r="DS63" s="1076"/>
      <c r="DT63" s="1076"/>
      <c r="DU63" s="1077"/>
      <c r="DV63" s="1078"/>
      <c r="DW63" s="1079"/>
      <c r="DX63" s="1079"/>
      <c r="DY63" s="1079"/>
      <c r="DZ63" s="1080"/>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0"/>
      <c r="BT64" s="1101"/>
      <c r="BU64" s="1101"/>
      <c r="BV64" s="1101"/>
      <c r="BW64" s="1101"/>
      <c r="BX64" s="1101"/>
      <c r="BY64" s="1101"/>
      <c r="BZ64" s="1101"/>
      <c r="CA64" s="1101"/>
      <c r="CB64" s="1101"/>
      <c r="CC64" s="1101"/>
      <c r="CD64" s="1101"/>
      <c r="CE64" s="1101"/>
      <c r="CF64" s="1101"/>
      <c r="CG64" s="1102"/>
      <c r="CH64" s="1075"/>
      <c r="CI64" s="1076"/>
      <c r="CJ64" s="1076"/>
      <c r="CK64" s="1076"/>
      <c r="CL64" s="1077"/>
      <c r="CM64" s="1075"/>
      <c r="CN64" s="1076"/>
      <c r="CO64" s="1076"/>
      <c r="CP64" s="1076"/>
      <c r="CQ64" s="1077"/>
      <c r="CR64" s="1075"/>
      <c r="CS64" s="1076"/>
      <c r="CT64" s="1076"/>
      <c r="CU64" s="1076"/>
      <c r="CV64" s="1077"/>
      <c r="CW64" s="1075"/>
      <c r="CX64" s="1076"/>
      <c r="CY64" s="1076"/>
      <c r="CZ64" s="1076"/>
      <c r="DA64" s="1077"/>
      <c r="DB64" s="1075"/>
      <c r="DC64" s="1076"/>
      <c r="DD64" s="1076"/>
      <c r="DE64" s="1076"/>
      <c r="DF64" s="1077"/>
      <c r="DG64" s="1075"/>
      <c r="DH64" s="1076"/>
      <c r="DI64" s="1076"/>
      <c r="DJ64" s="1076"/>
      <c r="DK64" s="1077"/>
      <c r="DL64" s="1075"/>
      <c r="DM64" s="1076"/>
      <c r="DN64" s="1076"/>
      <c r="DO64" s="1076"/>
      <c r="DP64" s="1077"/>
      <c r="DQ64" s="1075"/>
      <c r="DR64" s="1076"/>
      <c r="DS64" s="1076"/>
      <c r="DT64" s="1076"/>
      <c r="DU64" s="1077"/>
      <c r="DV64" s="1078"/>
      <c r="DW64" s="1079"/>
      <c r="DX64" s="1079"/>
      <c r="DY64" s="1079"/>
      <c r="DZ64" s="1080"/>
      <c r="EA64" s="246"/>
    </row>
    <row r="65" spans="1:131" s="247" customFormat="1" ht="26.25" customHeight="1" thickBot="1" x14ac:dyDescent="0.2">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0"/>
      <c r="BT65" s="1101"/>
      <c r="BU65" s="1101"/>
      <c r="BV65" s="1101"/>
      <c r="BW65" s="1101"/>
      <c r="BX65" s="1101"/>
      <c r="BY65" s="1101"/>
      <c r="BZ65" s="1101"/>
      <c r="CA65" s="1101"/>
      <c r="CB65" s="1101"/>
      <c r="CC65" s="1101"/>
      <c r="CD65" s="1101"/>
      <c r="CE65" s="1101"/>
      <c r="CF65" s="1101"/>
      <c r="CG65" s="1102"/>
      <c r="CH65" s="1075"/>
      <c r="CI65" s="1076"/>
      <c r="CJ65" s="1076"/>
      <c r="CK65" s="1076"/>
      <c r="CL65" s="1077"/>
      <c r="CM65" s="1075"/>
      <c r="CN65" s="1076"/>
      <c r="CO65" s="1076"/>
      <c r="CP65" s="1076"/>
      <c r="CQ65" s="1077"/>
      <c r="CR65" s="1075"/>
      <c r="CS65" s="1076"/>
      <c r="CT65" s="1076"/>
      <c r="CU65" s="1076"/>
      <c r="CV65" s="1077"/>
      <c r="CW65" s="1075"/>
      <c r="CX65" s="1076"/>
      <c r="CY65" s="1076"/>
      <c r="CZ65" s="1076"/>
      <c r="DA65" s="1077"/>
      <c r="DB65" s="1075"/>
      <c r="DC65" s="1076"/>
      <c r="DD65" s="1076"/>
      <c r="DE65" s="1076"/>
      <c r="DF65" s="1077"/>
      <c r="DG65" s="1075"/>
      <c r="DH65" s="1076"/>
      <c r="DI65" s="1076"/>
      <c r="DJ65" s="1076"/>
      <c r="DK65" s="1077"/>
      <c r="DL65" s="1075"/>
      <c r="DM65" s="1076"/>
      <c r="DN65" s="1076"/>
      <c r="DO65" s="1076"/>
      <c r="DP65" s="1077"/>
      <c r="DQ65" s="1075"/>
      <c r="DR65" s="1076"/>
      <c r="DS65" s="1076"/>
      <c r="DT65" s="1076"/>
      <c r="DU65" s="1077"/>
      <c r="DV65" s="1078"/>
      <c r="DW65" s="1079"/>
      <c r="DX65" s="1079"/>
      <c r="DY65" s="1079"/>
      <c r="DZ65" s="1080"/>
      <c r="EA65" s="246"/>
    </row>
    <row r="66" spans="1:131" s="247" customFormat="1" ht="26.25" customHeight="1" x14ac:dyDescent="0.15">
      <c r="A66" s="1081" t="s">
        <v>416</v>
      </c>
      <c r="B66" s="1082"/>
      <c r="C66" s="1082"/>
      <c r="D66" s="1082"/>
      <c r="E66" s="1082"/>
      <c r="F66" s="1082"/>
      <c r="G66" s="1082"/>
      <c r="H66" s="1082"/>
      <c r="I66" s="1082"/>
      <c r="J66" s="1082"/>
      <c r="K66" s="1082"/>
      <c r="L66" s="1082"/>
      <c r="M66" s="1082"/>
      <c r="N66" s="1082"/>
      <c r="O66" s="1082"/>
      <c r="P66" s="1083"/>
      <c r="Q66" s="1087" t="s">
        <v>417</v>
      </c>
      <c r="R66" s="1088"/>
      <c r="S66" s="1088"/>
      <c r="T66" s="1088"/>
      <c r="U66" s="1089"/>
      <c r="V66" s="1087" t="s">
        <v>418</v>
      </c>
      <c r="W66" s="1088"/>
      <c r="X66" s="1088"/>
      <c r="Y66" s="1088"/>
      <c r="Z66" s="1089"/>
      <c r="AA66" s="1087" t="s">
        <v>394</v>
      </c>
      <c r="AB66" s="1088"/>
      <c r="AC66" s="1088"/>
      <c r="AD66" s="1088"/>
      <c r="AE66" s="1089"/>
      <c r="AF66" s="1093" t="s">
        <v>419</v>
      </c>
      <c r="AG66" s="1094"/>
      <c r="AH66" s="1094"/>
      <c r="AI66" s="1094"/>
      <c r="AJ66" s="1095"/>
      <c r="AK66" s="1087" t="s">
        <v>420</v>
      </c>
      <c r="AL66" s="1082"/>
      <c r="AM66" s="1082"/>
      <c r="AN66" s="1082"/>
      <c r="AO66" s="1083"/>
      <c r="AP66" s="1087" t="s">
        <v>421</v>
      </c>
      <c r="AQ66" s="1088"/>
      <c r="AR66" s="1088"/>
      <c r="AS66" s="1088"/>
      <c r="AT66" s="1089"/>
      <c r="AU66" s="1087" t="s">
        <v>422</v>
      </c>
      <c r="AV66" s="1088"/>
      <c r="AW66" s="1088"/>
      <c r="AX66" s="1088"/>
      <c r="AY66" s="1089"/>
      <c r="AZ66" s="1087" t="s">
        <v>373</v>
      </c>
      <c r="BA66" s="1088"/>
      <c r="BB66" s="1088"/>
      <c r="BC66" s="1088"/>
      <c r="BD66" s="1103"/>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4"/>
      <c r="B67" s="1085"/>
      <c r="C67" s="1085"/>
      <c r="D67" s="1085"/>
      <c r="E67" s="1085"/>
      <c r="F67" s="1085"/>
      <c r="G67" s="1085"/>
      <c r="H67" s="1085"/>
      <c r="I67" s="1085"/>
      <c r="J67" s="1085"/>
      <c r="K67" s="1085"/>
      <c r="L67" s="1085"/>
      <c r="M67" s="1085"/>
      <c r="N67" s="1085"/>
      <c r="O67" s="1085"/>
      <c r="P67" s="1086"/>
      <c r="Q67" s="1090"/>
      <c r="R67" s="1091"/>
      <c r="S67" s="1091"/>
      <c r="T67" s="1091"/>
      <c r="U67" s="1092"/>
      <c r="V67" s="1090"/>
      <c r="W67" s="1091"/>
      <c r="X67" s="1091"/>
      <c r="Y67" s="1091"/>
      <c r="Z67" s="1092"/>
      <c r="AA67" s="1090"/>
      <c r="AB67" s="1091"/>
      <c r="AC67" s="1091"/>
      <c r="AD67" s="1091"/>
      <c r="AE67" s="1092"/>
      <c r="AF67" s="1096"/>
      <c r="AG67" s="1097"/>
      <c r="AH67" s="1097"/>
      <c r="AI67" s="1097"/>
      <c r="AJ67" s="1098"/>
      <c r="AK67" s="1099"/>
      <c r="AL67" s="1085"/>
      <c r="AM67" s="1085"/>
      <c r="AN67" s="1085"/>
      <c r="AO67" s="1086"/>
      <c r="AP67" s="1090"/>
      <c r="AQ67" s="1091"/>
      <c r="AR67" s="1091"/>
      <c r="AS67" s="1091"/>
      <c r="AT67" s="1092"/>
      <c r="AU67" s="1090"/>
      <c r="AV67" s="1091"/>
      <c r="AW67" s="1091"/>
      <c r="AX67" s="1091"/>
      <c r="AY67" s="1092"/>
      <c r="AZ67" s="1090"/>
      <c r="BA67" s="1091"/>
      <c r="BB67" s="1091"/>
      <c r="BC67" s="1091"/>
      <c r="BD67" s="1104"/>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192" t="s">
        <v>591</v>
      </c>
      <c r="C68" s="1193"/>
      <c r="D68" s="1193"/>
      <c r="E68" s="1193"/>
      <c r="F68" s="1193"/>
      <c r="G68" s="1193"/>
      <c r="H68" s="1193"/>
      <c r="I68" s="1193"/>
      <c r="J68" s="1193"/>
      <c r="K68" s="1193"/>
      <c r="L68" s="1193"/>
      <c r="M68" s="1193"/>
      <c r="N68" s="1193"/>
      <c r="O68" s="1193"/>
      <c r="P68" s="1194"/>
      <c r="Q68" s="1074">
        <v>6459</v>
      </c>
      <c r="R68" s="1071"/>
      <c r="S68" s="1071"/>
      <c r="T68" s="1071"/>
      <c r="U68" s="1071"/>
      <c r="V68" s="1071">
        <v>6166</v>
      </c>
      <c r="W68" s="1071"/>
      <c r="X68" s="1071"/>
      <c r="Y68" s="1071"/>
      <c r="Z68" s="1071"/>
      <c r="AA68" s="1071">
        <v>293</v>
      </c>
      <c r="AB68" s="1071"/>
      <c r="AC68" s="1071"/>
      <c r="AD68" s="1071"/>
      <c r="AE68" s="1071"/>
      <c r="AF68" s="1071">
        <v>293</v>
      </c>
      <c r="AG68" s="1071"/>
      <c r="AH68" s="1071"/>
      <c r="AI68" s="1071"/>
      <c r="AJ68" s="1071"/>
      <c r="AK68" s="1071">
        <v>708</v>
      </c>
      <c r="AL68" s="1071"/>
      <c r="AM68" s="1071"/>
      <c r="AN68" s="1071"/>
      <c r="AO68" s="1071"/>
      <c r="AP68" s="1071">
        <v>1298</v>
      </c>
      <c r="AQ68" s="1071"/>
      <c r="AR68" s="1071"/>
      <c r="AS68" s="1071"/>
      <c r="AT68" s="1071"/>
      <c r="AU68" s="1071">
        <v>682</v>
      </c>
      <c r="AV68" s="1071"/>
      <c r="AW68" s="1071"/>
      <c r="AX68" s="1071"/>
      <c r="AY68" s="1071"/>
      <c r="AZ68" s="1072" t="s">
        <v>596</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591</v>
      </c>
      <c r="C69" s="1064"/>
      <c r="D69" s="1064"/>
      <c r="E69" s="1064"/>
      <c r="F69" s="1064"/>
      <c r="G69" s="1064"/>
      <c r="H69" s="1064"/>
      <c r="I69" s="1064"/>
      <c r="J69" s="1064"/>
      <c r="K69" s="1064"/>
      <c r="L69" s="1064"/>
      <c r="M69" s="1064"/>
      <c r="N69" s="1064"/>
      <c r="O69" s="1064"/>
      <c r="P69" s="1065"/>
      <c r="Q69" s="1066">
        <v>30196</v>
      </c>
      <c r="R69" s="1060"/>
      <c r="S69" s="1060"/>
      <c r="T69" s="1060"/>
      <c r="U69" s="1060"/>
      <c r="V69" s="1060">
        <v>29329</v>
      </c>
      <c r="W69" s="1060"/>
      <c r="X69" s="1060"/>
      <c r="Y69" s="1060"/>
      <c r="Z69" s="1060"/>
      <c r="AA69" s="1060">
        <v>867</v>
      </c>
      <c r="AB69" s="1060"/>
      <c r="AC69" s="1060"/>
      <c r="AD69" s="1060"/>
      <c r="AE69" s="1060"/>
      <c r="AF69" s="1060">
        <v>867</v>
      </c>
      <c r="AG69" s="1060"/>
      <c r="AH69" s="1060"/>
      <c r="AI69" s="1060"/>
      <c r="AJ69" s="1060"/>
      <c r="AK69" s="1060">
        <v>4404</v>
      </c>
      <c r="AL69" s="1060"/>
      <c r="AM69" s="1060"/>
      <c r="AN69" s="1060"/>
      <c r="AO69" s="1060"/>
      <c r="AP69" s="1060" t="s">
        <v>588</v>
      </c>
      <c r="AQ69" s="1060"/>
      <c r="AR69" s="1060"/>
      <c r="AS69" s="1060"/>
      <c r="AT69" s="1060"/>
      <c r="AU69" s="1060" t="s">
        <v>588</v>
      </c>
      <c r="AV69" s="1060"/>
      <c r="AW69" s="1060"/>
      <c r="AX69" s="1060"/>
      <c r="AY69" s="1060"/>
      <c r="AZ69" s="1061" t="s">
        <v>597</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592</v>
      </c>
      <c r="C70" s="1064"/>
      <c r="D70" s="1064"/>
      <c r="E70" s="1064"/>
      <c r="F70" s="1064"/>
      <c r="G70" s="1064"/>
      <c r="H70" s="1064"/>
      <c r="I70" s="1064"/>
      <c r="J70" s="1064"/>
      <c r="K70" s="1064"/>
      <c r="L70" s="1064"/>
      <c r="M70" s="1064"/>
      <c r="N70" s="1064"/>
      <c r="O70" s="1064"/>
      <c r="P70" s="1065"/>
      <c r="Q70" s="1066">
        <v>5</v>
      </c>
      <c r="R70" s="1060"/>
      <c r="S70" s="1060"/>
      <c r="T70" s="1060"/>
      <c r="U70" s="1060"/>
      <c r="V70" s="1060">
        <v>4</v>
      </c>
      <c r="W70" s="1060"/>
      <c r="X70" s="1060"/>
      <c r="Y70" s="1060"/>
      <c r="Z70" s="1060"/>
      <c r="AA70" s="1060">
        <v>1</v>
      </c>
      <c r="AB70" s="1060"/>
      <c r="AC70" s="1060"/>
      <c r="AD70" s="1060"/>
      <c r="AE70" s="1060"/>
      <c r="AF70" s="1060">
        <v>1</v>
      </c>
      <c r="AG70" s="1060"/>
      <c r="AH70" s="1060"/>
      <c r="AI70" s="1060"/>
      <c r="AJ70" s="1060"/>
      <c r="AK70" s="1060" t="s">
        <v>588</v>
      </c>
      <c r="AL70" s="1060"/>
      <c r="AM70" s="1060"/>
      <c r="AN70" s="1060"/>
      <c r="AO70" s="1060"/>
      <c r="AP70" s="1060" t="s">
        <v>588</v>
      </c>
      <c r="AQ70" s="1060"/>
      <c r="AR70" s="1060"/>
      <c r="AS70" s="1060"/>
      <c r="AT70" s="1060"/>
      <c r="AU70" s="1060" t="s">
        <v>588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593</v>
      </c>
      <c r="C71" s="1064"/>
      <c r="D71" s="1064"/>
      <c r="E71" s="1064"/>
      <c r="F71" s="1064"/>
      <c r="G71" s="1064"/>
      <c r="H71" s="1064"/>
      <c r="I71" s="1064"/>
      <c r="J71" s="1064"/>
      <c r="K71" s="1064"/>
      <c r="L71" s="1064"/>
      <c r="M71" s="1064"/>
      <c r="N71" s="1064"/>
      <c r="O71" s="1064"/>
      <c r="P71" s="1065"/>
      <c r="Q71" s="1066">
        <v>2056</v>
      </c>
      <c r="R71" s="1060"/>
      <c r="S71" s="1060"/>
      <c r="T71" s="1060"/>
      <c r="U71" s="1060"/>
      <c r="V71" s="1060">
        <v>2034</v>
      </c>
      <c r="W71" s="1060"/>
      <c r="X71" s="1060"/>
      <c r="Y71" s="1060"/>
      <c r="Z71" s="1060"/>
      <c r="AA71" s="1060">
        <v>22</v>
      </c>
      <c r="AB71" s="1060"/>
      <c r="AC71" s="1060"/>
      <c r="AD71" s="1060"/>
      <c r="AE71" s="1060"/>
      <c r="AF71" s="1060">
        <v>22</v>
      </c>
      <c r="AG71" s="1060"/>
      <c r="AH71" s="1060"/>
      <c r="AI71" s="1060"/>
      <c r="AJ71" s="1060"/>
      <c r="AK71" s="1060" t="s">
        <v>588</v>
      </c>
      <c r="AL71" s="1060"/>
      <c r="AM71" s="1060"/>
      <c r="AN71" s="1060"/>
      <c r="AO71" s="1060"/>
      <c r="AP71" s="1060" t="s">
        <v>588</v>
      </c>
      <c r="AQ71" s="1060"/>
      <c r="AR71" s="1060"/>
      <c r="AS71" s="1060"/>
      <c r="AT71" s="1060"/>
      <c r="AU71" s="1060" t="s">
        <v>588</v>
      </c>
      <c r="AV71" s="1060"/>
      <c r="AW71" s="1060"/>
      <c r="AX71" s="1060"/>
      <c r="AY71" s="1060"/>
      <c r="AZ71" s="1061" t="s">
        <v>596</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593</v>
      </c>
      <c r="C72" s="1064"/>
      <c r="D72" s="1064"/>
      <c r="E72" s="1064"/>
      <c r="F72" s="1064"/>
      <c r="G72" s="1064"/>
      <c r="H72" s="1064"/>
      <c r="I72" s="1064"/>
      <c r="J72" s="1064"/>
      <c r="K72" s="1064"/>
      <c r="L72" s="1064"/>
      <c r="M72" s="1064"/>
      <c r="N72" s="1064"/>
      <c r="O72" s="1064"/>
      <c r="P72" s="1065"/>
      <c r="Q72" s="1066">
        <v>723894</v>
      </c>
      <c r="R72" s="1060"/>
      <c r="S72" s="1060"/>
      <c r="T72" s="1060"/>
      <c r="U72" s="1060"/>
      <c r="V72" s="1060">
        <v>705179</v>
      </c>
      <c r="W72" s="1060"/>
      <c r="X72" s="1060"/>
      <c r="Y72" s="1060"/>
      <c r="Z72" s="1060"/>
      <c r="AA72" s="1060">
        <v>18715</v>
      </c>
      <c r="AB72" s="1060"/>
      <c r="AC72" s="1060"/>
      <c r="AD72" s="1060"/>
      <c r="AE72" s="1060"/>
      <c r="AF72" s="1060">
        <v>18715</v>
      </c>
      <c r="AG72" s="1060"/>
      <c r="AH72" s="1060"/>
      <c r="AI72" s="1060"/>
      <c r="AJ72" s="1060"/>
      <c r="AK72" s="1060">
        <v>1705</v>
      </c>
      <c r="AL72" s="1060"/>
      <c r="AM72" s="1060"/>
      <c r="AN72" s="1060"/>
      <c r="AO72" s="1060"/>
      <c r="AP72" s="1060" t="s">
        <v>588</v>
      </c>
      <c r="AQ72" s="1060"/>
      <c r="AR72" s="1060"/>
      <c r="AS72" s="1060"/>
      <c r="AT72" s="1060"/>
      <c r="AU72" s="1060" t="s">
        <v>588</v>
      </c>
      <c r="AV72" s="1060"/>
      <c r="AW72" s="1060"/>
      <c r="AX72" s="1060"/>
      <c r="AY72" s="1060"/>
      <c r="AZ72" s="1061" t="s">
        <v>597</v>
      </c>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594</v>
      </c>
      <c r="C73" s="1064"/>
      <c r="D73" s="1064"/>
      <c r="E73" s="1064"/>
      <c r="F73" s="1064"/>
      <c r="G73" s="1064"/>
      <c r="H73" s="1064"/>
      <c r="I73" s="1064"/>
      <c r="J73" s="1064"/>
      <c r="K73" s="1064"/>
      <c r="L73" s="1064"/>
      <c r="M73" s="1064"/>
      <c r="N73" s="1064"/>
      <c r="O73" s="1064"/>
      <c r="P73" s="1065"/>
      <c r="Q73" s="1066">
        <v>370</v>
      </c>
      <c r="R73" s="1060"/>
      <c r="S73" s="1060"/>
      <c r="T73" s="1060"/>
      <c r="U73" s="1060"/>
      <c r="V73" s="1060">
        <v>135</v>
      </c>
      <c r="W73" s="1060"/>
      <c r="X73" s="1060"/>
      <c r="Y73" s="1060"/>
      <c r="Z73" s="1060"/>
      <c r="AA73" s="1060">
        <v>235</v>
      </c>
      <c r="AB73" s="1060"/>
      <c r="AC73" s="1060"/>
      <c r="AD73" s="1060"/>
      <c r="AE73" s="1060"/>
      <c r="AF73" s="1060">
        <v>235</v>
      </c>
      <c r="AG73" s="1060"/>
      <c r="AH73" s="1060"/>
      <c r="AI73" s="1060"/>
      <c r="AJ73" s="1060"/>
      <c r="AK73" s="1060" t="s">
        <v>588</v>
      </c>
      <c r="AL73" s="1060"/>
      <c r="AM73" s="1060"/>
      <c r="AN73" s="1060"/>
      <c r="AO73" s="1060"/>
      <c r="AP73" s="1060" t="s">
        <v>588</v>
      </c>
      <c r="AQ73" s="1060"/>
      <c r="AR73" s="1060"/>
      <c r="AS73" s="1060"/>
      <c r="AT73" s="1060"/>
      <c r="AU73" s="1060" t="s">
        <v>588</v>
      </c>
      <c r="AV73" s="1060"/>
      <c r="AW73" s="1060"/>
      <c r="AX73" s="1060"/>
      <c r="AY73" s="1060"/>
      <c r="AZ73" s="1061" t="s">
        <v>598</v>
      </c>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595</v>
      </c>
      <c r="C74" s="1064"/>
      <c r="D74" s="1064"/>
      <c r="E74" s="1064"/>
      <c r="F74" s="1064"/>
      <c r="G74" s="1064"/>
      <c r="H74" s="1064"/>
      <c r="I74" s="1064"/>
      <c r="J74" s="1064"/>
      <c r="K74" s="1064"/>
      <c r="L74" s="1064"/>
      <c r="M74" s="1064"/>
      <c r="N74" s="1064"/>
      <c r="O74" s="1064"/>
      <c r="P74" s="1065"/>
      <c r="Q74" s="1066">
        <v>405</v>
      </c>
      <c r="R74" s="1060"/>
      <c r="S74" s="1060"/>
      <c r="T74" s="1060"/>
      <c r="U74" s="1060"/>
      <c r="V74" s="1060">
        <v>397</v>
      </c>
      <c r="W74" s="1060"/>
      <c r="X74" s="1060"/>
      <c r="Y74" s="1060"/>
      <c r="Z74" s="1060"/>
      <c r="AA74" s="1060">
        <v>8</v>
      </c>
      <c r="AB74" s="1060"/>
      <c r="AC74" s="1060"/>
      <c r="AD74" s="1060"/>
      <c r="AE74" s="1060"/>
      <c r="AF74" s="1060">
        <v>8</v>
      </c>
      <c r="AG74" s="1060"/>
      <c r="AH74" s="1060"/>
      <c r="AI74" s="1060"/>
      <c r="AJ74" s="1060"/>
      <c r="AK74" s="1060" t="s">
        <v>588</v>
      </c>
      <c r="AL74" s="1060"/>
      <c r="AM74" s="1060"/>
      <c r="AN74" s="1060"/>
      <c r="AO74" s="1060"/>
      <c r="AP74" s="1060" t="s">
        <v>588</v>
      </c>
      <c r="AQ74" s="1060"/>
      <c r="AR74" s="1060"/>
      <c r="AS74" s="1060"/>
      <c r="AT74" s="1060"/>
      <c r="AU74" s="1060" t="s">
        <v>588</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387</v>
      </c>
      <c r="B88" s="1033" t="s">
        <v>423</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20141</v>
      </c>
      <c r="AG88" s="1048"/>
      <c r="AH88" s="1048"/>
      <c r="AI88" s="1048"/>
      <c r="AJ88" s="1048"/>
      <c r="AK88" s="1052"/>
      <c r="AL88" s="1052"/>
      <c r="AM88" s="1052"/>
      <c r="AN88" s="1052"/>
      <c r="AO88" s="1052"/>
      <c r="AP88" s="1048">
        <v>1298</v>
      </c>
      <c r="AQ88" s="1048"/>
      <c r="AR88" s="1048"/>
      <c r="AS88" s="1048"/>
      <c r="AT88" s="1048"/>
      <c r="AU88" s="1048">
        <v>682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387</v>
      </c>
      <c r="BR102" s="1033" t="s">
        <v>424</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442</v>
      </c>
      <c r="CS102" s="1040"/>
      <c r="CT102" s="1040"/>
      <c r="CU102" s="1040"/>
      <c r="CV102" s="1041"/>
      <c r="CW102" s="1039">
        <v>59</v>
      </c>
      <c r="CX102" s="1040"/>
      <c r="CY102" s="1040"/>
      <c r="CZ102" s="1040"/>
      <c r="DA102" s="1041"/>
      <c r="DB102" s="1039">
        <v>383</v>
      </c>
      <c r="DC102" s="1040"/>
      <c r="DD102" s="1040"/>
      <c r="DE102" s="1040"/>
      <c r="DF102" s="1041"/>
      <c r="DG102" s="1039" t="s">
        <v>606</v>
      </c>
      <c r="DH102" s="1040"/>
      <c r="DI102" s="1040"/>
      <c r="DJ102" s="1040"/>
      <c r="DK102" s="1041"/>
      <c r="DL102" s="1039" t="s">
        <v>588</v>
      </c>
      <c r="DM102" s="1040"/>
      <c r="DN102" s="1040"/>
      <c r="DO102" s="1040"/>
      <c r="DP102" s="1041"/>
      <c r="DQ102" s="1039" t="s">
        <v>588</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425</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426</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427</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428</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429</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430</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431</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432</v>
      </c>
      <c r="AB109" s="983"/>
      <c r="AC109" s="983"/>
      <c r="AD109" s="983"/>
      <c r="AE109" s="984"/>
      <c r="AF109" s="985" t="s">
        <v>305</v>
      </c>
      <c r="AG109" s="983"/>
      <c r="AH109" s="983"/>
      <c r="AI109" s="983"/>
      <c r="AJ109" s="984"/>
      <c r="AK109" s="985" t="s">
        <v>304</v>
      </c>
      <c r="AL109" s="983"/>
      <c r="AM109" s="983"/>
      <c r="AN109" s="983"/>
      <c r="AO109" s="984"/>
      <c r="AP109" s="985" t="s">
        <v>433</v>
      </c>
      <c r="AQ109" s="983"/>
      <c r="AR109" s="983"/>
      <c r="AS109" s="983"/>
      <c r="AT109" s="1014"/>
      <c r="AU109" s="982" t="s">
        <v>431</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432</v>
      </c>
      <c r="BR109" s="983"/>
      <c r="BS109" s="983"/>
      <c r="BT109" s="983"/>
      <c r="BU109" s="984"/>
      <c r="BV109" s="985" t="s">
        <v>305</v>
      </c>
      <c r="BW109" s="983"/>
      <c r="BX109" s="983"/>
      <c r="BY109" s="983"/>
      <c r="BZ109" s="984"/>
      <c r="CA109" s="985" t="s">
        <v>304</v>
      </c>
      <c r="CB109" s="983"/>
      <c r="CC109" s="983"/>
      <c r="CD109" s="983"/>
      <c r="CE109" s="984"/>
      <c r="CF109" s="1021" t="s">
        <v>433</v>
      </c>
      <c r="CG109" s="1021"/>
      <c r="CH109" s="1021"/>
      <c r="CI109" s="1021"/>
      <c r="CJ109" s="1021"/>
      <c r="CK109" s="985" t="s">
        <v>434</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432</v>
      </c>
      <c r="DH109" s="983"/>
      <c r="DI109" s="983"/>
      <c r="DJ109" s="983"/>
      <c r="DK109" s="984"/>
      <c r="DL109" s="985" t="s">
        <v>305</v>
      </c>
      <c r="DM109" s="983"/>
      <c r="DN109" s="983"/>
      <c r="DO109" s="983"/>
      <c r="DP109" s="984"/>
      <c r="DQ109" s="985" t="s">
        <v>304</v>
      </c>
      <c r="DR109" s="983"/>
      <c r="DS109" s="983"/>
      <c r="DT109" s="983"/>
      <c r="DU109" s="984"/>
      <c r="DV109" s="985" t="s">
        <v>433</v>
      </c>
      <c r="DW109" s="983"/>
      <c r="DX109" s="983"/>
      <c r="DY109" s="983"/>
      <c r="DZ109" s="1014"/>
    </row>
    <row r="110" spans="1:131" s="246" customFormat="1" ht="26.25" customHeight="1" x14ac:dyDescent="0.15">
      <c r="A110" s="885" t="s">
        <v>435</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4611164</v>
      </c>
      <c r="AB110" s="976"/>
      <c r="AC110" s="976"/>
      <c r="AD110" s="976"/>
      <c r="AE110" s="977"/>
      <c r="AF110" s="978">
        <v>4754612</v>
      </c>
      <c r="AG110" s="976"/>
      <c r="AH110" s="976"/>
      <c r="AI110" s="976"/>
      <c r="AJ110" s="977"/>
      <c r="AK110" s="978">
        <v>4576560</v>
      </c>
      <c r="AL110" s="976"/>
      <c r="AM110" s="976"/>
      <c r="AN110" s="976"/>
      <c r="AO110" s="977"/>
      <c r="AP110" s="979">
        <v>13.1</v>
      </c>
      <c r="AQ110" s="980"/>
      <c r="AR110" s="980"/>
      <c r="AS110" s="980"/>
      <c r="AT110" s="981"/>
      <c r="AU110" s="1015" t="s">
        <v>73</v>
      </c>
      <c r="AV110" s="1016"/>
      <c r="AW110" s="1016"/>
      <c r="AX110" s="1016"/>
      <c r="AY110" s="1016"/>
      <c r="AZ110" s="941" t="s">
        <v>436</v>
      </c>
      <c r="BA110" s="886"/>
      <c r="BB110" s="886"/>
      <c r="BC110" s="886"/>
      <c r="BD110" s="886"/>
      <c r="BE110" s="886"/>
      <c r="BF110" s="886"/>
      <c r="BG110" s="886"/>
      <c r="BH110" s="886"/>
      <c r="BI110" s="886"/>
      <c r="BJ110" s="886"/>
      <c r="BK110" s="886"/>
      <c r="BL110" s="886"/>
      <c r="BM110" s="886"/>
      <c r="BN110" s="886"/>
      <c r="BO110" s="886"/>
      <c r="BP110" s="887"/>
      <c r="BQ110" s="942">
        <v>37519725</v>
      </c>
      <c r="BR110" s="923"/>
      <c r="BS110" s="923"/>
      <c r="BT110" s="923"/>
      <c r="BU110" s="923"/>
      <c r="BV110" s="923">
        <v>36209547</v>
      </c>
      <c r="BW110" s="923"/>
      <c r="BX110" s="923"/>
      <c r="BY110" s="923"/>
      <c r="BZ110" s="923"/>
      <c r="CA110" s="923">
        <v>35344019</v>
      </c>
      <c r="CB110" s="923"/>
      <c r="CC110" s="923"/>
      <c r="CD110" s="923"/>
      <c r="CE110" s="923"/>
      <c r="CF110" s="947">
        <v>100.9</v>
      </c>
      <c r="CG110" s="948"/>
      <c r="CH110" s="948"/>
      <c r="CI110" s="948"/>
      <c r="CJ110" s="948"/>
      <c r="CK110" s="1011" t="s">
        <v>437</v>
      </c>
      <c r="CL110" s="897"/>
      <c r="CM110" s="972" t="s">
        <v>438</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401</v>
      </c>
      <c r="DH110" s="923"/>
      <c r="DI110" s="923"/>
      <c r="DJ110" s="923"/>
      <c r="DK110" s="923"/>
      <c r="DL110" s="923" t="s">
        <v>389</v>
      </c>
      <c r="DM110" s="923"/>
      <c r="DN110" s="923"/>
      <c r="DO110" s="923"/>
      <c r="DP110" s="923"/>
      <c r="DQ110" s="923" t="s">
        <v>389</v>
      </c>
      <c r="DR110" s="923"/>
      <c r="DS110" s="923"/>
      <c r="DT110" s="923"/>
      <c r="DU110" s="923"/>
      <c r="DV110" s="924" t="s">
        <v>389</v>
      </c>
      <c r="DW110" s="924"/>
      <c r="DX110" s="924"/>
      <c r="DY110" s="924"/>
      <c r="DZ110" s="925"/>
    </row>
    <row r="111" spans="1:131" s="246" customFormat="1" ht="26.25" customHeight="1" x14ac:dyDescent="0.15">
      <c r="A111" s="852" t="s">
        <v>439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389</v>
      </c>
      <c r="AB111" s="1004"/>
      <c r="AC111" s="1004"/>
      <c r="AD111" s="1004"/>
      <c r="AE111" s="1005"/>
      <c r="AF111" s="1006" t="s">
        <v>440</v>
      </c>
      <c r="AG111" s="1004"/>
      <c r="AH111" s="1004"/>
      <c r="AI111" s="1004"/>
      <c r="AJ111" s="1005"/>
      <c r="AK111" s="1006" t="s">
        <v>441</v>
      </c>
      <c r="AL111" s="1004"/>
      <c r="AM111" s="1004"/>
      <c r="AN111" s="1004"/>
      <c r="AO111" s="1005"/>
      <c r="AP111" s="1007" t="s">
        <v>389</v>
      </c>
      <c r="AQ111" s="1008"/>
      <c r="AR111" s="1008"/>
      <c r="AS111" s="1008"/>
      <c r="AT111" s="1009"/>
      <c r="AU111" s="1017"/>
      <c r="AV111" s="1018"/>
      <c r="AW111" s="1018"/>
      <c r="AX111" s="1018"/>
      <c r="AY111" s="1018"/>
      <c r="AZ111" s="893" t="s">
        <v>442</v>
      </c>
      <c r="BA111" s="828"/>
      <c r="BB111" s="828"/>
      <c r="BC111" s="828"/>
      <c r="BD111" s="828"/>
      <c r="BE111" s="828"/>
      <c r="BF111" s="828"/>
      <c r="BG111" s="828"/>
      <c r="BH111" s="828"/>
      <c r="BI111" s="828"/>
      <c r="BJ111" s="828"/>
      <c r="BK111" s="828"/>
      <c r="BL111" s="828"/>
      <c r="BM111" s="828"/>
      <c r="BN111" s="828"/>
      <c r="BO111" s="828"/>
      <c r="BP111" s="829"/>
      <c r="BQ111" s="894" t="s">
        <v>385</v>
      </c>
      <c r="BR111" s="895"/>
      <c r="BS111" s="895"/>
      <c r="BT111" s="895"/>
      <c r="BU111" s="895"/>
      <c r="BV111" s="895" t="s">
        <v>443</v>
      </c>
      <c r="BW111" s="895"/>
      <c r="BX111" s="895"/>
      <c r="BY111" s="895"/>
      <c r="BZ111" s="895"/>
      <c r="CA111" s="895" t="s">
        <v>444</v>
      </c>
      <c r="CB111" s="895"/>
      <c r="CC111" s="895"/>
      <c r="CD111" s="895"/>
      <c r="CE111" s="895"/>
      <c r="CF111" s="956" t="s">
        <v>445</v>
      </c>
      <c r="CG111" s="957"/>
      <c r="CH111" s="957"/>
      <c r="CI111" s="957"/>
      <c r="CJ111" s="957"/>
      <c r="CK111" s="1012"/>
      <c r="CL111" s="899"/>
      <c r="CM111" s="902" t="s">
        <v>446</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385</v>
      </c>
      <c r="DH111" s="895"/>
      <c r="DI111" s="895"/>
      <c r="DJ111" s="895"/>
      <c r="DK111" s="895"/>
      <c r="DL111" s="895" t="s">
        <v>389</v>
      </c>
      <c r="DM111" s="895"/>
      <c r="DN111" s="895"/>
      <c r="DO111" s="895"/>
      <c r="DP111" s="895"/>
      <c r="DQ111" s="895" t="s">
        <v>445</v>
      </c>
      <c r="DR111" s="895"/>
      <c r="DS111" s="895"/>
      <c r="DT111" s="895"/>
      <c r="DU111" s="895"/>
      <c r="DV111" s="872" t="s">
        <v>445</v>
      </c>
      <c r="DW111" s="872"/>
      <c r="DX111" s="872"/>
      <c r="DY111" s="872"/>
      <c r="DZ111" s="873"/>
    </row>
    <row r="112" spans="1:131" s="246" customFormat="1" ht="26.25" customHeight="1" x14ac:dyDescent="0.15">
      <c r="A112" s="997" t="s">
        <v>447</v>
      </c>
      <c r="B112" s="998"/>
      <c r="C112" s="828" t="s">
        <v>448</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401</v>
      </c>
      <c r="AB112" s="858"/>
      <c r="AC112" s="858"/>
      <c r="AD112" s="858"/>
      <c r="AE112" s="859"/>
      <c r="AF112" s="860" t="s">
        <v>445</v>
      </c>
      <c r="AG112" s="858"/>
      <c r="AH112" s="858"/>
      <c r="AI112" s="858"/>
      <c r="AJ112" s="859"/>
      <c r="AK112" s="860" t="s">
        <v>385</v>
      </c>
      <c r="AL112" s="858"/>
      <c r="AM112" s="858"/>
      <c r="AN112" s="858"/>
      <c r="AO112" s="859"/>
      <c r="AP112" s="905" t="s">
        <v>385</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13808583</v>
      </c>
      <c r="BR112" s="895"/>
      <c r="BS112" s="895"/>
      <c r="BT112" s="895"/>
      <c r="BU112" s="895"/>
      <c r="BV112" s="895">
        <v>12853948</v>
      </c>
      <c r="BW112" s="895"/>
      <c r="BX112" s="895"/>
      <c r="BY112" s="895"/>
      <c r="BZ112" s="895"/>
      <c r="CA112" s="895">
        <v>12085313</v>
      </c>
      <c r="CB112" s="895"/>
      <c r="CC112" s="895"/>
      <c r="CD112" s="895"/>
      <c r="CE112" s="895"/>
      <c r="CF112" s="956">
        <v>34.5</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385</v>
      </c>
      <c r="DH112" s="895"/>
      <c r="DI112" s="895"/>
      <c r="DJ112" s="895"/>
      <c r="DK112" s="895"/>
      <c r="DL112" s="895" t="s">
        <v>389</v>
      </c>
      <c r="DM112" s="895"/>
      <c r="DN112" s="895"/>
      <c r="DO112" s="895"/>
      <c r="DP112" s="895"/>
      <c r="DQ112" s="895" t="s">
        <v>403</v>
      </c>
      <c r="DR112" s="895"/>
      <c r="DS112" s="895"/>
      <c r="DT112" s="895"/>
      <c r="DU112" s="895"/>
      <c r="DV112" s="872" t="s">
        <v>401</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1396167</v>
      </c>
      <c r="AB113" s="1004"/>
      <c r="AC113" s="1004"/>
      <c r="AD113" s="1004"/>
      <c r="AE113" s="1005"/>
      <c r="AF113" s="1006">
        <v>1362139</v>
      </c>
      <c r="AG113" s="1004"/>
      <c r="AH113" s="1004"/>
      <c r="AI113" s="1004"/>
      <c r="AJ113" s="1005"/>
      <c r="AK113" s="1006">
        <v>1362954</v>
      </c>
      <c r="AL113" s="1004"/>
      <c r="AM113" s="1004"/>
      <c r="AN113" s="1004"/>
      <c r="AO113" s="1005"/>
      <c r="AP113" s="1007">
        <v>3.9</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184098</v>
      </c>
      <c r="BR113" s="895"/>
      <c r="BS113" s="895"/>
      <c r="BT113" s="895"/>
      <c r="BU113" s="895"/>
      <c r="BV113" s="895">
        <v>354932</v>
      </c>
      <c r="BW113" s="895"/>
      <c r="BX113" s="895"/>
      <c r="BY113" s="895"/>
      <c r="BZ113" s="895"/>
      <c r="CA113" s="895">
        <v>681866</v>
      </c>
      <c r="CB113" s="895"/>
      <c r="CC113" s="895"/>
      <c r="CD113" s="895"/>
      <c r="CE113" s="895"/>
      <c r="CF113" s="956">
        <v>1.9</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401</v>
      </c>
      <c r="DH113" s="858"/>
      <c r="DI113" s="858"/>
      <c r="DJ113" s="858"/>
      <c r="DK113" s="859"/>
      <c r="DL113" s="860" t="s">
        <v>385</v>
      </c>
      <c r="DM113" s="858"/>
      <c r="DN113" s="858"/>
      <c r="DO113" s="858"/>
      <c r="DP113" s="859"/>
      <c r="DQ113" s="860" t="s">
        <v>403</v>
      </c>
      <c r="DR113" s="858"/>
      <c r="DS113" s="858"/>
      <c r="DT113" s="858"/>
      <c r="DU113" s="859"/>
      <c r="DV113" s="905" t="s">
        <v>389</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389</v>
      </c>
      <c r="AB114" s="858"/>
      <c r="AC114" s="858"/>
      <c r="AD114" s="858"/>
      <c r="AE114" s="859"/>
      <c r="AF114" s="860">
        <v>18786</v>
      </c>
      <c r="AG114" s="858"/>
      <c r="AH114" s="858"/>
      <c r="AI114" s="858"/>
      <c r="AJ114" s="859"/>
      <c r="AK114" s="860">
        <v>37154</v>
      </c>
      <c r="AL114" s="858"/>
      <c r="AM114" s="858"/>
      <c r="AN114" s="858"/>
      <c r="AO114" s="859"/>
      <c r="AP114" s="905">
        <v>0.1</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11066042</v>
      </c>
      <c r="BR114" s="895"/>
      <c r="BS114" s="895"/>
      <c r="BT114" s="895"/>
      <c r="BU114" s="895"/>
      <c r="BV114" s="895">
        <v>10975057</v>
      </c>
      <c r="BW114" s="895"/>
      <c r="BX114" s="895"/>
      <c r="BY114" s="895"/>
      <c r="BZ114" s="895"/>
      <c r="CA114" s="895">
        <v>10663664</v>
      </c>
      <c r="CB114" s="895"/>
      <c r="CC114" s="895"/>
      <c r="CD114" s="895"/>
      <c r="CE114" s="895"/>
      <c r="CF114" s="956">
        <v>30.4</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389</v>
      </c>
      <c r="DH114" s="858"/>
      <c r="DI114" s="858"/>
      <c r="DJ114" s="858"/>
      <c r="DK114" s="859"/>
      <c r="DL114" s="860" t="s">
        <v>441</v>
      </c>
      <c r="DM114" s="858"/>
      <c r="DN114" s="858"/>
      <c r="DO114" s="858"/>
      <c r="DP114" s="859"/>
      <c r="DQ114" s="860" t="s">
        <v>445</v>
      </c>
      <c r="DR114" s="858"/>
      <c r="DS114" s="858"/>
      <c r="DT114" s="858"/>
      <c r="DU114" s="859"/>
      <c r="DV114" s="905" t="s">
        <v>389</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445</v>
      </c>
      <c r="AB115" s="1004"/>
      <c r="AC115" s="1004"/>
      <c r="AD115" s="1004"/>
      <c r="AE115" s="1005"/>
      <c r="AF115" s="1006" t="s">
        <v>389</v>
      </c>
      <c r="AG115" s="1004"/>
      <c r="AH115" s="1004"/>
      <c r="AI115" s="1004"/>
      <c r="AJ115" s="1005"/>
      <c r="AK115" s="1006" t="s">
        <v>389</v>
      </c>
      <c r="AL115" s="1004"/>
      <c r="AM115" s="1004"/>
      <c r="AN115" s="1004"/>
      <c r="AO115" s="1005"/>
      <c r="AP115" s="1007" t="s">
        <v>389</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v>47400</v>
      </c>
      <c r="BR115" s="895"/>
      <c r="BS115" s="895"/>
      <c r="BT115" s="895"/>
      <c r="BU115" s="895"/>
      <c r="BV115" s="895">
        <v>29646</v>
      </c>
      <c r="BW115" s="895"/>
      <c r="BX115" s="895"/>
      <c r="BY115" s="895"/>
      <c r="BZ115" s="895"/>
      <c r="CA115" s="895">
        <v>17419</v>
      </c>
      <c r="CB115" s="895"/>
      <c r="CC115" s="895"/>
      <c r="CD115" s="895"/>
      <c r="CE115" s="895"/>
      <c r="CF115" s="956">
        <v>0</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445</v>
      </c>
      <c r="DH115" s="858"/>
      <c r="DI115" s="858"/>
      <c r="DJ115" s="858"/>
      <c r="DK115" s="859"/>
      <c r="DL115" s="860" t="s">
        <v>389</v>
      </c>
      <c r="DM115" s="858"/>
      <c r="DN115" s="858"/>
      <c r="DO115" s="858"/>
      <c r="DP115" s="859"/>
      <c r="DQ115" s="860" t="s">
        <v>389</v>
      </c>
      <c r="DR115" s="858"/>
      <c r="DS115" s="858"/>
      <c r="DT115" s="858"/>
      <c r="DU115" s="859"/>
      <c r="DV115" s="905" t="s">
        <v>440</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389</v>
      </c>
      <c r="AB116" s="858"/>
      <c r="AC116" s="858"/>
      <c r="AD116" s="858"/>
      <c r="AE116" s="859"/>
      <c r="AF116" s="860" t="s">
        <v>440</v>
      </c>
      <c r="AG116" s="858"/>
      <c r="AH116" s="858"/>
      <c r="AI116" s="858"/>
      <c r="AJ116" s="859"/>
      <c r="AK116" s="860" t="s">
        <v>441</v>
      </c>
      <c r="AL116" s="858"/>
      <c r="AM116" s="858"/>
      <c r="AN116" s="858"/>
      <c r="AO116" s="859"/>
      <c r="AP116" s="905" t="s">
        <v>389</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462</v>
      </c>
      <c r="BR116" s="895"/>
      <c r="BS116" s="895"/>
      <c r="BT116" s="895"/>
      <c r="BU116" s="895"/>
      <c r="BV116" s="895" t="s">
        <v>385</v>
      </c>
      <c r="BW116" s="895"/>
      <c r="BX116" s="895"/>
      <c r="BY116" s="895"/>
      <c r="BZ116" s="895"/>
      <c r="CA116" s="895" t="s">
        <v>462</v>
      </c>
      <c r="CB116" s="895"/>
      <c r="CC116" s="895"/>
      <c r="CD116" s="895"/>
      <c r="CE116" s="895"/>
      <c r="CF116" s="956" t="s">
        <v>389</v>
      </c>
      <c r="CG116" s="957"/>
      <c r="CH116" s="957"/>
      <c r="CI116" s="957"/>
      <c r="CJ116" s="957"/>
      <c r="CK116" s="1012"/>
      <c r="CL116" s="899"/>
      <c r="CM116" s="902" t="s">
        <v>463</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445</v>
      </c>
      <c r="DH116" s="858"/>
      <c r="DI116" s="858"/>
      <c r="DJ116" s="858"/>
      <c r="DK116" s="859"/>
      <c r="DL116" s="860" t="s">
        <v>385</v>
      </c>
      <c r="DM116" s="858"/>
      <c r="DN116" s="858"/>
      <c r="DO116" s="858"/>
      <c r="DP116" s="859"/>
      <c r="DQ116" s="860" t="s">
        <v>385</v>
      </c>
      <c r="DR116" s="858"/>
      <c r="DS116" s="858"/>
      <c r="DT116" s="858"/>
      <c r="DU116" s="859"/>
      <c r="DV116" s="905" t="s">
        <v>389</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464</v>
      </c>
      <c r="Z117" s="984"/>
      <c r="AA117" s="989">
        <v>6007331</v>
      </c>
      <c r="AB117" s="990"/>
      <c r="AC117" s="990"/>
      <c r="AD117" s="990"/>
      <c r="AE117" s="991"/>
      <c r="AF117" s="992">
        <v>6135537</v>
      </c>
      <c r="AG117" s="990"/>
      <c r="AH117" s="990"/>
      <c r="AI117" s="990"/>
      <c r="AJ117" s="991"/>
      <c r="AK117" s="992">
        <v>5976668</v>
      </c>
      <c r="AL117" s="990"/>
      <c r="AM117" s="990"/>
      <c r="AN117" s="990"/>
      <c r="AO117" s="991"/>
      <c r="AP117" s="993"/>
      <c r="AQ117" s="994"/>
      <c r="AR117" s="994"/>
      <c r="AS117" s="994"/>
      <c r="AT117" s="995"/>
      <c r="AU117" s="1017"/>
      <c r="AV117" s="1018"/>
      <c r="AW117" s="1018"/>
      <c r="AX117" s="1018"/>
      <c r="AY117" s="1018"/>
      <c r="AZ117" s="944" t="s">
        <v>465</v>
      </c>
      <c r="BA117" s="945"/>
      <c r="BB117" s="945"/>
      <c r="BC117" s="945"/>
      <c r="BD117" s="945"/>
      <c r="BE117" s="945"/>
      <c r="BF117" s="945"/>
      <c r="BG117" s="945"/>
      <c r="BH117" s="945"/>
      <c r="BI117" s="945"/>
      <c r="BJ117" s="945"/>
      <c r="BK117" s="945"/>
      <c r="BL117" s="945"/>
      <c r="BM117" s="945"/>
      <c r="BN117" s="945"/>
      <c r="BO117" s="945"/>
      <c r="BP117" s="946"/>
      <c r="BQ117" s="894" t="s">
        <v>462</v>
      </c>
      <c r="BR117" s="895"/>
      <c r="BS117" s="895"/>
      <c r="BT117" s="895"/>
      <c r="BU117" s="895"/>
      <c r="BV117" s="895" t="s">
        <v>440</v>
      </c>
      <c r="BW117" s="895"/>
      <c r="BX117" s="895"/>
      <c r="BY117" s="895"/>
      <c r="BZ117" s="895"/>
      <c r="CA117" s="895" t="s">
        <v>443</v>
      </c>
      <c r="CB117" s="895"/>
      <c r="CC117" s="895"/>
      <c r="CD117" s="895"/>
      <c r="CE117" s="895"/>
      <c r="CF117" s="956" t="s">
        <v>389</v>
      </c>
      <c r="CG117" s="957"/>
      <c r="CH117" s="957"/>
      <c r="CI117" s="957"/>
      <c r="CJ117" s="957"/>
      <c r="CK117" s="1012"/>
      <c r="CL117" s="899"/>
      <c r="CM117" s="902" t="s">
        <v>466</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441</v>
      </c>
      <c r="DH117" s="858"/>
      <c r="DI117" s="858"/>
      <c r="DJ117" s="858"/>
      <c r="DK117" s="859"/>
      <c r="DL117" s="860" t="s">
        <v>443</v>
      </c>
      <c r="DM117" s="858"/>
      <c r="DN117" s="858"/>
      <c r="DO117" s="858"/>
      <c r="DP117" s="859"/>
      <c r="DQ117" s="860" t="s">
        <v>389</v>
      </c>
      <c r="DR117" s="858"/>
      <c r="DS117" s="858"/>
      <c r="DT117" s="858"/>
      <c r="DU117" s="859"/>
      <c r="DV117" s="905" t="s">
        <v>389</v>
      </c>
      <c r="DW117" s="906"/>
      <c r="DX117" s="906"/>
      <c r="DY117" s="906"/>
      <c r="DZ117" s="907"/>
    </row>
    <row r="118" spans="1:130" s="246" customFormat="1" ht="26.25" customHeight="1" x14ac:dyDescent="0.15">
      <c r="A118" s="982" t="s">
        <v>434</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432</v>
      </c>
      <c r="AB118" s="983"/>
      <c r="AC118" s="983"/>
      <c r="AD118" s="983"/>
      <c r="AE118" s="984"/>
      <c r="AF118" s="985" t="s">
        <v>305</v>
      </c>
      <c r="AG118" s="983"/>
      <c r="AH118" s="983"/>
      <c r="AI118" s="983"/>
      <c r="AJ118" s="984"/>
      <c r="AK118" s="985" t="s">
        <v>304</v>
      </c>
      <c r="AL118" s="983"/>
      <c r="AM118" s="983"/>
      <c r="AN118" s="983"/>
      <c r="AO118" s="984"/>
      <c r="AP118" s="986" t="s">
        <v>433</v>
      </c>
      <c r="AQ118" s="987"/>
      <c r="AR118" s="987"/>
      <c r="AS118" s="987"/>
      <c r="AT118" s="988"/>
      <c r="AU118" s="1017"/>
      <c r="AV118" s="1018"/>
      <c r="AW118" s="1018"/>
      <c r="AX118" s="1018"/>
      <c r="AY118" s="1018"/>
      <c r="AZ118" s="960" t="s">
        <v>467</v>
      </c>
      <c r="BA118" s="961"/>
      <c r="BB118" s="961"/>
      <c r="BC118" s="961"/>
      <c r="BD118" s="961"/>
      <c r="BE118" s="961"/>
      <c r="BF118" s="961"/>
      <c r="BG118" s="961"/>
      <c r="BH118" s="961"/>
      <c r="BI118" s="961"/>
      <c r="BJ118" s="961"/>
      <c r="BK118" s="961"/>
      <c r="BL118" s="961"/>
      <c r="BM118" s="961"/>
      <c r="BN118" s="961"/>
      <c r="BO118" s="961"/>
      <c r="BP118" s="962"/>
      <c r="BQ118" s="963" t="s">
        <v>440</v>
      </c>
      <c r="BR118" s="926"/>
      <c r="BS118" s="926"/>
      <c r="BT118" s="926"/>
      <c r="BU118" s="926"/>
      <c r="BV118" s="926" t="s">
        <v>389</v>
      </c>
      <c r="BW118" s="926"/>
      <c r="BX118" s="926"/>
      <c r="BY118" s="926"/>
      <c r="BZ118" s="926"/>
      <c r="CA118" s="926" t="s">
        <v>462</v>
      </c>
      <c r="CB118" s="926"/>
      <c r="CC118" s="926"/>
      <c r="CD118" s="926"/>
      <c r="CE118" s="926"/>
      <c r="CF118" s="956" t="s">
        <v>389</v>
      </c>
      <c r="CG118" s="957"/>
      <c r="CH118" s="957"/>
      <c r="CI118" s="957"/>
      <c r="CJ118" s="957"/>
      <c r="CK118" s="1012"/>
      <c r="CL118" s="899"/>
      <c r="CM118" s="902" t="s">
        <v>468</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389</v>
      </c>
      <c r="DH118" s="858"/>
      <c r="DI118" s="858"/>
      <c r="DJ118" s="858"/>
      <c r="DK118" s="859"/>
      <c r="DL118" s="860" t="s">
        <v>441</v>
      </c>
      <c r="DM118" s="858"/>
      <c r="DN118" s="858"/>
      <c r="DO118" s="858"/>
      <c r="DP118" s="859"/>
      <c r="DQ118" s="860" t="s">
        <v>385</v>
      </c>
      <c r="DR118" s="858"/>
      <c r="DS118" s="858"/>
      <c r="DT118" s="858"/>
      <c r="DU118" s="859"/>
      <c r="DV118" s="905" t="s">
        <v>389</v>
      </c>
      <c r="DW118" s="906"/>
      <c r="DX118" s="906"/>
      <c r="DY118" s="906"/>
      <c r="DZ118" s="907"/>
    </row>
    <row r="119" spans="1:130" s="246" customFormat="1" ht="26.25" customHeight="1" x14ac:dyDescent="0.15">
      <c r="A119" s="896" t="s">
        <v>437</v>
      </c>
      <c r="B119" s="897"/>
      <c r="C119" s="972" t="s">
        <v>438</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389</v>
      </c>
      <c r="AB119" s="976"/>
      <c r="AC119" s="976"/>
      <c r="AD119" s="976"/>
      <c r="AE119" s="977"/>
      <c r="AF119" s="978" t="s">
        <v>389</v>
      </c>
      <c r="AG119" s="976"/>
      <c r="AH119" s="976"/>
      <c r="AI119" s="976"/>
      <c r="AJ119" s="977"/>
      <c r="AK119" s="978" t="s">
        <v>389</v>
      </c>
      <c r="AL119" s="976"/>
      <c r="AM119" s="976"/>
      <c r="AN119" s="976"/>
      <c r="AO119" s="977"/>
      <c r="AP119" s="979" t="s">
        <v>440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469</v>
      </c>
      <c r="BP119" s="959"/>
      <c r="BQ119" s="963">
        <v>62625848</v>
      </c>
      <c r="BR119" s="926"/>
      <c r="BS119" s="926"/>
      <c r="BT119" s="926"/>
      <c r="BU119" s="926"/>
      <c r="BV119" s="926">
        <v>60423130</v>
      </c>
      <c r="BW119" s="926"/>
      <c r="BX119" s="926"/>
      <c r="BY119" s="926"/>
      <c r="BZ119" s="926"/>
      <c r="CA119" s="926">
        <v>58792281</v>
      </c>
      <c r="CB119" s="926"/>
      <c r="CC119" s="926"/>
      <c r="CD119" s="926"/>
      <c r="CE119" s="926"/>
      <c r="CF119" s="824"/>
      <c r="CG119" s="825"/>
      <c r="CH119" s="825"/>
      <c r="CI119" s="825"/>
      <c r="CJ119" s="915"/>
      <c r="CK119" s="1013"/>
      <c r="CL119" s="901"/>
      <c r="CM119" s="919" t="s">
        <v>470</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462</v>
      </c>
      <c r="DH119" s="841"/>
      <c r="DI119" s="841"/>
      <c r="DJ119" s="841"/>
      <c r="DK119" s="842"/>
      <c r="DL119" s="843" t="s">
        <v>440</v>
      </c>
      <c r="DM119" s="841"/>
      <c r="DN119" s="841"/>
      <c r="DO119" s="841"/>
      <c r="DP119" s="842"/>
      <c r="DQ119" s="843" t="s">
        <v>389</v>
      </c>
      <c r="DR119" s="841"/>
      <c r="DS119" s="841"/>
      <c r="DT119" s="841"/>
      <c r="DU119" s="842"/>
      <c r="DV119" s="929" t="s">
        <v>389</v>
      </c>
      <c r="DW119" s="930"/>
      <c r="DX119" s="930"/>
      <c r="DY119" s="930"/>
      <c r="DZ119" s="931"/>
    </row>
    <row r="120" spans="1:130" s="246" customFormat="1" ht="26.25" customHeight="1" x14ac:dyDescent="0.15">
      <c r="A120" s="898"/>
      <c r="B120" s="899"/>
      <c r="C120" s="902" t="s">
        <v>446</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389</v>
      </c>
      <c r="AB120" s="858"/>
      <c r="AC120" s="858"/>
      <c r="AD120" s="858"/>
      <c r="AE120" s="859"/>
      <c r="AF120" s="860" t="s">
        <v>389</v>
      </c>
      <c r="AG120" s="858"/>
      <c r="AH120" s="858"/>
      <c r="AI120" s="858"/>
      <c r="AJ120" s="859"/>
      <c r="AK120" s="860" t="s">
        <v>389</v>
      </c>
      <c r="AL120" s="858"/>
      <c r="AM120" s="858"/>
      <c r="AN120" s="858"/>
      <c r="AO120" s="859"/>
      <c r="AP120" s="905" t="s">
        <v>389</v>
      </c>
      <c r="AQ120" s="906"/>
      <c r="AR120" s="906"/>
      <c r="AS120" s="906"/>
      <c r="AT120" s="907"/>
      <c r="AU120" s="964" t="s">
        <v>471</v>
      </c>
      <c r="AV120" s="965"/>
      <c r="AW120" s="965"/>
      <c r="AX120" s="965"/>
      <c r="AY120" s="966"/>
      <c r="AZ120" s="941" t="s">
        <v>472</v>
      </c>
      <c r="BA120" s="886"/>
      <c r="BB120" s="886"/>
      <c r="BC120" s="886"/>
      <c r="BD120" s="886"/>
      <c r="BE120" s="886"/>
      <c r="BF120" s="886"/>
      <c r="BG120" s="886"/>
      <c r="BH120" s="886"/>
      <c r="BI120" s="886"/>
      <c r="BJ120" s="886"/>
      <c r="BK120" s="886"/>
      <c r="BL120" s="886"/>
      <c r="BM120" s="886"/>
      <c r="BN120" s="886"/>
      <c r="BO120" s="886"/>
      <c r="BP120" s="887"/>
      <c r="BQ120" s="942">
        <v>18497142</v>
      </c>
      <c r="BR120" s="923"/>
      <c r="BS120" s="923"/>
      <c r="BT120" s="923"/>
      <c r="BU120" s="923"/>
      <c r="BV120" s="923">
        <v>19466038</v>
      </c>
      <c r="BW120" s="923"/>
      <c r="BX120" s="923"/>
      <c r="BY120" s="923"/>
      <c r="BZ120" s="923"/>
      <c r="CA120" s="923">
        <v>21639888</v>
      </c>
      <c r="CB120" s="923"/>
      <c r="CC120" s="923"/>
      <c r="CD120" s="923"/>
      <c r="CE120" s="923"/>
      <c r="CF120" s="947">
        <v>61.8</v>
      </c>
      <c r="CG120" s="948"/>
      <c r="CH120" s="948"/>
      <c r="CI120" s="948"/>
      <c r="CJ120" s="948"/>
      <c r="CK120" s="949" t="s">
        <v>473</v>
      </c>
      <c r="CL120" s="933"/>
      <c r="CM120" s="933"/>
      <c r="CN120" s="933"/>
      <c r="CO120" s="934"/>
      <c r="CP120" s="953" t="s">
        <v>474</v>
      </c>
      <c r="CQ120" s="954"/>
      <c r="CR120" s="954"/>
      <c r="CS120" s="954"/>
      <c r="CT120" s="954"/>
      <c r="CU120" s="954"/>
      <c r="CV120" s="954"/>
      <c r="CW120" s="954"/>
      <c r="CX120" s="954"/>
      <c r="CY120" s="954"/>
      <c r="CZ120" s="954"/>
      <c r="DA120" s="954"/>
      <c r="DB120" s="954"/>
      <c r="DC120" s="954"/>
      <c r="DD120" s="954"/>
      <c r="DE120" s="954"/>
      <c r="DF120" s="955"/>
      <c r="DG120" s="942">
        <v>11923514</v>
      </c>
      <c r="DH120" s="923"/>
      <c r="DI120" s="923"/>
      <c r="DJ120" s="923"/>
      <c r="DK120" s="923"/>
      <c r="DL120" s="923">
        <v>11161430</v>
      </c>
      <c r="DM120" s="923"/>
      <c r="DN120" s="923"/>
      <c r="DO120" s="923"/>
      <c r="DP120" s="923"/>
      <c r="DQ120" s="923">
        <v>10580232</v>
      </c>
      <c r="DR120" s="923"/>
      <c r="DS120" s="923"/>
      <c r="DT120" s="923"/>
      <c r="DU120" s="923"/>
      <c r="DV120" s="924">
        <v>30.2</v>
      </c>
      <c r="DW120" s="924"/>
      <c r="DX120" s="924"/>
      <c r="DY120" s="924"/>
      <c r="DZ120" s="925"/>
    </row>
    <row r="121" spans="1:130" s="246" customFormat="1" ht="26.25" customHeight="1" x14ac:dyDescent="0.15">
      <c r="A121" s="898"/>
      <c r="B121" s="899"/>
      <c r="C121" s="944" t="s">
        <v>475</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462</v>
      </c>
      <c r="AB121" s="858"/>
      <c r="AC121" s="858"/>
      <c r="AD121" s="858"/>
      <c r="AE121" s="859"/>
      <c r="AF121" s="860" t="s">
        <v>440</v>
      </c>
      <c r="AG121" s="858"/>
      <c r="AH121" s="858"/>
      <c r="AI121" s="858"/>
      <c r="AJ121" s="859"/>
      <c r="AK121" s="860" t="s">
        <v>443</v>
      </c>
      <c r="AL121" s="858"/>
      <c r="AM121" s="858"/>
      <c r="AN121" s="858"/>
      <c r="AO121" s="859"/>
      <c r="AP121" s="905" t="s">
        <v>462</v>
      </c>
      <c r="AQ121" s="906"/>
      <c r="AR121" s="906"/>
      <c r="AS121" s="906"/>
      <c r="AT121" s="907"/>
      <c r="AU121" s="967"/>
      <c r="AV121" s="968"/>
      <c r="AW121" s="968"/>
      <c r="AX121" s="968"/>
      <c r="AY121" s="969"/>
      <c r="AZ121" s="893" t="s">
        <v>476</v>
      </c>
      <c r="BA121" s="828"/>
      <c r="BB121" s="828"/>
      <c r="BC121" s="828"/>
      <c r="BD121" s="828"/>
      <c r="BE121" s="828"/>
      <c r="BF121" s="828"/>
      <c r="BG121" s="828"/>
      <c r="BH121" s="828"/>
      <c r="BI121" s="828"/>
      <c r="BJ121" s="828"/>
      <c r="BK121" s="828"/>
      <c r="BL121" s="828"/>
      <c r="BM121" s="828"/>
      <c r="BN121" s="828"/>
      <c r="BO121" s="828"/>
      <c r="BP121" s="829"/>
      <c r="BQ121" s="894">
        <v>7678888</v>
      </c>
      <c r="BR121" s="895"/>
      <c r="BS121" s="895"/>
      <c r="BT121" s="895"/>
      <c r="BU121" s="895"/>
      <c r="BV121" s="895">
        <v>7255986</v>
      </c>
      <c r="BW121" s="895"/>
      <c r="BX121" s="895"/>
      <c r="BY121" s="895"/>
      <c r="BZ121" s="895"/>
      <c r="CA121" s="895">
        <v>7310358</v>
      </c>
      <c r="CB121" s="895"/>
      <c r="CC121" s="895"/>
      <c r="CD121" s="895"/>
      <c r="CE121" s="895"/>
      <c r="CF121" s="956">
        <v>20.9</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1582525</v>
      </c>
      <c r="DH121" s="895"/>
      <c r="DI121" s="895"/>
      <c r="DJ121" s="895"/>
      <c r="DK121" s="895"/>
      <c r="DL121" s="895">
        <v>1462523</v>
      </c>
      <c r="DM121" s="895"/>
      <c r="DN121" s="895"/>
      <c r="DO121" s="895"/>
      <c r="DP121" s="895"/>
      <c r="DQ121" s="895">
        <v>1341948</v>
      </c>
      <c r="DR121" s="895"/>
      <c r="DS121" s="895"/>
      <c r="DT121" s="895"/>
      <c r="DU121" s="895"/>
      <c r="DV121" s="872">
        <v>3.8</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389</v>
      </c>
      <c r="AB122" s="858"/>
      <c r="AC122" s="858"/>
      <c r="AD122" s="858"/>
      <c r="AE122" s="859"/>
      <c r="AF122" s="860" t="s">
        <v>441</v>
      </c>
      <c r="AG122" s="858"/>
      <c r="AH122" s="858"/>
      <c r="AI122" s="858"/>
      <c r="AJ122" s="859"/>
      <c r="AK122" s="860" t="s">
        <v>389</v>
      </c>
      <c r="AL122" s="858"/>
      <c r="AM122" s="858"/>
      <c r="AN122" s="858"/>
      <c r="AO122" s="859"/>
      <c r="AP122" s="905" t="s">
        <v>441</v>
      </c>
      <c r="AQ122" s="906"/>
      <c r="AR122" s="906"/>
      <c r="AS122" s="906"/>
      <c r="AT122" s="907"/>
      <c r="AU122" s="967"/>
      <c r="AV122" s="968"/>
      <c r="AW122" s="968"/>
      <c r="AX122" s="968"/>
      <c r="AY122" s="969"/>
      <c r="AZ122" s="960" t="s">
        <v>477</v>
      </c>
      <c r="BA122" s="961"/>
      <c r="BB122" s="961"/>
      <c r="BC122" s="961"/>
      <c r="BD122" s="961"/>
      <c r="BE122" s="961"/>
      <c r="BF122" s="961"/>
      <c r="BG122" s="961"/>
      <c r="BH122" s="961"/>
      <c r="BI122" s="961"/>
      <c r="BJ122" s="961"/>
      <c r="BK122" s="961"/>
      <c r="BL122" s="961"/>
      <c r="BM122" s="961"/>
      <c r="BN122" s="961"/>
      <c r="BO122" s="961"/>
      <c r="BP122" s="962"/>
      <c r="BQ122" s="963">
        <v>52217950</v>
      </c>
      <c r="BR122" s="926"/>
      <c r="BS122" s="926"/>
      <c r="BT122" s="926"/>
      <c r="BU122" s="926"/>
      <c r="BV122" s="926">
        <v>52127527</v>
      </c>
      <c r="BW122" s="926"/>
      <c r="BX122" s="926"/>
      <c r="BY122" s="926"/>
      <c r="BZ122" s="926"/>
      <c r="CA122" s="926">
        <v>52167446</v>
      </c>
      <c r="CB122" s="926"/>
      <c r="CC122" s="926"/>
      <c r="CD122" s="926"/>
      <c r="CE122" s="926"/>
      <c r="CF122" s="927">
        <v>148.9</v>
      </c>
      <c r="CG122" s="928"/>
      <c r="CH122" s="928"/>
      <c r="CI122" s="928"/>
      <c r="CJ122" s="928"/>
      <c r="CK122" s="950"/>
      <c r="CL122" s="936"/>
      <c r="CM122" s="936"/>
      <c r="CN122" s="936"/>
      <c r="CO122" s="937"/>
      <c r="CP122" s="916" t="s">
        <v>478</v>
      </c>
      <c r="CQ122" s="917"/>
      <c r="CR122" s="917"/>
      <c r="CS122" s="917"/>
      <c r="CT122" s="917"/>
      <c r="CU122" s="917"/>
      <c r="CV122" s="917"/>
      <c r="CW122" s="917"/>
      <c r="CX122" s="917"/>
      <c r="CY122" s="917"/>
      <c r="CZ122" s="917"/>
      <c r="DA122" s="917"/>
      <c r="DB122" s="917"/>
      <c r="DC122" s="917"/>
      <c r="DD122" s="917"/>
      <c r="DE122" s="917"/>
      <c r="DF122" s="918"/>
      <c r="DG122" s="894">
        <v>196989</v>
      </c>
      <c r="DH122" s="895"/>
      <c r="DI122" s="895"/>
      <c r="DJ122" s="895"/>
      <c r="DK122" s="895"/>
      <c r="DL122" s="895">
        <v>178853</v>
      </c>
      <c r="DM122" s="895"/>
      <c r="DN122" s="895"/>
      <c r="DO122" s="895"/>
      <c r="DP122" s="895"/>
      <c r="DQ122" s="895">
        <v>163133</v>
      </c>
      <c r="DR122" s="895"/>
      <c r="DS122" s="895"/>
      <c r="DT122" s="895"/>
      <c r="DU122" s="895"/>
      <c r="DV122" s="872">
        <v>0.5</v>
      </c>
      <c r="DW122" s="872"/>
      <c r="DX122" s="872"/>
      <c r="DY122" s="872"/>
      <c r="DZ122" s="873"/>
    </row>
    <row r="123" spans="1:130" s="246" customFormat="1" ht="26.25" customHeight="1" x14ac:dyDescent="0.15">
      <c r="A123" s="898"/>
      <c r="B123" s="899"/>
      <c r="C123" s="902" t="s">
        <v>463</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462</v>
      </c>
      <c r="AB123" s="858"/>
      <c r="AC123" s="858"/>
      <c r="AD123" s="858"/>
      <c r="AE123" s="859"/>
      <c r="AF123" s="860" t="s">
        <v>462</v>
      </c>
      <c r="AG123" s="858"/>
      <c r="AH123" s="858"/>
      <c r="AI123" s="858"/>
      <c r="AJ123" s="859"/>
      <c r="AK123" s="860" t="s">
        <v>385</v>
      </c>
      <c r="AL123" s="858"/>
      <c r="AM123" s="858"/>
      <c r="AN123" s="858"/>
      <c r="AO123" s="859"/>
      <c r="AP123" s="905" t="s">
        <v>440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479</v>
      </c>
      <c r="BP123" s="959"/>
      <c r="BQ123" s="913">
        <v>78393980</v>
      </c>
      <c r="BR123" s="914"/>
      <c r="BS123" s="914"/>
      <c r="BT123" s="914"/>
      <c r="BU123" s="914"/>
      <c r="BV123" s="914">
        <v>78849551</v>
      </c>
      <c r="BW123" s="914"/>
      <c r="BX123" s="914"/>
      <c r="BY123" s="914"/>
      <c r="BZ123" s="914"/>
      <c r="CA123" s="914">
        <v>81117692</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443</v>
      </c>
      <c r="DH123" s="858"/>
      <c r="DI123" s="858"/>
      <c r="DJ123" s="858"/>
      <c r="DK123" s="859"/>
      <c r="DL123" s="860" t="s">
        <v>443</v>
      </c>
      <c r="DM123" s="858"/>
      <c r="DN123" s="858"/>
      <c r="DO123" s="858"/>
      <c r="DP123" s="859"/>
      <c r="DQ123" s="860" t="s">
        <v>389</v>
      </c>
      <c r="DR123" s="858"/>
      <c r="DS123" s="858"/>
      <c r="DT123" s="858"/>
      <c r="DU123" s="859"/>
      <c r="DV123" s="905" t="s">
        <v>443</v>
      </c>
      <c r="DW123" s="906"/>
      <c r="DX123" s="906"/>
      <c r="DY123" s="906"/>
      <c r="DZ123" s="907"/>
    </row>
    <row r="124" spans="1:130" s="246" customFormat="1" ht="26.25" customHeight="1" thickBot="1" x14ac:dyDescent="0.2">
      <c r="A124" s="898"/>
      <c r="B124" s="899"/>
      <c r="C124" s="902" t="s">
        <v>466</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443</v>
      </c>
      <c r="AB124" s="858"/>
      <c r="AC124" s="858"/>
      <c r="AD124" s="858"/>
      <c r="AE124" s="859"/>
      <c r="AF124" s="860" t="s">
        <v>462</v>
      </c>
      <c r="AG124" s="858"/>
      <c r="AH124" s="858"/>
      <c r="AI124" s="858"/>
      <c r="AJ124" s="859"/>
      <c r="AK124" s="860" t="s">
        <v>443</v>
      </c>
      <c r="AL124" s="858"/>
      <c r="AM124" s="858"/>
      <c r="AN124" s="858"/>
      <c r="AO124" s="859"/>
      <c r="AP124" s="905" t="s">
        <v>462</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443</v>
      </c>
      <c r="BR124" s="912"/>
      <c r="BS124" s="912"/>
      <c r="BT124" s="912"/>
      <c r="BU124" s="912"/>
      <c r="BV124" s="912" t="s">
        <v>462</v>
      </c>
      <c r="BW124" s="912"/>
      <c r="BX124" s="912"/>
      <c r="BY124" s="912"/>
      <c r="BZ124" s="912"/>
      <c r="CA124" s="912" t="s">
        <v>462</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v>105555</v>
      </c>
      <c r="DH124" s="841"/>
      <c r="DI124" s="841"/>
      <c r="DJ124" s="841"/>
      <c r="DK124" s="842"/>
      <c r="DL124" s="843">
        <v>51142</v>
      </c>
      <c r="DM124" s="841"/>
      <c r="DN124" s="841"/>
      <c r="DO124" s="841"/>
      <c r="DP124" s="842"/>
      <c r="DQ124" s="843" t="s">
        <v>444</v>
      </c>
      <c r="DR124" s="841"/>
      <c r="DS124" s="841"/>
      <c r="DT124" s="841"/>
      <c r="DU124" s="842"/>
      <c r="DV124" s="929" t="s">
        <v>444</v>
      </c>
      <c r="DW124" s="930"/>
      <c r="DX124" s="930"/>
      <c r="DY124" s="930"/>
      <c r="DZ124" s="931"/>
    </row>
    <row r="125" spans="1:130" s="246" customFormat="1" ht="26.25" customHeight="1" x14ac:dyDescent="0.15">
      <c r="A125" s="898"/>
      <c r="B125" s="899"/>
      <c r="C125" s="902" t="s">
        <v>468</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385</v>
      </c>
      <c r="AB125" s="858"/>
      <c r="AC125" s="858"/>
      <c r="AD125" s="858"/>
      <c r="AE125" s="859"/>
      <c r="AF125" s="860" t="s">
        <v>444</v>
      </c>
      <c r="AG125" s="858"/>
      <c r="AH125" s="858"/>
      <c r="AI125" s="858"/>
      <c r="AJ125" s="859"/>
      <c r="AK125" s="860" t="s">
        <v>444</v>
      </c>
      <c r="AL125" s="858"/>
      <c r="AM125" s="858"/>
      <c r="AN125" s="858"/>
      <c r="AO125" s="859"/>
      <c r="AP125" s="905" t="s">
        <v>385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444</v>
      </c>
      <c r="DH125" s="923"/>
      <c r="DI125" s="923"/>
      <c r="DJ125" s="923"/>
      <c r="DK125" s="923"/>
      <c r="DL125" s="923" t="s">
        <v>385</v>
      </c>
      <c r="DM125" s="923"/>
      <c r="DN125" s="923"/>
      <c r="DO125" s="923"/>
      <c r="DP125" s="923"/>
      <c r="DQ125" s="923" t="s">
        <v>444</v>
      </c>
      <c r="DR125" s="923"/>
      <c r="DS125" s="923"/>
      <c r="DT125" s="923"/>
      <c r="DU125" s="923"/>
      <c r="DV125" s="924" t="s">
        <v>444</v>
      </c>
      <c r="DW125" s="924"/>
      <c r="DX125" s="924"/>
      <c r="DY125" s="924"/>
      <c r="DZ125" s="925"/>
    </row>
    <row r="126" spans="1:130" s="246" customFormat="1" ht="26.25" customHeight="1" thickBot="1" x14ac:dyDescent="0.2">
      <c r="A126" s="898"/>
      <c r="B126" s="899"/>
      <c r="C126" s="902" t="s">
        <v>470</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444</v>
      </c>
      <c r="AB126" s="858"/>
      <c r="AC126" s="858"/>
      <c r="AD126" s="858"/>
      <c r="AE126" s="859"/>
      <c r="AF126" s="860" t="s">
        <v>444</v>
      </c>
      <c r="AG126" s="858"/>
      <c r="AH126" s="858"/>
      <c r="AI126" s="858"/>
      <c r="AJ126" s="859"/>
      <c r="AK126" s="860" t="s">
        <v>444</v>
      </c>
      <c r="AL126" s="858"/>
      <c r="AM126" s="858"/>
      <c r="AN126" s="858"/>
      <c r="AO126" s="859"/>
      <c r="AP126" s="905" t="s">
        <v>389</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t="s">
        <v>444</v>
      </c>
      <c r="DH126" s="895"/>
      <c r="DI126" s="895"/>
      <c r="DJ126" s="895"/>
      <c r="DK126" s="895"/>
      <c r="DL126" s="895" t="s">
        <v>385</v>
      </c>
      <c r="DM126" s="895"/>
      <c r="DN126" s="895"/>
      <c r="DO126" s="895"/>
      <c r="DP126" s="895"/>
      <c r="DQ126" s="895" t="s">
        <v>444</v>
      </c>
      <c r="DR126" s="895"/>
      <c r="DS126" s="895"/>
      <c r="DT126" s="895"/>
      <c r="DU126" s="895"/>
      <c r="DV126" s="872" t="s">
        <v>444</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385</v>
      </c>
      <c r="AB127" s="858"/>
      <c r="AC127" s="858"/>
      <c r="AD127" s="858"/>
      <c r="AE127" s="859"/>
      <c r="AF127" s="860" t="s">
        <v>385</v>
      </c>
      <c r="AG127" s="858"/>
      <c r="AH127" s="858"/>
      <c r="AI127" s="858"/>
      <c r="AJ127" s="859"/>
      <c r="AK127" s="860" t="s">
        <v>385</v>
      </c>
      <c r="AL127" s="858"/>
      <c r="AM127" s="858"/>
      <c r="AN127" s="858"/>
      <c r="AO127" s="859"/>
      <c r="AP127" s="905" t="s">
        <v>444</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444</v>
      </c>
      <c r="DH127" s="895"/>
      <c r="DI127" s="895"/>
      <c r="DJ127" s="895"/>
      <c r="DK127" s="895"/>
      <c r="DL127" s="895" t="s">
        <v>441</v>
      </c>
      <c r="DM127" s="895"/>
      <c r="DN127" s="895"/>
      <c r="DO127" s="895"/>
      <c r="DP127" s="895"/>
      <c r="DQ127" s="895" t="s">
        <v>444</v>
      </c>
      <c r="DR127" s="895"/>
      <c r="DS127" s="895"/>
      <c r="DT127" s="895"/>
      <c r="DU127" s="895"/>
      <c r="DV127" s="872" t="s">
        <v>385</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973945</v>
      </c>
      <c r="AB128" s="879"/>
      <c r="AC128" s="879"/>
      <c r="AD128" s="879"/>
      <c r="AE128" s="880"/>
      <c r="AF128" s="881">
        <v>831426</v>
      </c>
      <c r="AG128" s="879"/>
      <c r="AH128" s="879"/>
      <c r="AI128" s="879"/>
      <c r="AJ128" s="880"/>
      <c r="AK128" s="881">
        <v>809724</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389</v>
      </c>
      <c r="BG128" s="865"/>
      <c r="BH128" s="865"/>
      <c r="BI128" s="865"/>
      <c r="BJ128" s="865"/>
      <c r="BK128" s="865"/>
      <c r="BL128" s="888"/>
      <c r="BM128" s="864">
        <v>11.46</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v>47400</v>
      </c>
      <c r="DH128" s="869"/>
      <c r="DI128" s="869"/>
      <c r="DJ128" s="869"/>
      <c r="DK128" s="869"/>
      <c r="DL128" s="869">
        <v>29646</v>
      </c>
      <c r="DM128" s="869"/>
      <c r="DN128" s="869"/>
      <c r="DO128" s="869"/>
      <c r="DP128" s="869"/>
      <c r="DQ128" s="869">
        <v>17419</v>
      </c>
      <c r="DR128" s="869"/>
      <c r="DS128" s="869"/>
      <c r="DT128" s="869"/>
      <c r="DU128" s="869"/>
      <c r="DV128" s="870">
        <v>0</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39554087</v>
      </c>
      <c r="AB129" s="858"/>
      <c r="AC129" s="858"/>
      <c r="AD129" s="858"/>
      <c r="AE129" s="859"/>
      <c r="AF129" s="860">
        <v>39697735</v>
      </c>
      <c r="AG129" s="858"/>
      <c r="AH129" s="858"/>
      <c r="AI129" s="858"/>
      <c r="AJ129" s="859"/>
      <c r="AK129" s="860">
        <v>39914105</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498</v>
      </c>
      <c r="BG129" s="848"/>
      <c r="BH129" s="848"/>
      <c r="BI129" s="848"/>
      <c r="BJ129" s="848"/>
      <c r="BK129" s="848"/>
      <c r="BL129" s="849"/>
      <c r="BM129" s="847">
        <v>16.46</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499</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500</v>
      </c>
      <c r="X130" s="855"/>
      <c r="Y130" s="855"/>
      <c r="Z130" s="856"/>
      <c r="AA130" s="857">
        <v>4656870</v>
      </c>
      <c r="AB130" s="858"/>
      <c r="AC130" s="858"/>
      <c r="AD130" s="858"/>
      <c r="AE130" s="859"/>
      <c r="AF130" s="860">
        <v>4834271</v>
      </c>
      <c r="AG130" s="858"/>
      <c r="AH130" s="858"/>
      <c r="AI130" s="858"/>
      <c r="AJ130" s="859"/>
      <c r="AK130" s="860">
        <v>4886185</v>
      </c>
      <c r="AL130" s="858"/>
      <c r="AM130" s="858"/>
      <c r="AN130" s="858"/>
      <c r="AO130" s="859"/>
      <c r="AP130" s="861"/>
      <c r="AQ130" s="862"/>
      <c r="AR130" s="862"/>
      <c r="AS130" s="862"/>
      <c r="AT130" s="863"/>
      <c r="AU130" s="284"/>
      <c r="AV130" s="284"/>
      <c r="AW130" s="284"/>
      <c r="AX130" s="827" t="s">
        <v>501</v>
      </c>
      <c r="AY130" s="828"/>
      <c r="AZ130" s="828"/>
      <c r="BA130" s="828"/>
      <c r="BB130" s="828"/>
      <c r="BC130" s="828"/>
      <c r="BD130" s="828"/>
      <c r="BE130" s="829"/>
      <c r="BF130" s="830">
        <v>1</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502</v>
      </c>
      <c r="X131" s="838"/>
      <c r="Y131" s="838"/>
      <c r="Z131" s="839"/>
      <c r="AA131" s="840">
        <v>34897217</v>
      </c>
      <c r="AB131" s="841"/>
      <c r="AC131" s="841"/>
      <c r="AD131" s="841"/>
      <c r="AE131" s="842"/>
      <c r="AF131" s="843">
        <v>34863464</v>
      </c>
      <c r="AG131" s="841"/>
      <c r="AH131" s="841"/>
      <c r="AI131" s="841"/>
      <c r="AJ131" s="842"/>
      <c r="AK131" s="843">
        <v>35027920</v>
      </c>
      <c r="AL131" s="841"/>
      <c r="AM131" s="841"/>
      <c r="AN131" s="841"/>
      <c r="AO131" s="842"/>
      <c r="AP131" s="844"/>
      <c r="AQ131" s="845"/>
      <c r="AR131" s="845"/>
      <c r="AS131" s="845"/>
      <c r="AT131" s="846"/>
      <c r="AU131" s="284"/>
      <c r="AV131" s="284"/>
      <c r="AW131" s="284"/>
      <c r="AX131" s="805" t="s">
        <v>503</v>
      </c>
      <c r="AY131" s="806"/>
      <c r="AZ131" s="806"/>
      <c r="BA131" s="806"/>
      <c r="BB131" s="806"/>
      <c r="BC131" s="806"/>
      <c r="BD131" s="806"/>
      <c r="BE131" s="807"/>
      <c r="BF131" s="808" t="s">
        <v>504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506</v>
      </c>
      <c r="W132" s="818"/>
      <c r="X132" s="818"/>
      <c r="Y132" s="818"/>
      <c r="Z132" s="819"/>
      <c r="AA132" s="820">
        <v>1.0789284429999999</v>
      </c>
      <c r="AB132" s="821"/>
      <c r="AC132" s="821"/>
      <c r="AD132" s="821"/>
      <c r="AE132" s="822"/>
      <c r="AF132" s="823">
        <v>1.3476572490000001</v>
      </c>
      <c r="AG132" s="821"/>
      <c r="AH132" s="821"/>
      <c r="AI132" s="821"/>
      <c r="AJ132" s="822"/>
      <c r="AK132" s="823">
        <v>0.80152917999999995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507</v>
      </c>
      <c r="W133" s="797"/>
      <c r="X133" s="797"/>
      <c r="Y133" s="797"/>
      <c r="Z133" s="798"/>
      <c r="AA133" s="799">
        <v>1.2</v>
      </c>
      <c r="AB133" s="800"/>
      <c r="AC133" s="800"/>
      <c r="AD133" s="800"/>
      <c r="AE133" s="801"/>
      <c r="AF133" s="799">
        <v>1.2</v>
      </c>
      <c r="AG133" s="800"/>
      <c r="AH133" s="800"/>
      <c r="AI133" s="800"/>
      <c r="AJ133" s="801"/>
      <c r="AK133" s="799">
        <v>1</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StX87kKqyYuGw2Ux0glNN/na8yHya9qjEcQv5uKc/8itrVLUZUibzh6eyG3g/LSyXcjGfHgf2LJNYBHvDE+LQ==" saltValue="sQPJc4FSPC0ZlkLeOCw2gw==" spinCount="100000" sheet="1" objects="1" scenarios="1" formatRows="0"/>
  <mergeCells count="2033">
    <mergeCell ref="CM7:CQ7"/>
    <mergeCell ref="B75:P75"/>
    <mergeCell ref="B74:P74"/>
    <mergeCell ref="B73:P73"/>
    <mergeCell ref="B72:P72"/>
    <mergeCell ref="B71:P71"/>
    <mergeCell ref="B70:P70"/>
    <mergeCell ref="B69:P69"/>
    <mergeCell ref="B68:P6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A10:AE10"/>
    <mergeCell ref="AF10:AJ10"/>
    <mergeCell ref="V10:Z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R37Wa0zKo6itCSueTM39MVqFRsz/uQamH8or+cCNQ+RqRA299PxnMa992BlQrxTMoa3L07s2Bp6sWChzJrcBQ==" saltValue="PmYzss7Fls75Ne+/B1Az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FcjmBehA/Ncq2EFy3KPMQLsXGzVIqcEwQEWjUYQmuz4oPFIjbkN84Nx5RWGDRnUBNtev9x8Mx9vZXLp6IASVNQ==" saltValue="iCpz8e/i9zlQLlb4WewMsA=="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511</v>
      </c>
      <c r="AP7" s="303"/>
      <c r="AQ7" s="304" t="s">
        <v>512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513</v>
      </c>
      <c r="AQ8" s="310" t="s">
        <v>514</v>
      </c>
      <c r="AR8" s="311" t="s">
        <v>515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516</v>
      </c>
      <c r="AL9" s="1227"/>
      <c r="AM9" s="1227"/>
      <c r="AN9" s="1228"/>
      <c r="AO9" s="312">
        <v>11244216</v>
      </c>
      <c r="AP9" s="312">
        <v>56866</v>
      </c>
      <c r="AQ9" s="313">
        <v>56485</v>
      </c>
      <c r="AR9" s="314">
        <v>0.7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517</v>
      </c>
      <c r="AL10" s="1227"/>
      <c r="AM10" s="1227"/>
      <c r="AN10" s="1228"/>
      <c r="AO10" s="315">
        <v>641277</v>
      </c>
      <c r="AP10" s="315">
        <v>3243</v>
      </c>
      <c r="AQ10" s="316">
        <v>3940</v>
      </c>
      <c r="AR10" s="317">
        <v>-17.7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518</v>
      </c>
      <c r="AL11" s="1227"/>
      <c r="AM11" s="1227"/>
      <c r="AN11" s="1228"/>
      <c r="AO11" s="315">
        <v>110864</v>
      </c>
      <c r="AP11" s="315">
        <v>561</v>
      </c>
      <c r="AQ11" s="316">
        <v>2339</v>
      </c>
      <c r="AR11" s="317">
        <v>-76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519</v>
      </c>
      <c r="AL12" s="1227"/>
      <c r="AM12" s="1227"/>
      <c r="AN12" s="1228"/>
      <c r="AO12" s="315" t="s">
        <v>520</v>
      </c>
      <c r="AP12" s="315" t="s">
        <v>520</v>
      </c>
      <c r="AQ12" s="316">
        <v>1531</v>
      </c>
      <c r="AR12" s="317" t="s">
        <v>520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521</v>
      </c>
      <c r="AL13" s="1227"/>
      <c r="AM13" s="1227"/>
      <c r="AN13" s="1228"/>
      <c r="AO13" s="315" t="s">
        <v>520</v>
      </c>
      <c r="AP13" s="315" t="s">
        <v>520</v>
      </c>
      <c r="AQ13" s="316">
        <v>56</v>
      </c>
      <c r="AR13" s="317" t="s">
        <v>520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522</v>
      </c>
      <c r="AL14" s="1227"/>
      <c r="AM14" s="1227"/>
      <c r="AN14" s="1228"/>
      <c r="AO14" s="315">
        <v>442428</v>
      </c>
      <c r="AP14" s="315">
        <v>2238</v>
      </c>
      <c r="AQ14" s="316">
        <v>1684</v>
      </c>
      <c r="AR14" s="317">
        <v>32.9</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523</v>
      </c>
      <c r="AL15" s="1227"/>
      <c r="AM15" s="1227"/>
      <c r="AN15" s="1228"/>
      <c r="AO15" s="315">
        <v>364372</v>
      </c>
      <c r="AP15" s="315">
        <v>1843</v>
      </c>
      <c r="AQ15" s="316">
        <v>1307</v>
      </c>
      <c r="AR15" s="317">
        <v>41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524</v>
      </c>
      <c r="AL16" s="1230"/>
      <c r="AM16" s="1230"/>
      <c r="AN16" s="1231"/>
      <c r="AO16" s="315">
        <v>-813346</v>
      </c>
      <c r="AP16" s="315">
        <v>-4113</v>
      </c>
      <c r="AQ16" s="316">
        <v>-4039</v>
      </c>
      <c r="AR16" s="317">
        <v>1.8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11989811</v>
      </c>
      <c r="AP17" s="315">
        <v>60637</v>
      </c>
      <c r="AQ17" s="316">
        <v>63303</v>
      </c>
      <c r="AR17" s="317">
        <v>-4.2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526</v>
      </c>
      <c r="AP20" s="323" t="s">
        <v>527</v>
      </c>
      <c r="AQ20" s="324" t="s">
        <v>528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529</v>
      </c>
      <c r="AL21" s="1224"/>
      <c r="AM21" s="1224"/>
      <c r="AN21" s="1225"/>
      <c r="AO21" s="327">
        <v>6.21</v>
      </c>
      <c r="AP21" s="328">
        <v>6.31</v>
      </c>
      <c r="AQ21" s="329">
        <v>-0.1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530</v>
      </c>
      <c r="AL22" s="1224"/>
      <c r="AM22" s="1224"/>
      <c r="AN22" s="1225"/>
      <c r="AO22" s="332">
        <v>101.5</v>
      </c>
      <c r="AP22" s="333">
        <v>99.9</v>
      </c>
      <c r="AQ22" s="334">
        <v>1.6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511</v>
      </c>
      <c r="AP30" s="303"/>
      <c r="AQ30" s="304" t="s">
        <v>512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513</v>
      </c>
      <c r="AQ31" s="310" t="s">
        <v>514</v>
      </c>
      <c r="AR31" s="311" t="s">
        <v>515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534</v>
      </c>
      <c r="AL32" s="1215"/>
      <c r="AM32" s="1215"/>
      <c r="AN32" s="1216"/>
      <c r="AO32" s="342">
        <v>4576560</v>
      </c>
      <c r="AP32" s="342">
        <v>23145</v>
      </c>
      <c r="AQ32" s="343">
        <v>29657</v>
      </c>
      <c r="AR32" s="344">
        <v>-22</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535</v>
      </c>
      <c r="AL33" s="1215"/>
      <c r="AM33" s="1215"/>
      <c r="AN33" s="1216"/>
      <c r="AO33" s="342" t="s">
        <v>520</v>
      </c>
      <c r="AP33" s="342" t="s">
        <v>520</v>
      </c>
      <c r="AQ33" s="343">
        <v>0</v>
      </c>
      <c r="AR33" s="344" t="s">
        <v>520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536</v>
      </c>
      <c r="AL34" s="1215"/>
      <c r="AM34" s="1215"/>
      <c r="AN34" s="1216"/>
      <c r="AO34" s="342" t="s">
        <v>520</v>
      </c>
      <c r="AP34" s="342" t="s">
        <v>520</v>
      </c>
      <c r="AQ34" s="343">
        <v>34</v>
      </c>
      <c r="AR34" s="344" t="s">
        <v>520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537</v>
      </c>
      <c r="AL35" s="1215"/>
      <c r="AM35" s="1215"/>
      <c r="AN35" s="1216"/>
      <c r="AO35" s="342">
        <v>1362954</v>
      </c>
      <c r="AP35" s="342">
        <v>6893</v>
      </c>
      <c r="AQ35" s="343">
        <v>9943</v>
      </c>
      <c r="AR35" s="344">
        <v>-30.7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538</v>
      </c>
      <c r="AL36" s="1215"/>
      <c r="AM36" s="1215"/>
      <c r="AN36" s="1216"/>
      <c r="AO36" s="342">
        <v>37154</v>
      </c>
      <c r="AP36" s="342">
        <v>188</v>
      </c>
      <c r="AQ36" s="343">
        <v>489</v>
      </c>
      <c r="AR36" s="344">
        <v>-61.6</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539</v>
      </c>
      <c r="AL37" s="1215"/>
      <c r="AM37" s="1215"/>
      <c r="AN37" s="1216"/>
      <c r="AO37" s="342" t="s">
        <v>520</v>
      </c>
      <c r="AP37" s="342" t="s">
        <v>520</v>
      </c>
      <c r="AQ37" s="343">
        <v>748</v>
      </c>
      <c r="AR37" s="344" t="s">
        <v>520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540</v>
      </c>
      <c r="AL38" s="1218"/>
      <c r="AM38" s="1218"/>
      <c r="AN38" s="1219"/>
      <c r="AO38" s="345" t="s">
        <v>520</v>
      </c>
      <c r="AP38" s="345" t="s">
        <v>520</v>
      </c>
      <c r="AQ38" s="346">
        <v>0</v>
      </c>
      <c r="AR38" s="334" t="s">
        <v>520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541</v>
      </c>
      <c r="AL39" s="1218"/>
      <c r="AM39" s="1218"/>
      <c r="AN39" s="1219"/>
      <c r="AO39" s="342">
        <v>-809724</v>
      </c>
      <c r="AP39" s="342">
        <v>-4095</v>
      </c>
      <c r="AQ39" s="343">
        <v>-7534</v>
      </c>
      <c r="AR39" s="344">
        <v>-45.6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542</v>
      </c>
      <c r="AL40" s="1215"/>
      <c r="AM40" s="1215"/>
      <c r="AN40" s="1216"/>
      <c r="AO40" s="342">
        <v>-4886185</v>
      </c>
      <c r="AP40" s="342">
        <v>-24711</v>
      </c>
      <c r="AQ40" s="343">
        <v>-26610</v>
      </c>
      <c r="AR40" s="344">
        <v>-7.1</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299</v>
      </c>
      <c r="AL41" s="1221"/>
      <c r="AM41" s="1221"/>
      <c r="AN41" s="1222"/>
      <c r="AO41" s="342">
        <v>280759</v>
      </c>
      <c r="AP41" s="342">
        <v>1420</v>
      </c>
      <c r="AQ41" s="343">
        <v>6727</v>
      </c>
      <c r="AR41" s="344">
        <v>-78.900000000000006</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511</v>
      </c>
      <c r="AN49" s="1209" t="s">
        <v>546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547</v>
      </c>
      <c r="AO50" s="359" t="s">
        <v>548</v>
      </c>
      <c r="AP50" s="360" t="s">
        <v>549</v>
      </c>
      <c r="AQ50" s="361" t="s">
        <v>550</v>
      </c>
      <c r="AR50" s="362" t="s">
        <v>551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552</v>
      </c>
      <c r="AL51" s="355"/>
      <c r="AM51" s="363">
        <v>7135426</v>
      </c>
      <c r="AN51" s="364">
        <v>35389</v>
      </c>
      <c r="AO51" s="365">
        <v>36.200000000000003</v>
      </c>
      <c r="AP51" s="366">
        <v>41862</v>
      </c>
      <c r="AQ51" s="367">
        <v>1.5</v>
      </c>
      <c r="AR51" s="368">
        <v>34.700000000000003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553</v>
      </c>
      <c r="AM52" s="371">
        <v>4566615</v>
      </c>
      <c r="AN52" s="372">
        <v>22649</v>
      </c>
      <c r="AO52" s="373">
        <v>35.5</v>
      </c>
      <c r="AP52" s="374">
        <v>23710</v>
      </c>
      <c r="AQ52" s="375">
        <v>7.4</v>
      </c>
      <c r="AR52" s="376">
        <v>28.1</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554</v>
      </c>
      <c r="AL53" s="355"/>
      <c r="AM53" s="363">
        <v>7095422</v>
      </c>
      <c r="AN53" s="364">
        <v>35353</v>
      </c>
      <c r="AO53" s="365">
        <v>-0.1</v>
      </c>
      <c r="AP53" s="366">
        <v>43554</v>
      </c>
      <c r="AQ53" s="367">
        <v>4</v>
      </c>
      <c r="AR53" s="368">
        <v>-4.0999999999999996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553</v>
      </c>
      <c r="AM54" s="371">
        <v>4275883</v>
      </c>
      <c r="AN54" s="372">
        <v>21305</v>
      </c>
      <c r="AO54" s="373">
        <v>-5.9</v>
      </c>
      <c r="AP54" s="374">
        <v>24811</v>
      </c>
      <c r="AQ54" s="375">
        <v>4.5999999999999996</v>
      </c>
      <c r="AR54" s="376">
        <v>-10.5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555</v>
      </c>
      <c r="AL55" s="355"/>
      <c r="AM55" s="363">
        <v>5150567</v>
      </c>
      <c r="AN55" s="364">
        <v>25789</v>
      </c>
      <c r="AO55" s="365">
        <v>-27.1</v>
      </c>
      <c r="AP55" s="366">
        <v>42581</v>
      </c>
      <c r="AQ55" s="367">
        <v>-2.2000000000000002</v>
      </c>
      <c r="AR55" s="368">
        <v>-24.9</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553</v>
      </c>
      <c r="AM56" s="371">
        <v>3110645</v>
      </c>
      <c r="AN56" s="372">
        <v>15575</v>
      </c>
      <c r="AO56" s="373">
        <v>-26.9</v>
      </c>
      <c r="AP56" s="374">
        <v>24354</v>
      </c>
      <c r="AQ56" s="375">
        <v>-1.8</v>
      </c>
      <c r="AR56" s="376">
        <v>-25.1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556</v>
      </c>
      <c r="AL57" s="355"/>
      <c r="AM57" s="363">
        <v>5340407</v>
      </c>
      <c r="AN57" s="364">
        <v>26856</v>
      </c>
      <c r="AO57" s="365">
        <v>4.0999999999999996</v>
      </c>
      <c r="AP57" s="366">
        <v>45426</v>
      </c>
      <c r="AQ57" s="367">
        <v>6.7</v>
      </c>
      <c r="AR57" s="368">
        <v>-2.6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553</v>
      </c>
      <c r="AM58" s="371">
        <v>3359938</v>
      </c>
      <c r="AN58" s="372">
        <v>16897</v>
      </c>
      <c r="AO58" s="373">
        <v>8.5</v>
      </c>
      <c r="AP58" s="374">
        <v>24508</v>
      </c>
      <c r="AQ58" s="375">
        <v>0.6</v>
      </c>
      <c r="AR58" s="376">
        <v>7.9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557</v>
      </c>
      <c r="AL59" s="355"/>
      <c r="AM59" s="363">
        <v>6097864</v>
      </c>
      <c r="AN59" s="364">
        <v>30839</v>
      </c>
      <c r="AO59" s="365">
        <v>14.8</v>
      </c>
      <c r="AP59" s="366">
        <v>45022</v>
      </c>
      <c r="AQ59" s="367">
        <v>-0.9</v>
      </c>
      <c r="AR59" s="368">
        <v>15.7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553</v>
      </c>
      <c r="AM60" s="371">
        <v>4096700</v>
      </c>
      <c r="AN60" s="372">
        <v>20719</v>
      </c>
      <c r="AO60" s="373">
        <v>22.6</v>
      </c>
      <c r="AP60" s="374">
        <v>25247</v>
      </c>
      <c r="AQ60" s="375">
        <v>3</v>
      </c>
      <c r="AR60" s="376">
        <v>19.600000000000001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558</v>
      </c>
      <c r="AL61" s="377"/>
      <c r="AM61" s="378">
        <v>6163937</v>
      </c>
      <c r="AN61" s="379">
        <v>30845</v>
      </c>
      <c r="AO61" s="380">
        <v>5.6</v>
      </c>
      <c r="AP61" s="381">
        <v>43689</v>
      </c>
      <c r="AQ61" s="382">
        <v>1.8</v>
      </c>
      <c r="AR61" s="368">
        <v>3.8</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553</v>
      </c>
      <c r="AM62" s="371">
        <v>3881956</v>
      </c>
      <c r="AN62" s="372">
        <v>19429</v>
      </c>
      <c r="AO62" s="373">
        <v>6.8</v>
      </c>
      <c r="AP62" s="374">
        <v>24526</v>
      </c>
      <c r="AQ62" s="375">
        <v>2.8</v>
      </c>
      <c r="AR62" s="376">
        <v>4</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OsC6hfzLUIk5HgipyaFhww0ppvF9qCUs7dsdTbp4lBkcwEHZYHvCNDcUf6v2cSraUdjUlZ57u+A0yw7axvkYg==" saltValue="j+qv6zPXZm6w48xX9w4yp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FFEF6soWfOiFlkrg548ik6mNDeG/DsguK09VVxmek9n9lptuAQ9+gu09J4uVGNwLG0ZstYmsJdqX5SaYu/7+A==" saltValue="mPY9iLgEi+U3My66fpaSD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AT/4z7Dbsng/dZtXOt4ePzJQpEJI8TOQ4uu5EUZWKTXbAYUQRz211txDUgEei0nx5Pl/mvsCafCPXOwgBPEvsA==" saltValue="mZBo1KxAOTEGXZzSG9+Lz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2" t="s">
        <v>3</v>
      </c>
      <c r="D47" s="1232"/>
      <c r="E47" s="1233"/>
      <c r="F47" s="11">
        <v>18.43</v>
      </c>
      <c r="G47" s="12">
        <v>18.29</v>
      </c>
      <c r="H47" s="12">
        <v>18.61</v>
      </c>
      <c r="I47" s="12">
        <v>18.559999999999999</v>
      </c>
      <c r="J47" s="13">
        <v>23.72</v>
      </c>
    </row>
    <row r="48" spans="2:10" ht="57.75" customHeight="1" x14ac:dyDescent="0.15">
      <c r="B48" s="14"/>
      <c r="C48" s="1234" t="s">
        <v>4</v>
      </c>
      <c r="D48" s="1234"/>
      <c r="E48" s="1235"/>
      <c r="F48" s="15">
        <v>7.52</v>
      </c>
      <c r="G48" s="16">
        <v>9.8699999999999992</v>
      </c>
      <c r="H48" s="16">
        <v>12.02</v>
      </c>
      <c r="I48" s="16">
        <v>15.43</v>
      </c>
      <c r="J48" s="17">
        <v>11.93</v>
      </c>
    </row>
    <row r="49" spans="2:10" ht="57.75" customHeight="1" thickBot="1" x14ac:dyDescent="0.2">
      <c r="B49" s="18"/>
      <c r="C49" s="1236" t="s">
        <v>5</v>
      </c>
      <c r="D49" s="1236"/>
      <c r="E49" s="1237"/>
      <c r="F49" s="19" t="s">
        <v>567</v>
      </c>
      <c r="G49" s="20">
        <v>4.84</v>
      </c>
      <c r="H49" s="20">
        <v>2.0099999999999998</v>
      </c>
      <c r="I49" s="20">
        <v>3.47</v>
      </c>
      <c r="J49" s="21">
        <v>1.85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La3Cnq9Z4WOBlplMxKdy0gekO/mLbwwV76IBqYR0eZq2wnVDqrFObRM+W9U5aYwyGDn52Lpgoyh0iRlSY09afw==" saltValue="tDSrTC5C9lp5gdfkvKp0R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5"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埼玉県</cp:lastModifiedBy>
  <cp:lastPrinted>2020-08-19T08:27:25Z</cp:lastPrinted>
  <dcterms:created xsi:type="dcterms:W3CDTF">2020-02-10T03:00:47Z</dcterms:created>
  <dcterms:modified xsi:type="dcterms:W3CDTF">2020-09-18T10:31:07Z</dcterms:modified>
  <cp:category/>
</cp:coreProperties>
</file>