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5" yWindow="315" windowWidth="20730" windowHeight="8955" tabRatio="85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BE40" i="9"/>
  <c r="AM40" i="9"/>
  <c r="U40" i="9"/>
  <c r="C40" i="9"/>
  <c r="BE39" i="9"/>
  <c r="AM39" i="9"/>
  <c r="U39" i="9"/>
  <c r="C39" i="9"/>
  <c r="BE38" i="9"/>
  <c r="AM38" i="9"/>
  <c r="U38" i="9"/>
  <c r="C38" i="9"/>
  <c r="BE37" i="9"/>
  <c r="AM37" i="9"/>
  <c r="U37" i="9"/>
  <c r="C37" i="9"/>
  <c r="AM36" i="9"/>
  <c r="C36" i="9"/>
  <c r="AM35" i="9"/>
  <c r="BW34" i="9"/>
  <c r="BW35" i="9" s="1"/>
  <c r="BW36" i="9" s="1"/>
  <c r="BW37" i="9" s="1"/>
  <c r="BW38" i="9" s="1"/>
  <c r="BW39" i="9" s="1"/>
  <c r="BW40" i="9" s="1"/>
  <c r="BW41" i="9" s="1"/>
  <c r="C34" i="9"/>
  <c r="C35" i="9" s="1"/>
  <c r="CO34" i="9" l="1"/>
  <c r="CO35" i="9" s="1"/>
  <c r="CO36" i="9" s="1"/>
  <c r="CO37" i="9" s="1"/>
  <c r="CO38" i="9" s="1"/>
  <c r="CO39" i="9" s="1"/>
  <c r="CO40" i="9" s="1"/>
  <c r="U34" i="9"/>
  <c r="U35" i="9" s="1"/>
  <c r="U36"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<sst xmlns="http://schemas.openxmlformats.org/spreadsheetml/2006/main" count="1121" uniqueCount="560">
  <si>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</si>
  <si>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</si>
  <si>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</si>
  <si>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</si>
  <si>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</si>
  <si>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</si>
  <si>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</si>
  <si>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</si>
  <si>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</si>
  <si>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</si>
  <si>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</si>
  <si>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</si>
  <si>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</si>
  <si>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</si>
  <si>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</si>
  <si>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</si>
  <si>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</si>
  <si>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</si>
  <si>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</si>
  <si>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</si>
  <si>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</si>
  <si>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</si>
  <si>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</si>
  <si>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</si>
  <si>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</si>
  <si>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</si>
  <si>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</si>
  <si>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</si>
  <si>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</si>
  <si>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</si>
  <si>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</si>
  <si>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</si>
  <si>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</si>
  <si>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</si>
  <si>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</si>
  <si>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</si>
  <si>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</si>
  <si>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</si>
  <si>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</si>
  <si>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</si>
  <si>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</si>
  <si>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</si>
  <si>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</si>
  <si>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</si>
  <si>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</si>
  <si>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</si>
  <si>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</si>
  <si>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</si>
  <si>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</si>
  <si>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</si>
  <si>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</si>
  <si>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</si>
  <si>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</si>
  <si>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</si>
  <si>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</si>
  <si>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</si>
  <si>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</si>
  <si>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</si>
  <si>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</si>
  <si>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</si>
  <si>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</si>
  <si>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</si>
  <si>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</si>
  <si>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</si>
  <si>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</si>
  <si>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</si>
  <si>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</si>
  <si>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</si>
  <si>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</si>
  <si>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</si>
  <si>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</si>
  <si>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</si>
  <si>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</si>
  <si>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</si>
  <si>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</si>
  <si>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</si>
  <si>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</si>
  <si>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</si>
  <si>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</si>
  <si>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</si>
  <si>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</si>
  <si>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熊谷市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</si>
  <si>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</si>
  <si>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</si>
  <si>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</si>
  <si>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</si>
  <si>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</si>
  <si>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</si>
  <si>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</si>
  <si>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</si>
  <si>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</si>
  <si>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</si>
  <si>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</si>
  <si>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</si>
  <si>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</si>
  <si>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</si>
  <si>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</si>
  <si>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</si>
  <si>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</si>
  <si>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</si>
  <si>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</si>
  <si>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</si>
  <si>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</si>
  <si>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</si>
  <si>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</si>
  <si>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</si>
  <si>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</si>
  <si>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</si>
  <si>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</si>
  <si>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</si>
  <si>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</si>
  <si>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</si>
  <si>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</si>
  <si>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</si>
  <si>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</si>
  <si>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</si>
  <si>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</si>
  <si>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</si>
  <si>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</si>
  <si>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</si>
  <si>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</si>
  <si>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</si>
  <si>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</si>
  <si>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</si>
  <si>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</si>
  <si>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</si>
  <si>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</si>
  <si>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</si>
  <si>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</si>
  <si>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</si>
  <si>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</si>
  <si>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</si>
  <si>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</si>
  <si>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</si>
  <si>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</si>
  <si>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</si>
  <si>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</si>
  <si>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</si>
  <si>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</si>
  <si>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</si>
  <si>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</si>
  <si>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</si>
  <si>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</si>
  <si>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</si>
  <si>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</si>
  <si>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</si>
  <si>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</si>
  <si>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</si>
  <si>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</si>
  <si>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</si>
  <si>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</si>
  <si>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</si>
  <si>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</si>
  <si>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</si>
  <si>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</si>
  <si>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</si>
  <si>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</si>
  <si>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</si>
  <si>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</si>
  <si>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</si>
  <si>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</si>
  <si>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</si>
  <si>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</si>
  <si>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</si>
  <si>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</si>
  <si>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</si>
  <si>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</si>
  <si>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</si>
  <si>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</si>
  <si>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</si>
  <si>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</si>
  <si>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</si>
  <si>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</si>
  <si>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</si>
  <si>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</si>
  <si>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</si>
  <si>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</si>
  <si>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</si>
  <si>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</si>
  <si>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</si>
  <si>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</si>
  <si>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</si>
  <si>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</si>
  <si>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</si>
  <si>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</si>
  <si>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</si>
  <si>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</si>
  <si>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</si>
  <si>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</si>
  <si>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</si>
  <si>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</si>
  <si>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</si>
  <si>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</si>
  <si>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</si>
  <si>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</si>
  <si>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</si>
  <si>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</si>
  <si>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</si>
  <si>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</si>
  <si>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</si>
  <si>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</si>
  <si>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</si>
  <si>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</si>
  <si>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</si>
  <si>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</si>
  <si>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</si>
  <si>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</si>
  <si>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</si>
  <si>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</si>
  <si>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</si>
  <si>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</si>
  <si>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</si>
  <si>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</si>
  <si>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</si>
  <si>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</si>
  <si>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</si>
  <si>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</si>
  <si>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</si>
  <si>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</si>
  <si>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</si>
  <si>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</si>
  <si>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</si>
  <si>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</si>
  <si>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</si>
  <si>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</si>
  <si>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</si>
  <si>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</si>
  <si>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</si>
  <si>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</si>
  <si>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</si>
  <si>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</si>
  <si>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</si>
  <si>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</si>
  <si>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</si>
  <si>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</si>
  <si>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</si>
  <si>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</si>
  <si>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</si>
  <si>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</si>
  <si>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</si>
  <si>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</si>
  <si>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</si>
  <si>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</si>
  <si>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</si>
  <si>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</si>
  <si>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</si>
  <si>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</si>
  <si>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</si>
  <si>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</si>
  <si>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</si>
  <si>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</si>
  <si>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</si>
  <si>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</si>
  <si>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</si>
  <si>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</si>
  <si>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</si>
  <si>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</si>
  <si>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</si>
  <si>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</si>
  <si>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</si>
  <si>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</si>
  <si>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</si>
  <si>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</si>
  <si>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</si>
  <si>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</si>
  <si>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</si>
  <si>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</si>
  <si>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</si>
  <si>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</si>
  <si>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</si>
  <si>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</si>
  <si>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</si>
  <si>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</si>
  <si>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</si>
  <si>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</si>
  <si>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</si>
  <si>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</si>
  <si>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</si>
  <si>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</si>
  <si>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</si>
  <si>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</si>
  <si>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</si>
  <si>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</si>
  <si>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</si>
  <si>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</si>
  <si>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</si>
  <si>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</si>
  <si>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</si>
  <si>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</si>
  <si>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</si>
  <si>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</si>
  <si>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</si>
  <si>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</si>
  <si>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</si>
  <si>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</si>
  <si>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</si>
  <si>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</si>
  <si>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</si>
  <si>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</si>
  <si>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</si>
  <si>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</si>
  <si>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</si>
  <si>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</si>
  <si>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</si>
  <si>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</si>
  <si>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</si>
  <si>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</si>
  <si>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</si>
  <si>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</si>
  <si>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</si>
  <si>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</si>
  <si>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</si>
  <si>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</si>
  <si>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</si>
  <si>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</si>
  <si>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</si>
  <si>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</si>
  <si>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</si>
  <si>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</si>
  <si>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</si>
  <si>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</si>
  <si>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</si>
  <si>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</si>
  <si>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</si>
  <si>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</si>
  <si>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</si>
  <si>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</si>
  <si>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</si>
  <si>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</si>
  <si>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</si>
  <si>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</si>
  <si>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</si>
  <si>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</si>
  <si>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</si>
  <si>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</si>
  <si>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</si>
  <si>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</si>
  <si>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</si>
  <si>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</si>
  <si>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</si>
  <si>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</si>
  <si>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</si>
  <si>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</si>
  <si>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</si>
  <si>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</si>
  <si>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</si>
  <si>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</si>
  <si>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</si>
  <si>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</si>
  <si>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</si>
  <si>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</si>
  <si>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</si>
  <si>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</si>
  <si>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</si>
  <si>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</si>
  <si>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</si>
  <si>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</si>
  <si>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</si>
  <si>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</si>
  <si>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</si>
  <si>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</si>
  <si>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</si>
  <si>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</si>
  <si>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</si>
  <si>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</si>
  <si>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</si>
  <si>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</si>
  <si>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</si>
  <si>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</si>
  <si>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</si>
  <si>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</si>
  <si>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</si>
  <si>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</si>
  <si>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</si>
  <si>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</si>
  <si>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</si>
  <si>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</si>
  <si>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</si>
  <si>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</si>
  <si>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</si>
  <si>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</si>
  <si>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</si>
  <si>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農業集落排水事業特別会計</t>
    <phoneticPr fontId="5"/>
  </si>
  <si>
    <t>熊谷都市計画事業土地区画整理事業特別会計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</si>
  <si>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</si>
  <si>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</si>
  <si>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</si>
  <si>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</si>
  <si>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</si>
  <si>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</si>
  <si>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</si>
  <si>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</si>
  <si>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</si>
  <si>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</si>
  <si>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</si>
  <si>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</si>
  <si>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</si>
  <si>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</si>
  <si>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</si>
  <si>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</si>
  <si>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</si>
  <si>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</si>
  <si>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</si>
  <si>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</si>
  <si>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</si>
  <si>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</si>
  <si>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</si>
  <si>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</si>
  <si>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</si>
  <si>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</si>
  <si>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</si>
  <si>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</si>
  <si>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</si>
  <si>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</si>
  <si>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</si>
  <si>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</si>
  <si>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</si>
  <si>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</si>
  <si>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</si>
  <si>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</si>
  <si>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</si>
  <si>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</si>
  <si>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</si>
  <si>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</si>
  <si>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</si>
  <si>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</si>
  <si>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</si>
  <si>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</si>
  <si>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</si>
  <si>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</si>
  <si>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</si>
  <si>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</si>
  <si>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</si>
  <si>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</si>
  <si>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</si>
  <si>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</si>
  <si>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</si>
  <si>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</si>
  <si>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</si>
  <si>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</si>
  <si>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</si>
  <si>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</si>
  <si>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</si>
  <si>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</si>
  <si>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</si>
  <si>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</si>
  <si>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</si>
  <si>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</si>
  <si>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</si>
  <si>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</si>
  <si>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</si>
  <si>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</si>
  <si>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</si>
  <si>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</si>
  <si>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</si>
  <si>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</si>
  <si>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</si>
  <si>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</si>
  <si>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</si>
  <si>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</si>
  <si>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</si>
  <si>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</si>
  <si>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</si>
  <si>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</si>
  <si>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</si>
  <si>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</si>
  <si>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</si>
  <si>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</si>
  <si>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</si>
  <si>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</si>
  <si>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</si>
  <si>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</si>
  <si>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</si>
  <si>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</si>
  <si>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</si>
  <si>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</si>
  <si>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</si>
  <si>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</si>
  <si>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</si>
  <si>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</si>
  <si>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</si>
  <si>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</si>
  <si>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</si>
  <si>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</si>
  <si>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</si>
  <si>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</si>
  <si>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</si>
  <si>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</si>
  <si>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</si>
  <si>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</si>
  <si>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</si>
  <si>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</si>
  <si>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</si>
  <si>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</si>
  <si>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</si>
  <si>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</si>
  <si>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</si>
  <si>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</si>
  <si>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</si>
  <si>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</si>
  <si>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</si>
  <si>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</si>
  <si>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</si>
  <si>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</si>
  <si>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</si>
  <si>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</si>
  <si>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</si>
  <si>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</si>
  <si>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</si>
  <si>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</si>
  <si>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</si>
  <si>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</si>
  <si>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</si>
  <si>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</si>
  <si>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</si>
  <si>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</si>
  <si>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</si>
  <si>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2.70</t>
  </si>
  <si>
    <t>一般会計</t>
  </si>
  <si>
    <t>水道事業会計</t>
  </si>
  <si>
    <t>後期高齢者医療特別会計</t>
  </si>
  <si>
    <t>公共用地先行取得特別会計</t>
  </si>
  <si>
    <t>国民健康保険特別会計</t>
  </si>
  <si>
    <t>駐車場事業特別会計</t>
  </si>
  <si>
    <t>下水道特別会計</t>
  </si>
  <si>
    <t>農業集落排水事業特別会計</t>
  </si>
  <si>
    <t>その他会計（赤字）</t>
  </si>
  <si>
    <t>その他会計（黒字）</t>
  </si>
  <si>
    <t>熊谷市体育協会</t>
    <rPh sb="0" eb="3">
      <t>クマガヤシ</t>
    </rPh>
    <rPh sb="3" eb="5">
      <t>タイイク</t>
    </rPh>
    <rPh sb="5" eb="7">
      <t>キョウカイ</t>
    </rPh>
    <phoneticPr fontId="2"/>
  </si>
  <si>
    <t>熊谷市文化振興財団</t>
    <rPh sb="0" eb="3">
      <t>クマガヤシ</t>
    </rPh>
    <rPh sb="3" eb="5">
      <t>ブンカ</t>
    </rPh>
    <rPh sb="5" eb="7">
      <t>シンコウ</t>
    </rPh>
    <rPh sb="7" eb="9">
      <t>ザイダン</t>
    </rPh>
    <phoneticPr fontId="2"/>
  </si>
  <si>
    <t>大里地域勤労者福祉サービスセンター</t>
    <rPh sb="0" eb="2">
      <t>オオサト</t>
    </rPh>
    <rPh sb="2" eb="4">
      <t>チイキ</t>
    </rPh>
    <rPh sb="4" eb="7">
      <t>キンロウシャ</t>
    </rPh>
    <rPh sb="7" eb="9">
      <t>フクシ</t>
    </rPh>
    <phoneticPr fontId="2"/>
  </si>
  <si>
    <t>熊谷市土地開発公社</t>
    <rPh sb="0" eb="3">
      <t>クマガヤシ</t>
    </rPh>
    <rPh sb="3" eb="5">
      <t>トチ</t>
    </rPh>
    <rPh sb="5" eb="7">
      <t>カイハツ</t>
    </rPh>
    <rPh sb="7" eb="9">
      <t>コウシャ</t>
    </rPh>
    <phoneticPr fontId="2"/>
  </si>
  <si>
    <t>ティアラ２１</t>
  </si>
  <si>
    <t>熊谷市生鮮食料品低温貯蔵センター</t>
    <rPh sb="0" eb="3">
      <t>クマガヤシ</t>
    </rPh>
    <rPh sb="3" eb="5">
      <t>セイセン</t>
    </rPh>
    <rPh sb="5" eb="8">
      <t>ショクリョウヒン</t>
    </rPh>
    <rPh sb="8" eb="10">
      <t>テイオン</t>
    </rPh>
    <rPh sb="10" eb="12">
      <t>チョゾウ</t>
    </rPh>
    <phoneticPr fontId="2"/>
  </si>
  <si>
    <t>まちづくり熊谷</t>
    <rPh sb="5" eb="7">
      <t>クマガヤ</t>
    </rPh>
    <phoneticPr fontId="2"/>
  </si>
  <si>
    <t>○</t>
  </si>
  <si>
    <t>大里広域市町村圏組合</t>
    <rPh sb="0" eb="2">
      <t>オオサト</t>
    </rPh>
    <rPh sb="2" eb="4">
      <t>コウイキ</t>
    </rPh>
    <rPh sb="4" eb="7">
      <t>シチョウソン</t>
    </rPh>
    <rPh sb="7" eb="8">
      <t>ケン</t>
    </rPh>
    <rPh sb="8" eb="10">
      <t>クミアイ</t>
    </rPh>
    <phoneticPr fontId="2"/>
  </si>
  <si>
    <t>妻沼南河原環境施設組合</t>
    <rPh sb="0" eb="2">
      <t>メヌマ</t>
    </rPh>
    <rPh sb="2" eb="5">
      <t>ミナミカワラ</t>
    </rPh>
    <rPh sb="5" eb="7">
      <t>カンキョウ</t>
    </rPh>
    <rPh sb="7" eb="9">
      <t>シセツ</t>
    </rPh>
    <rPh sb="9" eb="11">
      <t>クミアイ</t>
    </rPh>
    <phoneticPr fontId="2"/>
  </si>
  <si>
    <t>荒川北縁水防事務組合</t>
    <rPh sb="0" eb="2">
      <t>アラカワ</t>
    </rPh>
    <rPh sb="2" eb="3">
      <t>キタ</t>
    </rPh>
    <rPh sb="3" eb="4">
      <t>ベリ</t>
    </rPh>
    <rPh sb="4" eb="6">
      <t>スイボウ</t>
    </rPh>
    <rPh sb="6" eb="8">
      <t>ジム</t>
    </rPh>
    <rPh sb="8" eb="10">
      <t>クミアイ</t>
    </rPh>
    <phoneticPr fontId="2"/>
  </si>
  <si>
    <t>埼玉県後期高齢者医療広域連合</t>
    <rPh sb="0" eb="2">
      <t>サイタマ</t>
    </rPh>
    <rPh sb="2" eb="3">
      <t>ケン</t>
    </rPh>
    <rPh sb="3" eb="5">
      <t>コウキ</t>
    </rPh>
    <rPh sb="5" eb="8">
      <t>コウレイシャ</t>
    </rPh>
    <rPh sb="8" eb="10">
      <t>イリョウ</t>
    </rPh>
    <rPh sb="10" eb="12">
      <t>コウイキ</t>
    </rPh>
    <rPh sb="12" eb="14">
      <t>レンゴウ</t>
    </rPh>
    <phoneticPr fontId="2"/>
  </si>
  <si>
    <t>埼玉県市町村総合事務組合</t>
    <rPh sb="0" eb="2">
      <t>サイタマ</t>
    </rPh>
    <rPh sb="2" eb="3">
      <t>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</si>
  <si>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</si>
  <si>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</si>
  <si>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</si>
  <si>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</si>
  <si>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</si>
  <si>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</si>
  <si>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</si>
  <si>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</si>
  <si>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</si>
  <si>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</si>
  <si>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</si>
  <si>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</si>
  <si>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</si>
  <si>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</si>
  <si>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</si>
  <si>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</si>
  <si>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</si>
  <si>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</si>
  <si>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将来負担額に充当できる地方交付税や基金などの金額の方が将来負担額よりも大きいため、平成２４年度以降算定されていません。また、実質公債費比率は類似団体よりも低い水準で減少を続けています。
これらは、市債の毎年度の償還額よりも借入額を低く抑え、起債残高を削減している効果が現れているものと考えます。
なお、左のグラフでは、将来負担比率が算定されていない年度については表示されないため、本市は平成２３年度のみが表示されています。</t>
    <rPh sb="49" eb="51">
      <t>ヘイセイ</t>
    </rPh>
    <rPh sb="53" eb="55">
      <t>ネンド</t>
    </rPh>
    <rPh sb="55" eb="57">
      <t>イコウ</t>
    </rPh>
    <rPh sb="57" eb="59">
      <t>サンテイ</t>
    </rPh>
    <rPh sb="70" eb="72">
      <t>ジッシツ</t>
    </rPh>
    <rPh sb="72" eb="75">
      <t>コウサイヒ</t>
    </rPh>
    <rPh sb="75" eb="77">
      <t>ヒリツ</t>
    </rPh>
    <rPh sb="78" eb="80">
      <t>ルイジ</t>
    </rPh>
    <rPh sb="80" eb="82">
      <t>ダンタイ</t>
    </rPh>
    <rPh sb="85" eb="86">
      <t>ヒク</t>
    </rPh>
    <rPh sb="87" eb="89">
      <t>スイジュン</t>
    </rPh>
    <rPh sb="90" eb="92">
      <t>ゲンショウ</t>
    </rPh>
    <rPh sb="93" eb="94">
      <t>ツヅ</t>
    </rPh>
    <rPh sb="106" eb="108">
      <t>シサイ</t>
    </rPh>
    <rPh sb="109" eb="112">
      <t>マイネンド</t>
    </rPh>
    <rPh sb="113" eb="116">
      <t>ショウカンガク</t>
    </rPh>
    <rPh sb="119" eb="122">
      <t>カリイレガク</t>
    </rPh>
    <rPh sb="123" eb="124">
      <t>ヒク</t>
    </rPh>
    <rPh sb="125" eb="126">
      <t>オサ</t>
    </rPh>
    <rPh sb="128" eb="130">
      <t>キサイ</t>
    </rPh>
    <rPh sb="130" eb="132">
      <t>ザンダカ</t>
    </rPh>
    <rPh sb="133" eb="135">
      <t>サクゲン</t>
    </rPh>
    <rPh sb="139" eb="141">
      <t>コウカ</t>
    </rPh>
    <rPh sb="142" eb="143">
      <t>アラワ</t>
    </rPh>
    <rPh sb="150" eb="151">
      <t>カンガ</t>
    </rPh>
    <rPh sb="159" eb="160">
      <t>ヒダリ</t>
    </rPh>
    <rPh sb="189" eb="191">
      <t>ヒョウジ</t>
    </rPh>
    <rPh sb="198" eb="200">
      <t>ホンシ</t>
    </rPh>
    <rPh sb="201" eb="203">
      <t>ヘイセイ</t>
    </rPh>
    <rPh sb="205" eb="207">
      <t>ネンド</t>
    </rPh>
    <rPh sb="210" eb="212">
      <t>ヒョウジ</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</si>
</sst>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26831</c:v>
                </c:pt>
                <c:pt idx="1">
                  <c:v>24702</c:v>
                </c:pt>
                <c:pt idx="2">
                  <c:v>25983</c:v>
                </c:pt>
                <c:pt idx="3">
                  <c:v>35389</c:v>
                </c:pt>
                <c:pt idx="4">
                  <c:v>35353</c:v>
                </c:pt>
              </c:numCache>
            </c:numRef>
          </c:val>
          <c:smooth val="0"/>
        </c:ser>
        <c:dLbls>
          <c:showLegendKey val="0"/>
          <c:showVal val="0"/>
          <c:showCatName val="0"/>
          <c:showSerName val="0"/>
          <c:showPercent val="0"/>
          <c:showBubbleSize val="0"/>
        </c:dLbls>
        <c:marker val="1"/>
        <c:smooth val="0"/>
        <c:axId val="99204096"/>
        <c:axId val="99214464"/>
      </c:lineChart>
      <c:catAx>
        <c:axId val="992040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14464"/>
        <c:crosses val="autoZero"/>
        <c:auto val="1"/>
        <c:lblAlgn val="ctr"/>
        <c:lblOffset val="100"/>
        <c:tickLblSkip val="1"/>
        <c:tickMarkSkip val="1"/>
        <c:noMultiLvlLbl val="0"/>
      </c:catAx>
      <c:valAx>
        <c:axId val="992144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204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11.57</c:v>
                </c:pt>
                <c:pt idx="1">
                  <c:v>9.5399999999999991</c:v>
                </c:pt>
                <c:pt idx="2">
                  <c:v>11.04</c:v>
                </c:pt>
                <c:pt idx="3">
                  <c:v>7.52</c:v>
                </c:pt>
                <c:pt idx="4">
                  <c:v>9.8699999999999992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15.44</c:v>
                </c:pt>
                <c:pt idx="1">
                  <c:v>17.82</c:v>
                </c:pt>
                <c:pt idx="2">
                  <c:v>17.62</c:v>
                </c:pt>
                <c:pt idx="3">
                  <c:v>18.43</c:v>
                </c:pt>
                <c:pt idx="4">
                  <c:v>18.29</c:v>
                </c:pt>
              </c:numCache>
            </c:numRef>
          </c:val>
        </c:ser>
        <c:dLbls>
          <c:showLegendKey val="0"/>
          <c:showVal val="0"/>
          <c:showCatName val="0"/>
          <c:showSerName val="0"/>
          <c:showPercent val="0"/>
          <c:showBubbleSize val="0"/>
        </c:dLbls>
        <c:gapWidth val="250"/>
        <c:overlap val="100"/>
        <c:axId val="112379776"/>
        <c:axId val="112390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0.91</c:v>
                </c:pt>
                <c:pt idx="1">
                  <c:v>0.7</c:v>
                </c:pt>
                <c:pt idx="2">
                  <c:v>2</c:v>
                </c:pt>
                <c:pt idx="3">
                  <c:v>-2.7</c:v>
                </c:pt>
                <c:pt idx="4">
                  <c:v>4.84</c:v>
                </c:pt>
              </c:numCache>
            </c:numRef>
          </c:val>
          <c:smooth val="0"/>
        </c:ser>
        <c:dLbls>
          <c:showLegendKey val="0"/>
          <c:showVal val="0"/>
          <c:showCatName val="0"/>
          <c:showSerName val="0"/>
          <c:showPercent val="0"/>
          <c:showBubbleSize val="0"/>
        </c:dLbls>
        <c:marker val="1"/>
        <c:smooth val="0"/>
        <c:axId val="112379776"/>
        <c:axId val="112390144"/>
      </c:lineChart>
      <c:catAx>
        <c:axId val="112379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90144"/>
        <c:crosses val="autoZero"/>
        <c:auto val="1"/>
        <c:lblAlgn val="ctr"/>
        <c:lblOffset val="100"/>
        <c:tickLblSkip val="1"/>
        <c:tickMarkSkip val="1"/>
        <c:noMultiLvlLbl val="0"/>
      </c:catAx>
      <c:valAx>
        <c:axId val="112390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79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公共用地先行取得特別会計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0.09</c:v>
                </c:pt>
                <c:pt idx="2">
                  <c:v>#N/A</c:v>
                </c:pt>
                <c:pt idx="3">
                  <c:v>0.13</c:v>
                </c:pt>
                <c:pt idx="4">
                  <c:v>#N/A</c:v>
                </c:pt>
                <c:pt idx="5">
                  <c:v>0.11</c:v>
                </c:pt>
                <c:pt idx="6">
                  <c:v>#N/A</c:v>
                </c:pt>
                <c:pt idx="7">
                  <c:v>0.05</c:v>
                </c:pt>
                <c:pt idx="8">
                  <c:v>#N/A</c:v>
                </c:pt>
                <c:pt idx="9">
                  <c:v>0.05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7.39</c:v>
                </c:pt>
                <c:pt idx="2">
                  <c:v>#N/A</c:v>
                </c:pt>
                <c:pt idx="3">
                  <c:v>7.09</c:v>
                </c:pt>
                <c:pt idx="4">
                  <c:v>#N/A</c:v>
                </c:pt>
                <c:pt idx="5">
                  <c:v>6.71</c:v>
                </c:pt>
                <c:pt idx="6">
                  <c:v>#N/A</c:v>
                </c:pt>
                <c:pt idx="7">
                  <c:v>5.7</c:v>
                </c:pt>
                <c:pt idx="8">
                  <c:v>#N/A</c:v>
                </c:pt>
                <c:pt idx="9">
                  <c:v>6.13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11.57</c:v>
                </c:pt>
                <c:pt idx="2">
                  <c:v>#N/A</c:v>
                </c:pt>
                <c:pt idx="3">
                  <c:v>9.5399999999999991</c:v>
                </c:pt>
                <c:pt idx="4">
                  <c:v>#N/A</c:v>
                </c:pt>
                <c:pt idx="5">
                  <c:v>11.04</c:v>
                </c:pt>
                <c:pt idx="6">
                  <c:v>#N/A</c:v>
                </c:pt>
                <c:pt idx="7">
                  <c:v>7.73</c:v>
                </c:pt>
                <c:pt idx="8">
                  <c:v>#N/A</c:v>
                </c:pt>
                <c:pt idx="9">
                  <c:v>9.86</c:v>
                </c:pt>
              </c:numCache>
            </c:numRef>
          </c:val>
        </c:ser>
        <c:dLbls>
          <c:showLegendKey val="0"/>
          <c:showVal val="0"/>
          <c:showCatName val="0"/>
          <c:showSerName val="0"/>
          <c:showPercent val="0"/>
          <c:showBubbleSize val="0"/>
        </c:dLbls>
        <c:gapWidth val="150"/>
        <c:overlap val="100"/>
        <c:axId val="66416000"/>
        <c:axId val="66430080"/>
      </c:barChart>
      <c:catAx>
        <c:axId val="664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430080"/>
        <c:crosses val="autoZero"/>
        <c:auto val="1"/>
        <c:lblAlgn val="ctr"/>
        <c:lblOffset val="100"/>
        <c:tickLblSkip val="1"/>
        <c:tickMarkSkip val="1"/>
        <c:noMultiLvlLbl val="0"/>
      </c:catAx>
      <c:valAx>
        <c:axId val="66430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416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5556</c:v>
                </c:pt>
                <c:pt idx="5">
                  <c:v>5616</c:v>
                </c:pt>
                <c:pt idx="8">
                  <c:v>5620</c:v>
                </c:pt>
                <c:pt idx="11">
                  <c:v>5879</c:v>
                </c:pt>
                <c:pt idx="14">
                  <c:v>5447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412</c:v>
                </c:pt>
                <c:pt idx="3">
                  <c:v>263</c:v>
                </c:pt>
                <c:pt idx="6">
                  <c:v>45</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1756</c:v>
                </c:pt>
                <c:pt idx="3">
                  <c:v>1794</c:v>
                </c:pt>
                <c:pt idx="6">
                  <c:v>1733</c:v>
                </c:pt>
                <c:pt idx="9">
                  <c:v>1654</c:v>
                </c:pt>
                <c:pt idx="12">
                  <c:v>1495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5887</c:v>
                </c:pt>
                <c:pt idx="3">
                  <c:v>5434</c:v>
                </c:pt>
                <c:pt idx="6">
                  <c:v>5141</c:v>
                </c:pt>
                <c:pt idx="9">
                  <c:v>4720</c:v>
                </c:pt>
                <c:pt idx="12">
                  <c:v>4438</c:v>
                </c:pt>
              </c:numCache>
            </c:numRef>
          </c:val>
        </c:ser>
        <c:dLbls>
          <c:showLegendKey val="0"/>
          <c:showVal val="0"/>
          <c:showCatName val="0"/>
          <c:showSerName val="0"/>
          <c:showPercent val="0"/>
          <c:showBubbleSize val="0"/>
        </c:dLbls>
        <c:gapWidth val="100"/>
        <c:overlap val="100"/>
        <c:axId val="66715648"/>
        <c:axId val="66716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2499</c:v>
                </c:pt>
                <c:pt idx="2">
                  <c:v>#N/A</c:v>
                </c:pt>
                <c:pt idx="3">
                  <c:v>#N/A</c:v>
                </c:pt>
                <c:pt idx="4">
                  <c:v>1875</c:v>
                </c:pt>
                <c:pt idx="5">
                  <c:v>#N/A</c:v>
                </c:pt>
                <c:pt idx="6">
                  <c:v>#N/A</c:v>
                </c:pt>
                <c:pt idx="7">
                  <c:v>1299</c:v>
                </c:pt>
                <c:pt idx="8">
                  <c:v>#N/A</c:v>
                </c:pt>
                <c:pt idx="9">
                  <c:v>#N/A</c:v>
                </c:pt>
                <c:pt idx="10">
                  <c:v>495</c:v>
                </c:pt>
                <c:pt idx="11">
                  <c:v>#N/A</c:v>
                </c:pt>
                <c:pt idx="12">
                  <c:v>#N/A</c:v>
                </c:pt>
                <c:pt idx="13">
                  <c:v>486</c:v>
                </c:pt>
                <c:pt idx="14">
                  <c:v>#N/A</c:v>
                </c:pt>
              </c:numCache>
            </c:numRef>
          </c:val>
          <c:smooth val="0"/>
        </c:ser>
        <c:dLbls>
          <c:showLegendKey val="0"/>
          <c:showVal val="0"/>
          <c:showCatName val="0"/>
          <c:showSerName val="0"/>
          <c:showPercent val="0"/>
          <c:showBubbleSize val="0"/>
        </c:dLbls>
        <c:marker val="1"/>
        <c:smooth val="0"/>
        <c:axId val="66715648"/>
        <c:axId val="66716800"/>
      </c:lineChart>
      <c:catAx>
        <c:axId val="6671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716800"/>
        <c:crosses val="autoZero"/>
        <c:auto val="1"/>
        <c:lblAlgn val="ctr"/>
        <c:lblOffset val="100"/>
        <c:tickLblSkip val="1"/>
        <c:tickMarkSkip val="1"/>
        <c:noMultiLvlLbl val="0"/>
      </c:catAx>
      <c:valAx>
        <c:axId val="66716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71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49251</c:v>
                </c:pt>
                <c:pt idx="5">
                  <c:v>50126</c:v>
                </c:pt>
                <c:pt idx="8">
                  <c:v>50804</c:v>
                </c:pt>
                <c:pt idx="11">
                  <c:v>50931</c:v>
                </c:pt>
                <c:pt idx="14">
                  <c:v>51301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8285</c:v>
                </c:pt>
                <c:pt idx="5">
                  <c:v>8055</c:v>
                </c:pt>
                <c:pt idx="8">
                  <c:v>8208</c:v>
                </c:pt>
                <c:pt idx="11">
                  <c:v>8154</c:v>
                </c:pt>
                <c:pt idx="14">
                  <c:v>7607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13746</c:v>
                </c:pt>
                <c:pt idx="5">
                  <c:v>16657</c:v>
                </c:pt>
                <c:pt idx="8">
                  <c:v>17357</c:v>
                </c:pt>
                <c:pt idx="11">
                  <c:v>19182</c:v>
                </c:pt>
                <c:pt idx="14">
                  <c:v>18060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326</c:v>
                </c:pt>
                <c:pt idx="3">
                  <c:v>227</c:v>
                </c:pt>
                <c:pt idx="6">
                  <c:v>155</c:v>
                </c:pt>
                <c:pt idx="9">
                  <c:v>105</c:v>
                </c:pt>
                <c:pt idx="12">
                  <c:v>72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14815</c:v>
                </c:pt>
                <c:pt idx="3">
                  <c:v>14192</c:v>
                </c:pt>
                <c:pt idx="6">
                  <c:v>13393</c:v>
                </c:pt>
                <c:pt idx="9">
                  <c:v>12559</c:v>
                </c:pt>
                <c:pt idx="12">
                  <c:v>11314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307</c:v>
                </c:pt>
                <c:pt idx="3">
                  <c:v>44</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18480</c:v>
                </c:pt>
                <c:pt idx="3">
                  <c:v>17497</c:v>
                </c:pt>
                <c:pt idx="6">
                  <c:v>16559</c:v>
                </c:pt>
                <c:pt idx="9">
                  <c:v>15796</c:v>
                </c:pt>
                <c:pt idx="12">
                  <c:v>14634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43198</c:v>
                </c:pt>
                <c:pt idx="3">
                  <c:v>41874</c:v>
                </c:pt>
                <c:pt idx="6">
                  <c:v>40601</c:v>
                </c:pt>
                <c:pt idx="9">
                  <c:v>39811</c:v>
                </c:pt>
                <c:pt idx="12">
                  <c:v>38625</c:v>
                </c:pt>
              </c:numCache>
            </c:numRef>
          </c:val>
        </c:ser>
        <c:dLbls>
          <c:showLegendKey val="0"/>
          <c:showVal val="0"/>
          <c:showCatName val="0"/>
          <c:showSerName val="0"/>
          <c:showPercent val="0"/>
          <c:showBubbleSize val="0"/>
        </c:dLbls>
        <c:gapWidth val="100"/>
        <c:overlap val="100"/>
        <c:axId val="66022016"/>
        <c:axId val="66036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5843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66022016"/>
        <c:axId val="66036480"/>
      </c:lineChart>
      <c:catAx>
        <c:axId val="660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36480"/>
        <c:crosses val="autoZero"/>
        <c:auto val="1"/>
        <c:lblAlgn val="ctr"/>
        <c:lblOffset val="100"/>
        <c:tickLblSkip val="1"/>
        <c:tickMarkSkip val="1"/>
        <c:noMultiLvlLbl val="0"/>
      </c:catAx>
      <c:valAx>
        <c:axId val="66036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6230912"/>
        <c:axId val="66233088"/>
      </c:scatterChart>
      <c:valAx>
        <c:axId val="66230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233088"/>
        <c:crosses val="autoZero"/>
        <c:crossBetween val="midCat"/>
      </c:valAx>
      <c:valAx>
        <c:axId val="6623308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230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8</c:v>
                </c:pt>
                <c:pt idx="1">
                  <c:v>6.9</c:v>
                </c:pt>
                <c:pt idx="2">
                  <c:v>5.4</c:v>
                </c:pt>
                <c:pt idx="3">
                  <c:v>3.4</c:v>
                </c:pt>
                <c:pt idx="4">
                  <c:v>2.1</c:v>
                </c:pt>
              </c:numCache>
            </c:numRef>
          </c:xVal>
          <c:yVal>
            <c:numRef>
              <c:f>公会計指標分析・財政指標組合せ分析表!$K$73:$O$73</c:f>
              <c:numCache>
                <c:formatCode>#,##0.0;"▲ "#,##0.0</c:formatCode>
                <c:ptCount val="5"/>
                <c:pt idx="0">
                  <c:v>16.7</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109986176"/>
        <c:axId val="109988096"/>
      </c:scatterChart>
      <c:valAx>
        <c:axId val="109986176"/>
        <c:scaling>
          <c:orientation val="minMax"/>
          <c:max val="8.7999999999999989"/>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988096"/>
        <c:crosses val="autoZero"/>
        <c:crossBetween val="midCat"/>
      </c:valAx>
      <c:valAx>
        <c:axId val="109988096"/>
        <c:scaling>
          <c:orientation val="minMax"/>
          <c:max val="71"/>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9861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元利償還金・・・一般会計の元利償還金であり、起債抑制により、徐々に減少しています。</a:t>
          </a:r>
          <a:endParaRPr lang="en-US" altLang="ja-JP" sz="1100" b="0" i="0" baseline="0">
            <a:solidFill>
              <a:schemeClr val="dk1"/>
            </a:solidFill>
            <a:effectLst/>
            <a:latin typeface="+mn-lt"/>
            <a:ea typeface="+mn-ea"/>
            <a:cs typeface="+mn-cs"/>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公営企業債の元利償還金に対する繰入金・・・駐車場事業特別会計の元利償還金の減により減少しました。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組合等が起こした地方債の元利償還金に対する負担金等・・・Ｈ２５年度で償還が終了しました。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算入公債費等・・・過去の起債に対する基準財政需要額で</a:t>
          </a:r>
          <a:r>
            <a:rPr lang="ja-JP" altLang="en-US" sz="1100" b="0" i="0" baseline="0">
              <a:solidFill>
                <a:schemeClr val="dk1"/>
              </a:solidFill>
              <a:effectLst/>
              <a:latin typeface="+mn-lt"/>
              <a:ea typeface="+mn-ea"/>
              <a:cs typeface="+mn-cs"/>
            </a:rPr>
            <a:t>す。</a:t>
          </a:r>
          <a:r>
            <a:rPr lang="ja-JP" altLang="ja-JP" sz="1100" b="0" i="0" baseline="0">
              <a:solidFill>
                <a:schemeClr val="dk1"/>
              </a:solidFill>
              <a:effectLst/>
              <a:latin typeface="+mn-lt"/>
              <a:ea typeface="+mn-ea"/>
              <a:cs typeface="+mn-cs"/>
            </a:rPr>
            <a:t>　臨時財政対策債償還費への算入額の増により、徐々に増加していま</a:t>
          </a:r>
          <a:r>
            <a:rPr lang="ja-JP" altLang="en-US" sz="1100" b="0" i="0" baseline="0">
              <a:solidFill>
                <a:schemeClr val="dk1"/>
              </a:solidFill>
              <a:effectLst/>
              <a:latin typeface="+mn-lt"/>
              <a:ea typeface="+mn-ea"/>
              <a:cs typeface="+mn-cs"/>
            </a:rPr>
            <a:t>したが、Ｈ２７は算入が終了した起債の影響で減少しました。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実質公債費比率の分子・・・元利償還金等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と</a:t>
          </a:r>
          <a:r>
            <a:rPr lang="ja-JP" altLang="ja-JP" sz="1100" b="0" i="0" baseline="0">
              <a:solidFill>
                <a:schemeClr val="dk1"/>
              </a:solidFill>
              <a:effectLst/>
              <a:latin typeface="+mn-lt"/>
              <a:ea typeface="+mn-ea"/>
              <a:cs typeface="+mn-cs"/>
            </a:rPr>
            <a:t>算入公債費等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により</a:t>
          </a:r>
          <a:r>
            <a:rPr lang="ja-JP" altLang="ja-JP" sz="1100" b="0" i="0" baseline="0">
              <a:solidFill>
                <a:schemeClr val="dk1"/>
              </a:solidFill>
              <a:effectLst/>
              <a:latin typeface="+mn-lt"/>
              <a:ea typeface="+mn-ea"/>
              <a:cs typeface="+mn-cs"/>
            </a:rPr>
            <a:t>、減少傾向にあります。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一般会計等に係る地方債の現在高・・・起債の抑制や繰上償還を実施したことにより、減少傾向にあります。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公営企業債等繰入見込額・・・下水道特別会計の額が大きいですが、対象事業を精査し投資事業等を計画的に行うことにより、減少傾向にあります。</a:t>
          </a:r>
          <a:endParaRPr lang="ja-JP" altLang="ja-JP" sz="1400">
            <a:effectLst/>
          </a:endParaRPr>
        </a:p>
        <a:p>
          <a:pPr eaLnBrk="1" fontAlgn="auto" latinLnBrk="0" hangingPunct="1"/>
          <a:endParaRPr lang="en-US" altLang="ja-JP" sz="1100" b="0" i="0" baseline="0">
            <a:solidFill>
              <a:schemeClr val="dk1"/>
            </a:solidFill>
            <a:effectLst/>
            <a:latin typeface="+mn-lt"/>
            <a:ea typeface="+mn-ea"/>
            <a:cs typeface="+mn-cs"/>
          </a:endParaRPr>
        </a:p>
        <a:p>
          <a:pPr eaLnBrk="1" fontAlgn="auto" latinLnBrk="0" hangingPunct="1"/>
          <a:r>
            <a:rPr lang="ja-JP" altLang="ja-JP" sz="1100" b="0" i="0" baseline="0">
              <a:solidFill>
                <a:schemeClr val="dk1"/>
              </a:solidFill>
              <a:effectLst/>
              <a:latin typeface="+mn-lt"/>
              <a:ea typeface="+mn-ea"/>
              <a:cs typeface="+mn-cs"/>
            </a:rPr>
            <a:t>　退職手当負担見込額・・・職員数の減少などにより減少傾向にあります。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充当可能基金・・・</a:t>
          </a:r>
          <a:r>
            <a:rPr lang="ja-JP" altLang="en-US" sz="1100" b="0" i="0" baseline="0">
              <a:solidFill>
                <a:schemeClr val="dk1"/>
              </a:solidFill>
              <a:effectLst/>
              <a:latin typeface="+mn-lt"/>
              <a:ea typeface="+mn-ea"/>
              <a:cs typeface="+mn-cs"/>
            </a:rPr>
            <a:t>将来の財政需要に備えて</a:t>
          </a:r>
          <a:r>
            <a:rPr lang="ja-JP" altLang="ja-JP" sz="1100" b="0" i="0" baseline="0">
              <a:solidFill>
                <a:schemeClr val="dk1"/>
              </a:solidFill>
              <a:effectLst/>
              <a:latin typeface="+mn-lt"/>
              <a:ea typeface="+mn-ea"/>
              <a:cs typeface="+mn-cs"/>
            </a:rPr>
            <a:t>積立を行うことで、増加傾向にあり</a:t>
          </a:r>
          <a:r>
            <a:rPr lang="ja-JP" altLang="en-US" sz="1100" b="0" i="0" baseline="0">
              <a:solidFill>
                <a:schemeClr val="dk1"/>
              </a:solidFill>
              <a:effectLst/>
              <a:latin typeface="+mn-lt"/>
              <a:ea typeface="+mn-ea"/>
              <a:cs typeface="+mn-cs"/>
            </a:rPr>
            <a:t>ますが、平成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年度は地方債の繰上償還の財源として減債基金を活用したことなどにより、減少しました。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充当可能特定歳入・・・都市計画税収や公営住宅使用料などです。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基準財政需要額算入見込額・・・臨時財政対策債に対する算入額が増加しているため、増加傾向にあります。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将来負担比率の分子・・・充当可能財源等が将来負担額を上回り、Ｈ２４年度から引き続きマイナスとなりました。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4" name="角丸四角形 23"/>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7" name="直線コネクタ 26"/>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8" name="円/楕円 27"/>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9" name="フローチャート : 判断 28"/>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3" name="テキスト ボックス 32"/>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4" name="正方形/長方形 43"/>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6" name="テキスト ボックス 45"/>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1" name="正方形/長方形 5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2" name="正方形/長方形 5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3" name="正方形/長方形 5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4" name="正方形/長方形 5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類似団体平均０．８２、全国市町村平均０．</a:t>
          </a:r>
          <a:r>
            <a:rPr lang="ja-JP" altLang="en-US" sz="1100">
              <a:solidFill>
                <a:schemeClr val="dk1"/>
              </a:solidFill>
              <a:effectLst/>
              <a:latin typeface="+mn-lt"/>
              <a:ea typeface="+mn-ea"/>
              <a:cs typeface="+mn-cs"/>
            </a:rPr>
            <a:t>５０</a:t>
          </a:r>
          <a:r>
            <a:rPr lang="ja-JP" altLang="ja-JP" sz="1100">
              <a:solidFill>
                <a:schemeClr val="dk1"/>
              </a:solidFill>
              <a:effectLst/>
              <a:latin typeface="+mn-lt"/>
              <a:ea typeface="+mn-ea"/>
              <a:cs typeface="+mn-cs"/>
            </a:rPr>
            <a:t>、埼玉県平均０．７</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を上回る０．８</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であり、対前年度比で横ばいとなっています。</a:t>
          </a:r>
          <a:endParaRPr lang="ja-JP" altLang="ja-JP" sz="1400">
            <a:effectLst/>
          </a:endParaRPr>
        </a:p>
        <a:p>
          <a:pPr rtl="0"/>
          <a:r>
            <a:rPr lang="ja-JP" altLang="ja-JP" sz="1100">
              <a:solidFill>
                <a:schemeClr val="dk1"/>
              </a:solidFill>
              <a:effectLst/>
              <a:latin typeface="+mn-lt"/>
              <a:ea typeface="+mn-ea"/>
              <a:cs typeface="+mn-cs"/>
            </a:rPr>
            <a:t>　長引く景気低迷により、個人・法人市民税が減少したため下落傾向が続いていましたが、Ｈ２５から上昇に転じました。引き続き、歳入の確保に努めるとともに、歳出の見直し及び抑制を進め、財政の健全化を図りま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117475</xdr:rowOff>
    </xdr:from>
    <xdr:to>
      <xdr:col>7</xdr:col>
      <xdr:colOff>152400</xdr:colOff>
      <xdr:row>39</xdr:row>
      <xdr:rowOff>137583</xdr:rowOff>
    </xdr:to>
    <xdr:cxnSp macro="">
      <xdr:nvCxnSpPr>
        <xdr:cNvPr id="68" name="直線コネクタ 67"/>
        <xdr:cNvCxnSpPr/>
      </xdr:nvCxnSpPr>
      <xdr:spPr>
        <a:xfrm flipV="1">
          <a:off x="4114800" y="68040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9"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40</xdr:row>
      <xdr:rowOff>6350</xdr:rowOff>
    </xdr:to>
    <xdr:cxnSp macro="">
      <xdr:nvCxnSpPr>
        <xdr:cNvPr id="74" name="直線コネクタ 73"/>
        <xdr:cNvCxnSpPr/>
      </xdr:nvCxnSpPr>
      <xdr:spPr>
        <a:xfrm flipV="1">
          <a:off x="2336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6" name="テキスト ボックス 75"/>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117475</xdr:rowOff>
    </xdr:from>
    <xdr:to>
      <xdr:col>3</xdr:col>
      <xdr:colOff>279400</xdr:colOff>
      <xdr:row>40</xdr:row>
      <xdr:rowOff>6350</xdr:rowOff>
    </xdr:to>
    <xdr:cxnSp macro="">
      <xdr:nvCxnSpPr>
        <xdr:cNvPr id="77" name="直線コネクタ 76"/>
        <xdr:cNvCxnSpPr/>
      </xdr:nvCxnSpPr>
      <xdr:spPr>
        <a:xfrm>
          <a:off x="1447800" y="68040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62035</xdr:rowOff>
    </xdr:from>
    <xdr:ext cx="762000" cy="259045"/>
    <xdr:sp macro="" textlink="">
      <xdr:nvSpPr>
        <xdr:cNvPr id="81" name="テキスト ボックス 80"/>
        <xdr:cNvSpPr txBox="1"/>
      </xdr:nvSpPr>
      <xdr:spPr>
        <a:xfrm>
          <a:off x="1066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66675</xdr:rowOff>
    </xdr:from>
    <xdr:to>
      <xdr:col>7</xdr:col>
      <xdr:colOff>203200</xdr:colOff>
      <xdr:row>39</xdr:row>
      <xdr:rowOff>168275</xdr:rowOff>
    </xdr:to>
    <xdr:sp macro="" textlink="">
      <xdr:nvSpPr>
        <xdr:cNvPr id="87" name="円/楕円 86"/>
        <xdr:cNvSpPr/>
      </xdr:nvSpPr>
      <xdr:spPr>
        <a:xfrm>
          <a:off x="49022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83202</xdr:rowOff>
    </xdr:from>
    <xdr:ext cx="762000" cy="259045"/>
    <xdr:sp macro="" textlink="">
      <xdr:nvSpPr>
        <xdr:cNvPr id="88" name="財政力該当値テキスト"/>
        <xdr:cNvSpPr txBox="1"/>
      </xdr:nvSpPr>
      <xdr:spPr>
        <a:xfrm>
          <a:off x="5041900" y="65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3" name="円/楕円 92"/>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67327</xdr:rowOff>
    </xdr:from>
    <xdr:ext cx="762000" cy="259045"/>
    <xdr:sp macro="" textlink="">
      <xdr:nvSpPr>
        <xdr:cNvPr id="94" name="テキスト ボックス 93"/>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66675</xdr:rowOff>
    </xdr:from>
    <xdr:to>
      <xdr:col>2</xdr:col>
      <xdr:colOff>127000</xdr:colOff>
      <xdr:row>39</xdr:row>
      <xdr:rowOff>168275</xdr:rowOff>
    </xdr:to>
    <xdr:sp macro="" textlink="">
      <xdr:nvSpPr>
        <xdr:cNvPr id="95" name="円/楕円 94"/>
        <xdr:cNvSpPr/>
      </xdr:nvSpPr>
      <xdr:spPr>
        <a:xfrm>
          <a:off x="1397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7002</xdr:rowOff>
    </xdr:from>
    <xdr:ext cx="762000" cy="259045"/>
    <xdr:sp macro="" textlink="">
      <xdr:nvSpPr>
        <xdr:cNvPr id="96" name="テキスト ボックス 95"/>
        <xdr:cNvSpPr txBox="1"/>
      </xdr:nvSpPr>
      <xdr:spPr>
        <a:xfrm>
          <a:off x="1066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財政構造の弾力性を示す経常収支比率では、類似団体平均</a:t>
          </a:r>
          <a:r>
            <a:rPr lang="ja-JP" altLang="en-US" sz="1100">
              <a:solidFill>
                <a:schemeClr val="dk1"/>
              </a:solidFill>
              <a:effectLst/>
              <a:latin typeface="+mn-lt"/>
              <a:ea typeface="+mn-ea"/>
              <a:cs typeface="+mn-cs"/>
            </a:rPr>
            <a:t>９０．１</a:t>
          </a:r>
          <a:r>
            <a:rPr lang="ja-JP" altLang="ja-JP" sz="1100">
              <a:solidFill>
                <a:schemeClr val="dk1"/>
              </a:solidFill>
              <a:effectLst/>
              <a:latin typeface="+mn-lt"/>
              <a:ea typeface="+mn-ea"/>
              <a:cs typeface="+mn-cs"/>
            </a:rPr>
            <a:t>、全国市町村平均</a:t>
          </a:r>
          <a:r>
            <a:rPr lang="ja-JP" altLang="en-US" sz="1100">
              <a:solidFill>
                <a:schemeClr val="dk1"/>
              </a:solidFill>
              <a:effectLst/>
              <a:latin typeface="+mn-lt"/>
              <a:ea typeface="+mn-ea"/>
              <a:cs typeface="+mn-cs"/>
            </a:rPr>
            <a:t>９０．０</a:t>
          </a:r>
          <a:r>
            <a:rPr lang="ja-JP" altLang="ja-JP" sz="1100">
              <a:solidFill>
                <a:schemeClr val="dk1"/>
              </a:solidFill>
              <a:effectLst/>
              <a:latin typeface="+mn-lt"/>
              <a:ea typeface="+mn-ea"/>
              <a:cs typeface="+mn-cs"/>
            </a:rPr>
            <a:t>、埼玉県平均</a:t>
          </a:r>
          <a:r>
            <a:rPr lang="ja-JP" altLang="en-US" sz="1100">
              <a:solidFill>
                <a:schemeClr val="dk1"/>
              </a:solidFill>
              <a:effectLst/>
              <a:latin typeface="+mn-lt"/>
              <a:ea typeface="+mn-ea"/>
              <a:cs typeface="+mn-cs"/>
            </a:rPr>
            <a:t>９０．９</a:t>
          </a:r>
          <a:r>
            <a:rPr lang="ja-JP" altLang="ja-JP" sz="1100">
              <a:solidFill>
                <a:schemeClr val="dk1"/>
              </a:solidFill>
              <a:effectLst/>
              <a:latin typeface="+mn-lt"/>
              <a:ea typeface="+mn-ea"/>
              <a:cs typeface="+mn-cs"/>
            </a:rPr>
            <a:t>を下回る</a:t>
          </a:r>
          <a:r>
            <a:rPr lang="ja-JP" altLang="en-US" sz="1100">
              <a:solidFill>
                <a:schemeClr val="dk1"/>
              </a:solidFill>
              <a:effectLst/>
              <a:latin typeface="+mn-lt"/>
              <a:ea typeface="+mn-ea"/>
              <a:cs typeface="+mn-cs"/>
            </a:rPr>
            <a:t>８７．６</a:t>
          </a:r>
          <a:r>
            <a:rPr lang="ja-JP" altLang="ja-JP" sz="1100">
              <a:solidFill>
                <a:schemeClr val="dk1"/>
              </a:solidFill>
              <a:effectLst/>
              <a:latin typeface="+mn-lt"/>
              <a:ea typeface="+mn-ea"/>
              <a:cs typeface="+mn-cs"/>
            </a:rPr>
            <a:t>％で、対前年度比</a:t>
          </a:r>
          <a:r>
            <a:rPr lang="ja-JP" altLang="en-US" sz="1100">
              <a:solidFill>
                <a:schemeClr val="dk1"/>
              </a:solidFill>
              <a:effectLst/>
              <a:latin typeface="+mn-lt"/>
              <a:ea typeface="+mn-ea"/>
              <a:cs typeface="+mn-cs"/>
            </a:rPr>
            <a:t>では０．８</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減少して</a:t>
          </a:r>
          <a:r>
            <a:rPr lang="ja-JP" altLang="ja-JP" sz="1100">
              <a:solidFill>
                <a:schemeClr val="dk1"/>
              </a:solidFill>
              <a:effectLst/>
              <a:latin typeface="+mn-lt"/>
              <a:ea typeface="+mn-ea"/>
              <a:cs typeface="+mn-cs"/>
            </a:rPr>
            <a:t>います。</a:t>
          </a:r>
          <a:endParaRPr lang="ja-JP" altLang="ja-JP" sz="1400">
            <a:effectLst/>
          </a:endParaRPr>
        </a:p>
        <a:p>
          <a:pPr rtl="0" fontAlgn="base"/>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公債費以外の歳出の増加はあったものの、地方消費税や国県支出金等の歳入の増加により臨時財政対策債の借入を抑制しました。</a:t>
          </a:r>
          <a:r>
            <a:rPr lang="ja-JP" altLang="ja-JP" sz="1100" baseline="0">
              <a:solidFill>
                <a:schemeClr val="dk1"/>
              </a:solidFill>
              <a:effectLst/>
              <a:latin typeface="+mn-lt"/>
              <a:ea typeface="+mn-ea"/>
              <a:cs typeface="+mn-cs"/>
            </a:rPr>
            <a:t>　</a:t>
          </a:r>
          <a:r>
            <a:rPr lang="ja-JP" altLang="en-US" sz="1100" baseline="0">
              <a:solidFill>
                <a:schemeClr val="dk1"/>
              </a:solidFill>
              <a:effectLst/>
              <a:latin typeface="+mn-lt"/>
              <a:ea typeface="+mn-ea"/>
              <a:cs typeface="+mn-cs"/>
            </a:rPr>
            <a:t>市税の収納率向上対策を推進するとともに、総合振興計画や行政改革大綱に基づき、歳出抑制に努めます。</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143510</xdr:rowOff>
    </xdr:from>
    <xdr:to>
      <xdr:col>7</xdr:col>
      <xdr:colOff>152400</xdr:colOff>
      <xdr:row>62</xdr:row>
      <xdr:rowOff>36406</xdr:rowOff>
    </xdr:to>
    <xdr:cxnSp macro="">
      <xdr:nvCxnSpPr>
        <xdr:cNvPr id="131" name="直線コネクタ 130"/>
        <xdr:cNvCxnSpPr/>
      </xdr:nvCxnSpPr>
      <xdr:spPr>
        <a:xfrm flipV="1">
          <a:off x="4114800" y="1060196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94421</xdr:rowOff>
    </xdr:from>
    <xdr:ext cx="762000" cy="259045"/>
    <xdr:sp macro="" textlink="">
      <xdr:nvSpPr>
        <xdr:cNvPr id="132"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103294</xdr:rowOff>
    </xdr:from>
    <xdr:to>
      <xdr:col>6</xdr:col>
      <xdr:colOff>0</xdr:colOff>
      <xdr:row>62</xdr:row>
      <xdr:rowOff>36406</xdr:rowOff>
    </xdr:to>
    <xdr:cxnSp macro="">
      <xdr:nvCxnSpPr>
        <xdr:cNvPr id="134" name="直線コネクタ 133"/>
        <xdr:cNvCxnSpPr/>
      </xdr:nvCxnSpPr>
      <xdr:spPr>
        <a:xfrm>
          <a:off x="3225800" y="1056174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133790</xdr:rowOff>
    </xdr:from>
    <xdr:ext cx="736600" cy="259045"/>
    <xdr:sp macro="" textlink="">
      <xdr:nvSpPr>
        <xdr:cNvPr id="136" name="テキスト ボックス 135"/>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129963</xdr:rowOff>
    </xdr:from>
    <xdr:to>
      <xdr:col>4</xdr:col>
      <xdr:colOff>482600</xdr:colOff>
      <xdr:row>61</xdr:row>
      <xdr:rowOff>103294</xdr:rowOff>
    </xdr:to>
    <xdr:cxnSp macro="">
      <xdr:nvCxnSpPr>
        <xdr:cNvPr id="137" name="直線コネクタ 136"/>
        <xdr:cNvCxnSpPr/>
      </xdr:nvCxnSpPr>
      <xdr:spPr>
        <a:xfrm>
          <a:off x="2336800" y="10416963"/>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61400</xdr:rowOff>
    </xdr:from>
    <xdr:ext cx="762000" cy="259045"/>
    <xdr:sp macro="" textlink="">
      <xdr:nvSpPr>
        <xdr:cNvPr id="139" name="テキスト ボックス 138"/>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60</xdr:row>
      <xdr:rowOff>129963</xdr:rowOff>
    </xdr:to>
    <xdr:cxnSp macro="">
      <xdr:nvCxnSpPr>
        <xdr:cNvPr id="140" name="直線コネクタ 139"/>
        <xdr:cNvCxnSpPr/>
      </xdr:nvCxnSpPr>
      <xdr:spPr>
        <a:xfrm>
          <a:off x="1447800" y="103365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69444</xdr:rowOff>
    </xdr:from>
    <xdr:ext cx="762000" cy="259045"/>
    <xdr:sp macro="" textlink="">
      <xdr:nvSpPr>
        <xdr:cNvPr id="142" name="テキスト ボックス 141"/>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50" name="円/楕円 149"/>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51"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2" name="円/楕円 151"/>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3" name="テキスト ボックス 152"/>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4" name="円/楕円 153"/>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164271</xdr:rowOff>
    </xdr:from>
    <xdr:ext cx="762000" cy="259045"/>
    <xdr:sp macro="" textlink="">
      <xdr:nvSpPr>
        <xdr:cNvPr id="155" name="テキスト ボックス 154"/>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79163</xdr:rowOff>
    </xdr:from>
    <xdr:to>
      <xdr:col>3</xdr:col>
      <xdr:colOff>330200</xdr:colOff>
      <xdr:row>61</xdr:row>
      <xdr:rowOff>9313</xdr:rowOff>
    </xdr:to>
    <xdr:sp macro="" textlink="">
      <xdr:nvSpPr>
        <xdr:cNvPr id="156" name="円/楕円 155"/>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19490</xdr:rowOff>
    </xdr:from>
    <xdr:ext cx="762000" cy="259045"/>
    <xdr:sp macro="" textlink="">
      <xdr:nvSpPr>
        <xdr:cNvPr id="157" name="テキスト ボックス 156"/>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8" name="円/楕円 157"/>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9" name="テキスト ボックス 158"/>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人件費・物件費等の状況では、人口一人当たりの決算額で、類似団体平均</a:t>
          </a:r>
          <a:r>
            <a:rPr lang="ja-JP" altLang="en-US" sz="1100">
              <a:solidFill>
                <a:schemeClr val="dk1"/>
              </a:solidFill>
              <a:effectLst/>
              <a:latin typeface="+mn-lt"/>
              <a:ea typeface="+mn-ea"/>
              <a:cs typeface="+mn-cs"/>
            </a:rPr>
            <a:t>１０４，９４９</a:t>
          </a:r>
          <a:r>
            <a:rPr lang="ja-JP" altLang="ja-JP" sz="1100">
              <a:solidFill>
                <a:schemeClr val="dk1"/>
              </a:solidFill>
              <a:effectLst/>
              <a:latin typeface="+mn-lt"/>
              <a:ea typeface="+mn-ea"/>
              <a:cs typeface="+mn-cs"/>
            </a:rPr>
            <a:t>円、全国市町村平均</a:t>
          </a:r>
          <a:r>
            <a:rPr lang="ja-JP" altLang="en-US" sz="1100">
              <a:solidFill>
                <a:schemeClr val="dk1"/>
              </a:solidFill>
              <a:effectLst/>
              <a:latin typeface="+mn-lt"/>
              <a:ea typeface="+mn-ea"/>
              <a:cs typeface="+mn-cs"/>
            </a:rPr>
            <a:t>１２１，９２０</a:t>
          </a:r>
          <a:r>
            <a:rPr lang="ja-JP" altLang="ja-JP" sz="1100">
              <a:solidFill>
                <a:schemeClr val="dk1"/>
              </a:solidFill>
              <a:effectLst/>
              <a:latin typeface="+mn-lt"/>
              <a:ea typeface="+mn-ea"/>
              <a:cs typeface="+mn-cs"/>
            </a:rPr>
            <a:t>円、埼玉県市町村平均</a:t>
          </a:r>
          <a:r>
            <a:rPr lang="ja-JP" altLang="en-US" sz="1100">
              <a:solidFill>
                <a:schemeClr val="dk1"/>
              </a:solidFill>
              <a:effectLst/>
              <a:latin typeface="+mn-lt"/>
              <a:ea typeface="+mn-ea"/>
              <a:cs typeface="+mn-cs"/>
            </a:rPr>
            <a:t>９８，８１４</a:t>
          </a:r>
          <a:r>
            <a:rPr lang="ja-JP" altLang="ja-JP" sz="1100">
              <a:solidFill>
                <a:schemeClr val="dk1"/>
              </a:solidFill>
              <a:effectLst/>
              <a:latin typeface="+mn-lt"/>
              <a:ea typeface="+mn-ea"/>
              <a:cs typeface="+mn-cs"/>
            </a:rPr>
            <a:t>円を下回る</a:t>
          </a:r>
          <a:r>
            <a:rPr lang="ja-JP" altLang="en-US" sz="1100">
              <a:solidFill>
                <a:schemeClr val="dk1"/>
              </a:solidFill>
              <a:effectLst/>
              <a:latin typeface="+mn-lt"/>
              <a:ea typeface="+mn-ea"/>
              <a:cs typeface="+mn-cs"/>
            </a:rPr>
            <a:t>９６，９６８</a:t>
          </a:r>
          <a:r>
            <a:rPr lang="ja-JP" altLang="ja-JP" sz="1100">
              <a:solidFill>
                <a:schemeClr val="dk1"/>
              </a:solidFill>
              <a:effectLst/>
              <a:latin typeface="+mn-lt"/>
              <a:ea typeface="+mn-ea"/>
              <a:cs typeface="+mn-cs"/>
            </a:rPr>
            <a:t>円で、対前年度比では</a:t>
          </a:r>
          <a:r>
            <a:rPr lang="ja-JP" altLang="en-US" sz="1100">
              <a:solidFill>
                <a:schemeClr val="dk1"/>
              </a:solidFill>
              <a:effectLst/>
              <a:latin typeface="+mn-lt"/>
              <a:ea typeface="+mn-ea"/>
              <a:cs typeface="+mn-cs"/>
            </a:rPr>
            <a:t>２，１５４</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増加して</a:t>
          </a:r>
          <a:r>
            <a:rPr lang="ja-JP" altLang="ja-JP" sz="1100">
              <a:solidFill>
                <a:schemeClr val="dk1"/>
              </a:solidFill>
              <a:effectLst/>
              <a:latin typeface="+mn-lt"/>
              <a:ea typeface="+mn-ea"/>
              <a:cs typeface="+mn-cs"/>
            </a:rPr>
            <a:t>います。　</a:t>
          </a:r>
          <a:r>
            <a:rPr lang="ja-JP" altLang="en-US" sz="1100">
              <a:solidFill>
                <a:schemeClr val="dk1"/>
              </a:solidFill>
              <a:effectLst/>
              <a:latin typeface="+mn-lt"/>
              <a:ea typeface="+mn-ea"/>
              <a:cs typeface="+mn-cs"/>
            </a:rPr>
            <a:t>なお、</a:t>
          </a:r>
          <a:r>
            <a:rPr lang="ja-JP" altLang="ja-JP" sz="1100">
              <a:solidFill>
                <a:schemeClr val="dk1"/>
              </a:solidFill>
              <a:effectLst/>
              <a:latin typeface="+mn-lt"/>
              <a:ea typeface="+mn-ea"/>
              <a:cs typeface="+mn-cs"/>
            </a:rPr>
            <a:t>人件費は</a:t>
          </a:r>
          <a:r>
            <a:rPr lang="ja-JP" altLang="en-US" sz="1100">
              <a:solidFill>
                <a:schemeClr val="dk1"/>
              </a:solidFill>
              <a:effectLst/>
              <a:latin typeface="+mn-lt"/>
              <a:ea typeface="+mn-ea"/>
              <a:cs typeface="+mn-cs"/>
            </a:rPr>
            <a:t>給与改定により</a:t>
          </a:r>
          <a:r>
            <a:rPr lang="ja-JP" altLang="ja-JP" sz="1100">
              <a:solidFill>
                <a:schemeClr val="dk1"/>
              </a:solidFill>
              <a:effectLst/>
              <a:latin typeface="+mn-lt"/>
              <a:ea typeface="+mn-ea"/>
              <a:cs typeface="+mn-cs"/>
            </a:rPr>
            <a:t>微増、物件費</a:t>
          </a:r>
          <a:r>
            <a:rPr lang="ja-JP" altLang="en-US" sz="1100">
              <a:solidFill>
                <a:schemeClr val="dk1"/>
              </a:solidFill>
              <a:effectLst/>
              <a:latin typeface="+mn-lt"/>
              <a:ea typeface="+mn-ea"/>
              <a:cs typeface="+mn-cs"/>
            </a:rPr>
            <a:t>は学校給食業務民間委託等により</a:t>
          </a:r>
          <a:r>
            <a:rPr lang="ja-JP" altLang="ja-JP" sz="1100">
              <a:solidFill>
                <a:schemeClr val="dk1"/>
              </a:solidFill>
              <a:effectLst/>
              <a:latin typeface="+mn-lt"/>
              <a:ea typeface="+mn-ea"/>
              <a:cs typeface="+mn-cs"/>
            </a:rPr>
            <a:t>増加しました。</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a:t>
          </a:r>
          <a:r>
            <a:rPr lang="ja-JP" altLang="en-US" sz="1100" b="0" i="0" u="none" strike="noStrike" baseline="0" smtClean="0">
              <a:solidFill>
                <a:schemeClr val="dk1"/>
              </a:solidFill>
              <a:latin typeface="+mn-lt"/>
              <a:ea typeface="+mn-ea"/>
              <a:cs typeface="+mn-cs"/>
            </a:rPr>
            <a:t>公共施設アセットマネジメント基本方針に基づき、増加が見込まれる</a:t>
          </a:r>
          <a:r>
            <a:rPr lang="ja-JP" altLang="ja-JP" sz="1100">
              <a:solidFill>
                <a:schemeClr val="dk1"/>
              </a:solidFill>
              <a:effectLst/>
              <a:latin typeface="+mn-lt"/>
              <a:ea typeface="+mn-ea"/>
              <a:cs typeface="+mn-cs"/>
            </a:rPr>
            <a:t>維持補修費の</a:t>
          </a:r>
          <a:r>
            <a:rPr lang="ja-JP" altLang="en-US" sz="1100">
              <a:solidFill>
                <a:schemeClr val="dk1"/>
              </a:solidFill>
              <a:effectLst/>
              <a:latin typeface="+mn-lt"/>
              <a:ea typeface="+mn-ea"/>
              <a:cs typeface="+mn-cs"/>
            </a:rPr>
            <a:t>抑制に努めていきます。また、</a:t>
          </a:r>
          <a:r>
            <a:rPr lang="ja-JP" altLang="ja-JP" sz="1100">
              <a:solidFill>
                <a:schemeClr val="dk1"/>
              </a:solidFill>
              <a:effectLst/>
              <a:latin typeface="+mn-lt"/>
              <a:ea typeface="+mn-ea"/>
              <a:cs typeface="+mn-cs"/>
            </a:rPr>
            <a:t>行政改革大綱に基づき、指定管理者制度等の導入や</a:t>
          </a:r>
          <a:r>
            <a:rPr lang="ja-JP" altLang="en-US" sz="1100">
              <a:solidFill>
                <a:schemeClr val="dk1"/>
              </a:solidFill>
              <a:effectLst/>
              <a:latin typeface="+mn-lt"/>
              <a:ea typeface="+mn-ea"/>
              <a:cs typeface="+mn-cs"/>
            </a:rPr>
            <a:t>職員</a:t>
          </a:r>
          <a:r>
            <a:rPr lang="ja-JP" altLang="ja-JP" sz="1100">
              <a:solidFill>
                <a:schemeClr val="dk1"/>
              </a:solidFill>
              <a:effectLst/>
              <a:latin typeface="+mn-lt"/>
              <a:ea typeface="+mn-ea"/>
              <a:cs typeface="+mn-cs"/>
            </a:rPr>
            <a:t>定員管理を適正に行い、引き続き人件費の削減に努めていきます。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40255</xdr:rowOff>
    </xdr:from>
    <xdr:to>
      <xdr:col>7</xdr:col>
      <xdr:colOff>152400</xdr:colOff>
      <xdr:row>82</xdr:row>
      <xdr:rowOff>83569</xdr:rowOff>
    </xdr:to>
    <xdr:cxnSp macro="">
      <xdr:nvCxnSpPr>
        <xdr:cNvPr id="194" name="直線コネクタ 193"/>
        <xdr:cNvCxnSpPr/>
      </xdr:nvCxnSpPr>
      <xdr:spPr>
        <a:xfrm>
          <a:off x="4114800" y="14099155"/>
          <a:ext cx="838200" cy="4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128919</xdr:rowOff>
    </xdr:from>
    <xdr:to>
      <xdr:col>6</xdr:col>
      <xdr:colOff>0</xdr:colOff>
      <xdr:row>82</xdr:row>
      <xdr:rowOff>40255</xdr:rowOff>
    </xdr:to>
    <xdr:cxnSp macro="">
      <xdr:nvCxnSpPr>
        <xdr:cNvPr id="197" name="直線コネクタ 196"/>
        <xdr:cNvCxnSpPr/>
      </xdr:nvCxnSpPr>
      <xdr:spPr>
        <a:xfrm>
          <a:off x="3225800" y="14016369"/>
          <a:ext cx="889000" cy="8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128919</xdr:rowOff>
    </xdr:from>
    <xdr:to>
      <xdr:col>4</xdr:col>
      <xdr:colOff>482600</xdr:colOff>
      <xdr:row>81</xdr:row>
      <xdr:rowOff>152505</xdr:rowOff>
    </xdr:to>
    <xdr:cxnSp macro="">
      <xdr:nvCxnSpPr>
        <xdr:cNvPr id="200" name="直線コネクタ 199"/>
        <xdr:cNvCxnSpPr/>
      </xdr:nvCxnSpPr>
      <xdr:spPr>
        <a:xfrm flipV="1">
          <a:off x="2336800" y="14016369"/>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152505</xdr:rowOff>
    </xdr:from>
    <xdr:to>
      <xdr:col>3</xdr:col>
      <xdr:colOff>279400</xdr:colOff>
      <xdr:row>82</xdr:row>
      <xdr:rowOff>42407</xdr:rowOff>
    </xdr:to>
    <xdr:cxnSp macro="">
      <xdr:nvCxnSpPr>
        <xdr:cNvPr id="203" name="直線コネクタ 202"/>
        <xdr:cNvCxnSpPr/>
      </xdr:nvCxnSpPr>
      <xdr:spPr>
        <a:xfrm flipV="1">
          <a:off x="1447800" y="14039955"/>
          <a:ext cx="889000" cy="6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32769</xdr:rowOff>
    </xdr:from>
    <xdr:to>
      <xdr:col>7</xdr:col>
      <xdr:colOff>203200</xdr:colOff>
      <xdr:row>82</xdr:row>
      <xdr:rowOff>134369</xdr:rowOff>
    </xdr:to>
    <xdr:sp macro="" textlink="">
      <xdr:nvSpPr>
        <xdr:cNvPr id="213" name="円/楕円 212"/>
        <xdr:cNvSpPr/>
      </xdr:nvSpPr>
      <xdr:spPr>
        <a:xfrm>
          <a:off x="4902200" y="140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49296</xdr:rowOff>
    </xdr:from>
    <xdr:ext cx="762000" cy="259045"/>
    <xdr:sp macro="" textlink="">
      <xdr:nvSpPr>
        <xdr:cNvPr id="214" name="人件費・物件費等の状況該当値テキスト"/>
        <xdr:cNvSpPr txBox="1"/>
      </xdr:nvSpPr>
      <xdr:spPr>
        <a:xfrm>
          <a:off x="5041900" y="1393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160905</xdr:rowOff>
    </xdr:from>
    <xdr:to>
      <xdr:col>6</xdr:col>
      <xdr:colOff>50800</xdr:colOff>
      <xdr:row>82</xdr:row>
      <xdr:rowOff>91055</xdr:rowOff>
    </xdr:to>
    <xdr:sp macro="" textlink="">
      <xdr:nvSpPr>
        <xdr:cNvPr id="215" name="円/楕円 214"/>
        <xdr:cNvSpPr/>
      </xdr:nvSpPr>
      <xdr:spPr>
        <a:xfrm>
          <a:off x="4064000" y="140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101232</xdr:rowOff>
    </xdr:from>
    <xdr:ext cx="736600" cy="259045"/>
    <xdr:sp macro="" textlink="">
      <xdr:nvSpPr>
        <xdr:cNvPr id="216" name="テキスト ボックス 215"/>
        <xdr:cNvSpPr txBox="1"/>
      </xdr:nvSpPr>
      <xdr:spPr>
        <a:xfrm>
          <a:off x="3733800" y="1381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94,844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78119</xdr:rowOff>
    </xdr:from>
    <xdr:to>
      <xdr:col>4</xdr:col>
      <xdr:colOff>533400</xdr:colOff>
      <xdr:row>82</xdr:row>
      <xdr:rowOff>8269</xdr:rowOff>
    </xdr:to>
    <xdr:sp macro="" textlink="">
      <xdr:nvSpPr>
        <xdr:cNvPr id="217" name="円/楕円 216"/>
        <xdr:cNvSpPr/>
      </xdr:nvSpPr>
      <xdr:spPr>
        <a:xfrm>
          <a:off x="3175000" y="1396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18446</xdr:rowOff>
    </xdr:from>
    <xdr:ext cx="762000" cy="259045"/>
    <xdr:sp macro="" textlink="">
      <xdr:nvSpPr>
        <xdr:cNvPr id="218" name="テキスト ボックス 217"/>
        <xdr:cNvSpPr txBox="1"/>
      </xdr:nvSpPr>
      <xdr:spPr>
        <a:xfrm>
          <a:off x="2844800" y="1373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90,727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101705</xdr:rowOff>
    </xdr:from>
    <xdr:to>
      <xdr:col>3</xdr:col>
      <xdr:colOff>330200</xdr:colOff>
      <xdr:row>82</xdr:row>
      <xdr:rowOff>31855</xdr:rowOff>
    </xdr:to>
    <xdr:sp macro="" textlink="">
      <xdr:nvSpPr>
        <xdr:cNvPr id="219" name="円/楕円 218"/>
        <xdr:cNvSpPr/>
      </xdr:nvSpPr>
      <xdr:spPr>
        <a:xfrm>
          <a:off x="2286000" y="139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42032</xdr:rowOff>
    </xdr:from>
    <xdr:ext cx="762000" cy="259045"/>
    <xdr:sp macro="" textlink="">
      <xdr:nvSpPr>
        <xdr:cNvPr id="220" name="テキスト ボックス 219"/>
        <xdr:cNvSpPr txBox="1"/>
      </xdr:nvSpPr>
      <xdr:spPr>
        <a:xfrm>
          <a:off x="1955800" y="137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91,900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163057</xdr:rowOff>
    </xdr:from>
    <xdr:to>
      <xdr:col>2</xdr:col>
      <xdr:colOff>127000</xdr:colOff>
      <xdr:row>82</xdr:row>
      <xdr:rowOff>93207</xdr:rowOff>
    </xdr:to>
    <xdr:sp macro="" textlink="">
      <xdr:nvSpPr>
        <xdr:cNvPr id="221" name="円/楕円 220"/>
        <xdr:cNvSpPr/>
      </xdr:nvSpPr>
      <xdr:spPr>
        <a:xfrm>
          <a:off x="1397000" y="1405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103384</xdr:rowOff>
    </xdr:from>
    <xdr:ext cx="762000" cy="259045"/>
    <xdr:sp macro="" textlink="">
      <xdr:nvSpPr>
        <xdr:cNvPr id="222" name="テキスト ボックス 221"/>
        <xdr:cNvSpPr txBox="1"/>
      </xdr:nvSpPr>
      <xdr:spPr>
        <a:xfrm>
          <a:off x="1066800" y="13819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平成２４年度及び平成２６年度の定期昇給について、昇給を抑制する措置を行ったことにより改善が見込まれます。今後も引き続き、給与水準の適正化に努めます。</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58420</xdr:rowOff>
    </xdr:to>
    <xdr:cxnSp macro="">
      <xdr:nvCxnSpPr>
        <xdr:cNvPr id="251" name="直線コネクタ 250"/>
        <xdr:cNvCxnSpPr/>
      </xdr:nvCxnSpPr>
      <xdr:spPr>
        <a:xfrm flipV="1">
          <a:off x="17018000" y="13929361"/>
          <a:ext cx="0" cy="530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30497</xdr:rowOff>
    </xdr:from>
    <xdr:ext cx="762000" cy="259045"/>
    <xdr:sp macro="" textlink="">
      <xdr:nvSpPr>
        <xdr:cNvPr id="252" name="給与水準   （国との比較）最小値テキスト"/>
        <xdr:cNvSpPr txBox="1"/>
      </xdr:nvSpPr>
      <xdr:spPr>
        <a:xfrm>
          <a:off x="17106900" y="1443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58420</xdr:rowOff>
    </xdr:from>
    <xdr:to>
      <xdr:col>24</xdr:col>
      <xdr:colOff>647700</xdr:colOff>
      <xdr:row>84</xdr:row>
      <xdr:rowOff>58420</xdr:rowOff>
    </xdr:to>
    <xdr:cxnSp macro="">
      <xdr:nvCxnSpPr>
        <xdr:cNvPr id="253" name="直線コネクタ 252"/>
        <xdr:cNvCxnSpPr/>
      </xdr:nvCxnSpPr>
      <xdr:spPr>
        <a:xfrm>
          <a:off x="16929100" y="1446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141393</xdr:rowOff>
    </xdr:from>
    <xdr:to>
      <xdr:col>24</xdr:col>
      <xdr:colOff>558800</xdr:colOff>
      <xdr:row>84</xdr:row>
      <xdr:rowOff>10161</xdr:rowOff>
    </xdr:to>
    <xdr:cxnSp macro="">
      <xdr:nvCxnSpPr>
        <xdr:cNvPr id="256" name="直線コネクタ 255"/>
        <xdr:cNvCxnSpPr/>
      </xdr:nvCxnSpPr>
      <xdr:spPr>
        <a:xfrm flipV="1">
          <a:off x="16179800" y="14371743"/>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125747</xdr:rowOff>
    </xdr:from>
    <xdr:ext cx="762000" cy="259045"/>
    <xdr:sp macro="" textlink="">
      <xdr:nvSpPr>
        <xdr:cNvPr id="257" name="給与水準   （国との比較）平均値テキスト"/>
        <xdr:cNvSpPr txBox="1"/>
      </xdr:nvSpPr>
      <xdr:spPr>
        <a:xfrm>
          <a:off x="17106900" y="1401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109220</xdr:rowOff>
    </xdr:from>
    <xdr:to>
      <xdr:col>24</xdr:col>
      <xdr:colOff>609600</xdr:colOff>
      <xdr:row>83</xdr:row>
      <xdr:rowOff>39370</xdr:rowOff>
    </xdr:to>
    <xdr:sp macro="" textlink="">
      <xdr:nvSpPr>
        <xdr:cNvPr id="258" name="フローチャート : 判断 257"/>
        <xdr:cNvSpPr/>
      </xdr:nvSpPr>
      <xdr:spPr>
        <a:xfrm>
          <a:off x="169672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157480</xdr:rowOff>
    </xdr:from>
    <xdr:to>
      <xdr:col>23</xdr:col>
      <xdr:colOff>406400</xdr:colOff>
      <xdr:row>84</xdr:row>
      <xdr:rowOff>10161</xdr:rowOff>
    </xdr:to>
    <xdr:cxnSp macro="">
      <xdr:nvCxnSpPr>
        <xdr:cNvPr id="259" name="直線コネクタ 258"/>
        <xdr:cNvCxnSpPr/>
      </xdr:nvCxnSpPr>
      <xdr:spPr>
        <a:xfrm>
          <a:off x="15290800" y="143878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109220</xdr:rowOff>
    </xdr:from>
    <xdr:to>
      <xdr:col>23</xdr:col>
      <xdr:colOff>457200</xdr:colOff>
      <xdr:row>83</xdr:row>
      <xdr:rowOff>39370</xdr:rowOff>
    </xdr:to>
    <xdr:sp macro="" textlink="">
      <xdr:nvSpPr>
        <xdr:cNvPr id="260" name="フローチャート : 判断 259"/>
        <xdr:cNvSpPr/>
      </xdr:nvSpPr>
      <xdr:spPr>
        <a:xfrm>
          <a:off x="161290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49547</xdr:rowOff>
    </xdr:from>
    <xdr:ext cx="736600" cy="259045"/>
    <xdr:sp macro="" textlink="">
      <xdr:nvSpPr>
        <xdr:cNvPr id="261" name="テキスト ボックス 260"/>
        <xdr:cNvSpPr txBox="1"/>
      </xdr:nvSpPr>
      <xdr:spPr>
        <a:xfrm>
          <a:off x="15798800" y="1393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157480</xdr:rowOff>
    </xdr:from>
    <xdr:to>
      <xdr:col>22</xdr:col>
      <xdr:colOff>203200</xdr:colOff>
      <xdr:row>88</xdr:row>
      <xdr:rowOff>48261</xdr:rowOff>
    </xdr:to>
    <xdr:cxnSp macro="">
      <xdr:nvCxnSpPr>
        <xdr:cNvPr id="262" name="直線コネクタ 261"/>
        <xdr:cNvCxnSpPr/>
      </xdr:nvCxnSpPr>
      <xdr:spPr>
        <a:xfrm flipV="1">
          <a:off x="14401800" y="14387830"/>
          <a:ext cx="889000" cy="7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85089</xdr:rowOff>
    </xdr:from>
    <xdr:to>
      <xdr:col>22</xdr:col>
      <xdr:colOff>254000</xdr:colOff>
      <xdr:row>83</xdr:row>
      <xdr:rowOff>15239</xdr:rowOff>
    </xdr:to>
    <xdr:sp macro="" textlink="">
      <xdr:nvSpPr>
        <xdr:cNvPr id="263" name="フローチャート : 判断 262"/>
        <xdr:cNvSpPr/>
      </xdr:nvSpPr>
      <xdr:spPr>
        <a:xfrm>
          <a:off x="15240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25416</xdr:rowOff>
    </xdr:from>
    <xdr:ext cx="762000" cy="259045"/>
    <xdr:sp macro="" textlink="">
      <xdr:nvSpPr>
        <xdr:cNvPr id="264" name="テキスト ボックス 263"/>
        <xdr:cNvSpPr txBox="1"/>
      </xdr:nvSpPr>
      <xdr:spPr>
        <a:xfrm>
          <a:off x="14909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48261</xdr:rowOff>
    </xdr:from>
    <xdr:to>
      <xdr:col>21</xdr:col>
      <xdr:colOff>0</xdr:colOff>
      <xdr:row>88</xdr:row>
      <xdr:rowOff>88477</xdr:rowOff>
    </xdr:to>
    <xdr:cxnSp macro="">
      <xdr:nvCxnSpPr>
        <xdr:cNvPr id="265" name="直線コネクタ 264"/>
        <xdr:cNvCxnSpPr/>
      </xdr:nvCxnSpPr>
      <xdr:spPr>
        <a:xfrm flipV="1">
          <a:off x="13512800" y="15135861"/>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42757</xdr:rowOff>
    </xdr:from>
    <xdr:to>
      <xdr:col>21</xdr:col>
      <xdr:colOff>50800</xdr:colOff>
      <xdr:row>86</xdr:row>
      <xdr:rowOff>144357</xdr:rowOff>
    </xdr:to>
    <xdr:sp macro="" textlink="">
      <xdr:nvSpPr>
        <xdr:cNvPr id="266" name="フローチャート : 判断 265"/>
        <xdr:cNvSpPr/>
      </xdr:nvSpPr>
      <xdr:spPr>
        <a:xfrm>
          <a:off x="14351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154534</xdr:rowOff>
    </xdr:from>
    <xdr:ext cx="762000" cy="259045"/>
    <xdr:sp macro="" textlink="">
      <xdr:nvSpPr>
        <xdr:cNvPr id="267" name="テキスト ボックス 266"/>
        <xdr:cNvSpPr txBox="1"/>
      </xdr:nvSpPr>
      <xdr:spPr>
        <a:xfrm>
          <a:off x="14020800" y="1455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90593</xdr:rowOff>
    </xdr:from>
    <xdr:to>
      <xdr:col>24</xdr:col>
      <xdr:colOff>609600</xdr:colOff>
      <xdr:row>84</xdr:row>
      <xdr:rowOff>20743</xdr:rowOff>
    </xdr:to>
    <xdr:sp macro="" textlink="">
      <xdr:nvSpPr>
        <xdr:cNvPr id="275" name="円/楕円 274"/>
        <xdr:cNvSpPr/>
      </xdr:nvSpPr>
      <xdr:spPr>
        <a:xfrm>
          <a:off x="169672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157920</xdr:rowOff>
    </xdr:from>
    <xdr:ext cx="762000" cy="259045"/>
    <xdr:sp macro="" textlink="">
      <xdr:nvSpPr>
        <xdr:cNvPr id="276" name="給与水準   （国との比較）該当値テキスト"/>
        <xdr:cNvSpPr txBox="1"/>
      </xdr:nvSpPr>
      <xdr:spPr>
        <a:xfrm>
          <a:off x="17106900" y="142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130811</xdr:rowOff>
    </xdr:from>
    <xdr:to>
      <xdr:col>23</xdr:col>
      <xdr:colOff>457200</xdr:colOff>
      <xdr:row>84</xdr:row>
      <xdr:rowOff>60961</xdr:rowOff>
    </xdr:to>
    <xdr:sp macro="" textlink="">
      <xdr:nvSpPr>
        <xdr:cNvPr id="277" name="円/楕円 276"/>
        <xdr:cNvSpPr/>
      </xdr:nvSpPr>
      <xdr:spPr>
        <a:xfrm>
          <a:off x="16129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45738</xdr:rowOff>
    </xdr:from>
    <xdr:ext cx="736600" cy="259045"/>
    <xdr:sp macro="" textlink="">
      <xdr:nvSpPr>
        <xdr:cNvPr id="278" name="テキスト ボックス 277"/>
        <xdr:cNvSpPr txBox="1"/>
      </xdr:nvSpPr>
      <xdr:spPr>
        <a:xfrm>
          <a:off x="15798800" y="1444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106680</xdr:rowOff>
    </xdr:from>
    <xdr:to>
      <xdr:col>22</xdr:col>
      <xdr:colOff>254000</xdr:colOff>
      <xdr:row>84</xdr:row>
      <xdr:rowOff>36830</xdr:rowOff>
    </xdr:to>
    <xdr:sp macro="" textlink="">
      <xdr:nvSpPr>
        <xdr:cNvPr id="279" name="円/楕円 278"/>
        <xdr:cNvSpPr/>
      </xdr:nvSpPr>
      <xdr:spPr>
        <a:xfrm>
          <a:off x="15240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21607</xdr:rowOff>
    </xdr:from>
    <xdr:ext cx="762000" cy="259045"/>
    <xdr:sp macro="" textlink="">
      <xdr:nvSpPr>
        <xdr:cNvPr id="280" name="テキスト ボックス 279"/>
        <xdr:cNvSpPr txBox="1"/>
      </xdr:nvSpPr>
      <xdr:spPr>
        <a:xfrm>
          <a:off x="149098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1" name="円/楕円 280"/>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83838</xdr:rowOff>
    </xdr:from>
    <xdr:ext cx="762000" cy="259045"/>
    <xdr:sp macro="" textlink="">
      <xdr:nvSpPr>
        <xdr:cNvPr id="282" name="テキスト ボックス 281"/>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83" name="円/楕円 282"/>
        <xdr:cNvSpPr/>
      </xdr:nvSpPr>
      <xdr:spPr>
        <a:xfrm>
          <a:off x="13462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84" name="テキスト ボックス 283"/>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合併直後の平成１９年度から９年間で、２２４人の削減を行ったことにより、人口千人当たりの職員数は６．２１人となり、全国平均より大幅に少なく、特例市平均とほぼ同じとなっています。</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なお、総合振興計画後期基本計画の中で、平成２４年度から平成２９年度までの５カ年を計画期間とした目標値を策定し、７３人の削減を目標としています。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65133</xdr:rowOff>
    </xdr:from>
    <xdr:to>
      <xdr:col>24</xdr:col>
      <xdr:colOff>558800</xdr:colOff>
      <xdr:row>62</xdr:row>
      <xdr:rowOff>85816</xdr:rowOff>
    </xdr:to>
    <xdr:cxnSp macro="">
      <xdr:nvCxnSpPr>
        <xdr:cNvPr id="321" name="直線コネクタ 320"/>
        <xdr:cNvCxnSpPr/>
      </xdr:nvCxnSpPr>
      <xdr:spPr>
        <a:xfrm flipV="1">
          <a:off x="16179800" y="1069503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10177</xdr:rowOff>
    </xdr:from>
    <xdr:ext cx="762000" cy="259045"/>
    <xdr:sp macro="" textlink="">
      <xdr:nvSpPr>
        <xdr:cNvPr id="322" name="定員管理の状況平均値テキスト"/>
        <xdr:cNvSpPr txBox="1"/>
      </xdr:nvSpPr>
      <xdr:spPr>
        <a:xfrm>
          <a:off x="17106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85816</xdr:rowOff>
    </xdr:from>
    <xdr:to>
      <xdr:col>23</xdr:col>
      <xdr:colOff>406400</xdr:colOff>
      <xdr:row>62</xdr:row>
      <xdr:rowOff>89263</xdr:rowOff>
    </xdr:to>
    <xdr:cxnSp macro="">
      <xdr:nvCxnSpPr>
        <xdr:cNvPr id="324" name="直線コネクタ 323"/>
        <xdr:cNvCxnSpPr/>
      </xdr:nvCxnSpPr>
      <xdr:spPr>
        <a:xfrm flipV="1">
          <a:off x="15290800" y="1071571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108874</xdr:rowOff>
    </xdr:from>
    <xdr:ext cx="736600" cy="259045"/>
    <xdr:sp macro="" textlink="">
      <xdr:nvSpPr>
        <xdr:cNvPr id="326" name="テキスト ボックス 325"/>
        <xdr:cNvSpPr txBox="1"/>
      </xdr:nvSpPr>
      <xdr:spPr>
        <a:xfrm>
          <a:off x="15798800" y="10395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89263</xdr:rowOff>
    </xdr:from>
    <xdr:to>
      <xdr:col>22</xdr:col>
      <xdr:colOff>203200</xdr:colOff>
      <xdr:row>62</xdr:row>
      <xdr:rowOff>103051</xdr:rowOff>
    </xdr:to>
    <xdr:cxnSp macro="">
      <xdr:nvCxnSpPr>
        <xdr:cNvPr id="327" name="直線コネクタ 326"/>
        <xdr:cNvCxnSpPr/>
      </xdr:nvCxnSpPr>
      <xdr:spPr>
        <a:xfrm flipV="1">
          <a:off x="14401800" y="1071916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29" name="テキスト ボックス 328"/>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103051</xdr:rowOff>
    </xdr:from>
    <xdr:to>
      <xdr:col>21</xdr:col>
      <xdr:colOff>0</xdr:colOff>
      <xdr:row>62</xdr:row>
      <xdr:rowOff>140970</xdr:rowOff>
    </xdr:to>
    <xdr:cxnSp macro="">
      <xdr:nvCxnSpPr>
        <xdr:cNvPr id="330" name="直線コネクタ 329"/>
        <xdr:cNvCxnSpPr/>
      </xdr:nvCxnSpPr>
      <xdr:spPr>
        <a:xfrm flipV="1">
          <a:off x="13512800" y="1073295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95086</xdr:rowOff>
    </xdr:from>
    <xdr:ext cx="762000" cy="259045"/>
    <xdr:sp macro="" textlink="">
      <xdr:nvSpPr>
        <xdr:cNvPr id="332" name="テキスト ボックス 331"/>
        <xdr:cNvSpPr txBox="1"/>
      </xdr:nvSpPr>
      <xdr:spPr>
        <a:xfrm>
          <a:off x="14020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139899</xdr:rowOff>
    </xdr:from>
    <xdr:ext cx="762000" cy="259045"/>
    <xdr:sp macro="" textlink="">
      <xdr:nvSpPr>
        <xdr:cNvPr id="334" name="テキスト ボックス 333"/>
        <xdr:cNvSpPr txBox="1"/>
      </xdr:nvSpPr>
      <xdr:spPr>
        <a:xfrm>
          <a:off x="13131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40" name="円/楕円 339"/>
        <xdr:cNvSpPr/>
      </xdr:nvSpPr>
      <xdr:spPr>
        <a:xfrm>
          <a:off x="169672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157860</xdr:rowOff>
    </xdr:from>
    <xdr:ext cx="762000" cy="259045"/>
    <xdr:sp macro="" textlink="">
      <xdr:nvSpPr>
        <xdr:cNvPr id="341" name="定員管理の状況該当値テキスト"/>
        <xdr:cNvSpPr txBox="1"/>
      </xdr:nvSpPr>
      <xdr:spPr>
        <a:xfrm>
          <a:off x="17106900" y="1061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35016</xdr:rowOff>
    </xdr:from>
    <xdr:to>
      <xdr:col>23</xdr:col>
      <xdr:colOff>457200</xdr:colOff>
      <xdr:row>62</xdr:row>
      <xdr:rowOff>136616</xdr:rowOff>
    </xdr:to>
    <xdr:sp macro="" textlink="">
      <xdr:nvSpPr>
        <xdr:cNvPr id="342" name="円/楕円 341"/>
        <xdr:cNvSpPr/>
      </xdr:nvSpPr>
      <xdr:spPr>
        <a:xfrm>
          <a:off x="16129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43" name="テキスト ボックス 342"/>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38463</xdr:rowOff>
    </xdr:from>
    <xdr:to>
      <xdr:col>22</xdr:col>
      <xdr:colOff>254000</xdr:colOff>
      <xdr:row>62</xdr:row>
      <xdr:rowOff>140063</xdr:rowOff>
    </xdr:to>
    <xdr:sp macro="" textlink="">
      <xdr:nvSpPr>
        <xdr:cNvPr id="344" name="円/楕円 343"/>
        <xdr:cNvSpPr/>
      </xdr:nvSpPr>
      <xdr:spPr>
        <a:xfrm>
          <a:off x="15240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124840</xdr:rowOff>
    </xdr:from>
    <xdr:ext cx="762000" cy="259045"/>
    <xdr:sp macro="" textlink="">
      <xdr:nvSpPr>
        <xdr:cNvPr id="345" name="テキスト ボックス 344"/>
        <xdr:cNvSpPr txBox="1"/>
      </xdr:nvSpPr>
      <xdr:spPr>
        <a:xfrm>
          <a:off x="14909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52251</xdr:rowOff>
    </xdr:from>
    <xdr:to>
      <xdr:col>21</xdr:col>
      <xdr:colOff>50800</xdr:colOff>
      <xdr:row>62</xdr:row>
      <xdr:rowOff>153851</xdr:rowOff>
    </xdr:to>
    <xdr:sp macro="" textlink="">
      <xdr:nvSpPr>
        <xdr:cNvPr id="346" name="円/楕円 345"/>
        <xdr:cNvSpPr/>
      </xdr:nvSpPr>
      <xdr:spPr>
        <a:xfrm>
          <a:off x="14351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47" name="テキスト ボックス 346"/>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48" name="円/楕円 347"/>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49" name="テキスト ボックス 348"/>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６．３</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％、埼玉県平均</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２．１</a:t>
          </a:r>
          <a:r>
            <a:rPr lang="ja-JP" altLang="ja-JP" sz="1100" b="0" i="0" baseline="0">
              <a:solidFill>
                <a:schemeClr val="dk1"/>
              </a:solidFill>
              <a:effectLst/>
              <a:latin typeface="+mn-lt"/>
              <a:ea typeface="+mn-ea"/>
              <a:cs typeface="+mn-cs"/>
            </a:rPr>
            <a:t>％であり、対前年比で</a:t>
          </a:r>
          <a:r>
            <a:rPr lang="ja-JP" altLang="en-US" sz="1100" b="0" i="0" baseline="0">
              <a:solidFill>
                <a:schemeClr val="dk1"/>
              </a:solidFill>
              <a:effectLst/>
              <a:latin typeface="+mn-lt"/>
              <a:ea typeface="+mn-ea"/>
              <a:cs typeface="+mn-cs"/>
            </a:rPr>
            <a:t>１．３ポイント</a:t>
          </a:r>
          <a:r>
            <a:rPr lang="ja-JP" altLang="ja-JP" sz="1100" b="0" i="0" baseline="0">
              <a:solidFill>
                <a:schemeClr val="dk1"/>
              </a:solidFill>
              <a:effectLst/>
              <a:latin typeface="+mn-lt"/>
              <a:ea typeface="+mn-ea"/>
              <a:cs typeface="+mn-cs"/>
            </a:rPr>
            <a:t>の改善となっています。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一般会計の元利償還金の減少したことと、元利償還金に対する基準財政需要額の算入額が増加したことにより、指標が改善しました。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65194</xdr:rowOff>
    </xdr:from>
    <xdr:to>
      <xdr:col>24</xdr:col>
      <xdr:colOff>558800</xdr:colOff>
      <xdr:row>39</xdr:row>
      <xdr:rowOff>169756</xdr:rowOff>
    </xdr:to>
    <xdr:cxnSp macro="">
      <xdr:nvCxnSpPr>
        <xdr:cNvPr id="382" name="直線コネクタ 381"/>
        <xdr:cNvCxnSpPr/>
      </xdr:nvCxnSpPr>
      <xdr:spPr>
        <a:xfrm flipV="1">
          <a:off x="16179800" y="6751744"/>
          <a:ext cx="8382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152840</xdr:rowOff>
    </xdr:from>
    <xdr:ext cx="762000" cy="259045"/>
    <xdr:sp macro="" textlink="">
      <xdr:nvSpPr>
        <xdr:cNvPr id="383"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159173</xdr:rowOff>
    </xdr:to>
    <xdr:cxnSp macro="">
      <xdr:nvCxnSpPr>
        <xdr:cNvPr id="385" name="直線コネクタ 384"/>
        <xdr:cNvCxnSpPr/>
      </xdr:nvCxnSpPr>
      <xdr:spPr>
        <a:xfrm flipV="1">
          <a:off x="15290800" y="68563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387" name="テキスト ボックス 38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159173</xdr:rowOff>
    </xdr:from>
    <xdr:to>
      <xdr:col>22</xdr:col>
      <xdr:colOff>203200</xdr:colOff>
      <xdr:row>41</xdr:row>
      <xdr:rowOff>108373</xdr:rowOff>
    </xdr:to>
    <xdr:cxnSp macro="">
      <xdr:nvCxnSpPr>
        <xdr:cNvPr id="388" name="直線コネクタ 387"/>
        <xdr:cNvCxnSpPr/>
      </xdr:nvCxnSpPr>
      <xdr:spPr>
        <a:xfrm flipV="1">
          <a:off x="14401800" y="701717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0" name="テキスト ボックス 389"/>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108373</xdr:rowOff>
    </xdr:from>
    <xdr:to>
      <xdr:col>21</xdr:col>
      <xdr:colOff>0</xdr:colOff>
      <xdr:row>42</xdr:row>
      <xdr:rowOff>25400</xdr:rowOff>
    </xdr:to>
    <xdr:cxnSp macro="">
      <xdr:nvCxnSpPr>
        <xdr:cNvPr id="391" name="直線コネクタ 390"/>
        <xdr:cNvCxnSpPr/>
      </xdr:nvCxnSpPr>
      <xdr:spPr>
        <a:xfrm flipV="1">
          <a:off x="13512800" y="71378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393" name="テキスト ボックス 392"/>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109237</xdr:rowOff>
    </xdr:from>
    <xdr:ext cx="762000" cy="259045"/>
    <xdr:sp macro="" textlink="">
      <xdr:nvSpPr>
        <xdr:cNvPr id="395" name="テキスト ボックス 394"/>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14394</xdr:rowOff>
    </xdr:from>
    <xdr:to>
      <xdr:col>24</xdr:col>
      <xdr:colOff>609600</xdr:colOff>
      <xdr:row>39</xdr:row>
      <xdr:rowOff>115994</xdr:rowOff>
    </xdr:to>
    <xdr:sp macro="" textlink="">
      <xdr:nvSpPr>
        <xdr:cNvPr id="401" name="円/楕円 400"/>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30921</xdr:rowOff>
    </xdr:from>
    <xdr:ext cx="762000" cy="259045"/>
    <xdr:sp macro="" textlink="">
      <xdr:nvSpPr>
        <xdr:cNvPr id="402" name="公債費負担の状況該当値テキスト"/>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3" name="円/楕円 402"/>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4" name="テキスト ボックス 403"/>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108373</xdr:rowOff>
    </xdr:from>
    <xdr:to>
      <xdr:col>22</xdr:col>
      <xdr:colOff>254000</xdr:colOff>
      <xdr:row>41</xdr:row>
      <xdr:rowOff>38523</xdr:rowOff>
    </xdr:to>
    <xdr:sp macro="" textlink="">
      <xdr:nvSpPr>
        <xdr:cNvPr id="405" name="円/楕円 404"/>
        <xdr:cNvSpPr/>
      </xdr:nvSpPr>
      <xdr:spPr>
        <a:xfrm>
          <a:off x="15240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48700</xdr:rowOff>
    </xdr:from>
    <xdr:ext cx="762000" cy="259045"/>
    <xdr:sp macro="" textlink="">
      <xdr:nvSpPr>
        <xdr:cNvPr id="406" name="テキスト ボックス 405"/>
        <xdr:cNvSpPr txBox="1"/>
      </xdr:nvSpPr>
      <xdr:spPr>
        <a:xfrm>
          <a:off x="14909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57573</xdr:rowOff>
    </xdr:from>
    <xdr:to>
      <xdr:col>21</xdr:col>
      <xdr:colOff>50800</xdr:colOff>
      <xdr:row>41</xdr:row>
      <xdr:rowOff>159173</xdr:rowOff>
    </xdr:to>
    <xdr:sp macro="" textlink="">
      <xdr:nvSpPr>
        <xdr:cNvPr id="407" name="円/楕円 406"/>
        <xdr:cNvSpPr/>
      </xdr:nvSpPr>
      <xdr:spPr>
        <a:xfrm>
          <a:off x="14351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169350</xdr:rowOff>
    </xdr:from>
    <xdr:ext cx="762000" cy="259045"/>
    <xdr:sp macro="" textlink="">
      <xdr:nvSpPr>
        <xdr:cNvPr id="408" name="テキスト ボックス 407"/>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9" name="円/楕円 408"/>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10" name="テキスト ボックス 409"/>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充当可能財源等が将来負担額を上回り、算式の計算結果がマイナスとなるため、平成２４年度から引き続き将来負担比率は算定されませんでした。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これは、一般会計及び特別会計の起債残高がそれぞれ減少していること、職員数の減により退職手当負担見込額が減少したこと及び公共施設建設基金等への積立により充当可能基金が増加したことなどにより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今後も引き続き、起債の抑制や適債事業を見極め、健全な財政運営に努めていきます。</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92485</xdr:rowOff>
    </xdr:from>
    <xdr:ext cx="762000" cy="259045"/>
    <xdr:sp macro="" textlink="">
      <xdr:nvSpPr>
        <xdr:cNvPr id="446" name="将来負担の状況平均値テキスト"/>
        <xdr:cNvSpPr txBox="1"/>
      </xdr:nvSpPr>
      <xdr:spPr>
        <a:xfrm>
          <a:off x="17106900" y="266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7" name="フローチャート : 判断 446"/>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48" name="フローチャート : 判断 447"/>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149212</xdr:rowOff>
    </xdr:from>
    <xdr:ext cx="736600" cy="259045"/>
    <xdr:sp macro="" textlink="">
      <xdr:nvSpPr>
        <xdr:cNvPr id="449" name="テキスト ボックス 448"/>
        <xdr:cNvSpPr txBox="1"/>
      </xdr:nvSpPr>
      <xdr:spPr>
        <a:xfrm>
          <a:off x="15798800" y="254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91440</xdr:rowOff>
    </xdr:from>
    <xdr:to>
      <xdr:col>22</xdr:col>
      <xdr:colOff>254000</xdr:colOff>
      <xdr:row>17</xdr:row>
      <xdr:rowOff>21590</xdr:rowOff>
    </xdr:to>
    <xdr:sp macro="" textlink="">
      <xdr:nvSpPr>
        <xdr:cNvPr id="450" name="フローチャート : 判断 449"/>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31767</xdr:rowOff>
    </xdr:from>
    <xdr:ext cx="762000" cy="259045"/>
    <xdr:sp macro="" textlink="">
      <xdr:nvSpPr>
        <xdr:cNvPr id="451" name="テキスト ボックス 450"/>
        <xdr:cNvSpPr txBox="1"/>
      </xdr:nvSpPr>
      <xdr:spPr>
        <a:xfrm>
          <a:off x="14909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11914</xdr:rowOff>
    </xdr:from>
    <xdr:to>
      <xdr:col>21</xdr:col>
      <xdr:colOff>50800</xdr:colOff>
      <xdr:row>17</xdr:row>
      <xdr:rowOff>113514</xdr:rowOff>
    </xdr:to>
    <xdr:sp macro="" textlink="">
      <xdr:nvSpPr>
        <xdr:cNvPr id="452" name="フローチャート : 判断 451"/>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123691</xdr:rowOff>
    </xdr:from>
    <xdr:ext cx="762000" cy="259045"/>
    <xdr:sp macro="" textlink="">
      <xdr:nvSpPr>
        <xdr:cNvPr id="453" name="テキスト ボックス 452"/>
        <xdr:cNvSpPr txBox="1"/>
      </xdr:nvSpPr>
      <xdr:spPr>
        <a:xfrm>
          <a:off x="14020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4" name="フローチャート : 判断 453"/>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5" name="テキスト ボックス 454"/>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19</xdr:col>
      <xdr:colOff>431800</xdr:colOff>
      <xdr:row>14</xdr:row>
      <xdr:rowOff>54005</xdr:rowOff>
    </xdr:from>
    <xdr:to>
      <xdr:col>19</xdr:col>
      <xdr:colOff>533400</xdr:colOff>
      <xdr:row>14</xdr:row>
      <xdr:rowOff>155605</xdr:rowOff>
    </xdr:to>
    <xdr:sp macro="" textlink="">
      <xdr:nvSpPr>
        <xdr:cNvPr id="461" name="円/楕円 460"/>
        <xdr:cNvSpPr/>
      </xdr:nvSpPr>
      <xdr:spPr>
        <a:xfrm>
          <a:off x="13462000" y="24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165782</xdr:rowOff>
    </xdr:from>
    <xdr:ext cx="762000" cy="259045"/>
    <xdr:sp macro="" textlink="">
      <xdr:nvSpPr>
        <xdr:cNvPr id="462" name="テキスト ボックス 461"/>
        <xdr:cNvSpPr txBox="1"/>
      </xdr:nvSpPr>
      <xdr:spPr>
        <a:xfrm>
          <a:off x="13131800" y="222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２４．１</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、全国市町村平均２３．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％、埼玉県市町村平均２４．</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％を上回る</a:t>
          </a:r>
          <a:r>
            <a:rPr lang="ja-JP" altLang="en-US" sz="1100" b="0" i="0" baseline="0">
              <a:solidFill>
                <a:schemeClr val="dk1"/>
              </a:solidFill>
              <a:effectLst/>
              <a:latin typeface="+mn-lt"/>
              <a:ea typeface="+mn-ea"/>
              <a:cs typeface="+mn-cs"/>
            </a:rPr>
            <a:t>２６</a:t>
          </a:r>
          <a:r>
            <a:rPr lang="ja-JP" altLang="ja-JP" sz="1100" b="0" i="0" baseline="0">
              <a:solidFill>
                <a:schemeClr val="dk1"/>
              </a:solidFill>
              <a:effectLst/>
              <a:latin typeface="+mn-lt"/>
              <a:ea typeface="+mn-ea"/>
              <a:cs typeface="+mn-cs"/>
            </a:rPr>
            <a:t>．８％となっており、対前年比では</a:t>
          </a:r>
          <a:r>
            <a:rPr lang="ja-JP" altLang="en-US" sz="1100" b="0" i="0" baseline="0">
              <a:solidFill>
                <a:schemeClr val="dk1"/>
              </a:solidFill>
              <a:effectLst/>
              <a:latin typeface="+mn-lt"/>
              <a:ea typeface="+mn-ea"/>
              <a:cs typeface="+mn-cs"/>
            </a:rPr>
            <a:t>１．０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しています。　定員の適正化により人件費は年々減少傾向にあります。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39915</xdr:rowOff>
    </xdr:from>
    <xdr:to>
      <xdr:col>7</xdr:col>
      <xdr:colOff>15875</xdr:colOff>
      <xdr:row>38</xdr:row>
      <xdr:rowOff>148772</xdr:rowOff>
    </xdr:to>
    <xdr:cxnSp macro="">
      <xdr:nvCxnSpPr>
        <xdr:cNvPr id="68" name="直線コネクタ 67"/>
        <xdr:cNvCxnSpPr/>
      </xdr:nvCxnSpPr>
      <xdr:spPr>
        <a:xfrm flipV="1">
          <a:off x="3987800" y="65550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116115</xdr:rowOff>
    </xdr:from>
    <xdr:to>
      <xdr:col>5</xdr:col>
      <xdr:colOff>549275</xdr:colOff>
      <xdr:row>38</xdr:row>
      <xdr:rowOff>148772</xdr:rowOff>
    </xdr:to>
    <xdr:cxnSp macro="">
      <xdr:nvCxnSpPr>
        <xdr:cNvPr id="71" name="直線コネクタ 70"/>
        <xdr:cNvCxnSpPr/>
      </xdr:nvCxnSpPr>
      <xdr:spPr>
        <a:xfrm>
          <a:off x="3098800" y="6631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43741</xdr:rowOff>
    </xdr:from>
    <xdr:ext cx="736600" cy="259045"/>
    <xdr:sp macro="" textlink="">
      <xdr:nvSpPr>
        <xdr:cNvPr id="73" name="テキスト ボックス 72"/>
        <xdr:cNvSpPr txBox="1"/>
      </xdr:nvSpPr>
      <xdr:spPr>
        <a:xfrm>
          <a:off x="3606800" y="604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116115</xdr:rowOff>
    </xdr:from>
    <xdr:to>
      <xdr:col>4</xdr:col>
      <xdr:colOff>346075</xdr:colOff>
      <xdr:row>38</xdr:row>
      <xdr:rowOff>137885</xdr:rowOff>
    </xdr:to>
    <xdr:cxnSp macro="">
      <xdr:nvCxnSpPr>
        <xdr:cNvPr id="74" name="直線コネクタ 73"/>
        <xdr:cNvCxnSpPr/>
      </xdr:nvCxnSpPr>
      <xdr:spPr>
        <a:xfrm flipV="1">
          <a:off x="2209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6" name="テキスト ボックス 75"/>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116115</xdr:rowOff>
    </xdr:from>
    <xdr:to>
      <xdr:col>3</xdr:col>
      <xdr:colOff>142875</xdr:colOff>
      <xdr:row>38</xdr:row>
      <xdr:rowOff>137885</xdr:rowOff>
    </xdr:to>
    <xdr:cxnSp macro="">
      <xdr:nvCxnSpPr>
        <xdr:cNvPr id="77" name="直線コネクタ 76"/>
        <xdr:cNvCxnSpPr/>
      </xdr:nvCxnSpPr>
      <xdr:spPr>
        <a:xfrm>
          <a:off x="1320800" y="6631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9" name="テキスト ボックス 7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90005</xdr:rowOff>
    </xdr:from>
    <xdr:ext cx="762000" cy="259045"/>
    <xdr:sp macro="" textlink="">
      <xdr:nvSpPr>
        <xdr:cNvPr id="81" name="テキスト ボックス 80"/>
        <xdr:cNvSpPr txBox="1"/>
      </xdr:nvSpPr>
      <xdr:spPr>
        <a:xfrm>
          <a:off x="939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160565</xdr:rowOff>
    </xdr:from>
    <xdr:to>
      <xdr:col>7</xdr:col>
      <xdr:colOff>66675</xdr:colOff>
      <xdr:row>38</xdr:row>
      <xdr:rowOff>90715</xdr:rowOff>
    </xdr:to>
    <xdr:sp macro="" textlink="">
      <xdr:nvSpPr>
        <xdr:cNvPr id="87" name="円/楕円 86"/>
        <xdr:cNvSpPr/>
      </xdr:nvSpPr>
      <xdr:spPr>
        <a:xfrm>
          <a:off x="47752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132642</xdr:rowOff>
    </xdr:from>
    <xdr:ext cx="762000" cy="259045"/>
    <xdr:sp macro="" textlink="">
      <xdr:nvSpPr>
        <xdr:cNvPr id="88" name="人件費該当値テキスト"/>
        <xdr:cNvSpPr txBox="1"/>
      </xdr:nvSpPr>
      <xdr:spPr>
        <a:xfrm>
          <a:off x="4914900" y="647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97972</xdr:rowOff>
    </xdr:from>
    <xdr:to>
      <xdr:col>5</xdr:col>
      <xdr:colOff>600075</xdr:colOff>
      <xdr:row>39</xdr:row>
      <xdr:rowOff>28122</xdr:rowOff>
    </xdr:to>
    <xdr:sp macro="" textlink="">
      <xdr:nvSpPr>
        <xdr:cNvPr id="89" name="円/楕円 88"/>
        <xdr:cNvSpPr/>
      </xdr:nvSpPr>
      <xdr:spPr>
        <a:xfrm>
          <a:off x="3937000" y="66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12899</xdr:rowOff>
    </xdr:from>
    <xdr:ext cx="736600" cy="259045"/>
    <xdr:sp macro="" textlink="">
      <xdr:nvSpPr>
        <xdr:cNvPr id="90" name="テキスト ボックス 89"/>
        <xdr:cNvSpPr txBox="1"/>
      </xdr:nvSpPr>
      <xdr:spPr>
        <a:xfrm>
          <a:off x="3606800" y="669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65315</xdr:rowOff>
    </xdr:from>
    <xdr:to>
      <xdr:col>4</xdr:col>
      <xdr:colOff>396875</xdr:colOff>
      <xdr:row>38</xdr:row>
      <xdr:rowOff>166915</xdr:rowOff>
    </xdr:to>
    <xdr:sp macro="" textlink="">
      <xdr:nvSpPr>
        <xdr:cNvPr id="91" name="円/楕円 90"/>
        <xdr:cNvSpPr/>
      </xdr:nvSpPr>
      <xdr:spPr>
        <a:xfrm>
          <a:off x="3048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92" name="テキスト ボックス 91"/>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87085</xdr:rowOff>
    </xdr:from>
    <xdr:to>
      <xdr:col>3</xdr:col>
      <xdr:colOff>193675</xdr:colOff>
      <xdr:row>39</xdr:row>
      <xdr:rowOff>17235</xdr:rowOff>
    </xdr:to>
    <xdr:sp macro="" textlink="">
      <xdr:nvSpPr>
        <xdr:cNvPr id="93" name="円/楕円 92"/>
        <xdr:cNvSpPr/>
      </xdr:nvSpPr>
      <xdr:spPr>
        <a:xfrm>
          <a:off x="2159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2012</xdr:rowOff>
    </xdr:from>
    <xdr:ext cx="762000" cy="259045"/>
    <xdr:sp macro="" textlink="">
      <xdr:nvSpPr>
        <xdr:cNvPr id="94" name="テキスト ボックス 93"/>
        <xdr:cNvSpPr txBox="1"/>
      </xdr:nvSpPr>
      <xdr:spPr>
        <a:xfrm>
          <a:off x="1828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95" name="円/楕円 94"/>
        <xdr:cNvSpPr/>
      </xdr:nvSpPr>
      <xdr:spPr>
        <a:xfrm>
          <a:off x="1270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96" name="テキスト ボックス 95"/>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類似団体平均１５．</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１７．９</a:t>
          </a:r>
          <a:r>
            <a:rPr lang="ja-JP" altLang="ja-JP" sz="1100" b="0" i="0" baseline="0">
              <a:solidFill>
                <a:schemeClr val="dk1"/>
              </a:solidFill>
              <a:effectLst/>
              <a:latin typeface="+mn-lt"/>
              <a:ea typeface="+mn-ea"/>
              <a:cs typeface="+mn-cs"/>
            </a:rPr>
            <a:t>％を下回る１４．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％となって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対前年比では０．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％増加しています。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物件費については、</a:t>
          </a:r>
          <a:r>
            <a:rPr lang="ja-JP" altLang="en-US" sz="1100" b="0" i="0" baseline="0">
              <a:solidFill>
                <a:schemeClr val="dk1"/>
              </a:solidFill>
              <a:effectLst/>
              <a:latin typeface="+mn-lt"/>
              <a:ea typeface="+mn-ea"/>
              <a:cs typeface="+mn-cs"/>
            </a:rPr>
            <a:t>学校給食の調理・搬送業務の民間委託や、小学校教師用教科書等購入費用</a:t>
          </a:r>
          <a:r>
            <a:rPr lang="ja-JP" altLang="ja-JP" sz="1100" b="0" i="0" baseline="0">
              <a:solidFill>
                <a:schemeClr val="dk1"/>
              </a:solidFill>
              <a:effectLst/>
              <a:latin typeface="+mn-lt"/>
              <a:ea typeface="+mn-ea"/>
              <a:cs typeface="+mn-cs"/>
            </a:rPr>
            <a:t>の増加等により前年度より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しました。今後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、業務の民間委託や指定管理者制度の</a:t>
          </a:r>
          <a:r>
            <a:rPr lang="ja-JP" altLang="en-US" sz="1100" b="0" i="0" baseline="0">
              <a:solidFill>
                <a:schemeClr val="dk1"/>
              </a:solidFill>
              <a:effectLst/>
              <a:latin typeface="+mn-lt"/>
              <a:ea typeface="+mn-ea"/>
              <a:cs typeface="+mn-cs"/>
            </a:rPr>
            <a:t>更なる</a:t>
          </a:r>
          <a:r>
            <a:rPr lang="ja-JP" altLang="ja-JP" sz="1100" b="0" i="0" baseline="0">
              <a:solidFill>
                <a:schemeClr val="dk1"/>
              </a:solidFill>
              <a:effectLst/>
              <a:latin typeface="+mn-lt"/>
              <a:ea typeface="+mn-ea"/>
              <a:cs typeface="+mn-cs"/>
            </a:rPr>
            <a:t>導入などにより、人件費から物件費（委託料）への移行が考えられますが、全体として改善を図り、健全な財政運営に努めていきます。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17</xdr:row>
      <xdr:rowOff>53521</xdr:rowOff>
    </xdr:to>
    <xdr:cxnSp macro="">
      <xdr:nvCxnSpPr>
        <xdr:cNvPr id="131" name="直線コネクタ 130"/>
        <xdr:cNvCxnSpPr/>
      </xdr:nvCxnSpPr>
      <xdr:spPr>
        <a:xfrm>
          <a:off x="15671800" y="288652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143329</xdr:rowOff>
    </xdr:to>
    <xdr:cxnSp macro="">
      <xdr:nvCxnSpPr>
        <xdr:cNvPr id="134" name="直線コネクタ 133"/>
        <xdr:cNvCxnSpPr/>
      </xdr:nvCxnSpPr>
      <xdr:spPr>
        <a:xfrm>
          <a:off x="14782800" y="27885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16</xdr:row>
      <xdr:rowOff>45357</xdr:rowOff>
    </xdr:to>
    <xdr:cxnSp macro="">
      <xdr:nvCxnSpPr>
        <xdr:cNvPr id="137" name="直線コネクタ 136"/>
        <xdr:cNvCxnSpPr/>
      </xdr:nvCxnSpPr>
      <xdr:spPr>
        <a:xfrm>
          <a:off x="13893800" y="2592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154413</xdr:rowOff>
    </xdr:from>
    <xdr:ext cx="762000" cy="259045"/>
    <xdr:sp macro="" textlink="">
      <xdr:nvSpPr>
        <xdr:cNvPr id="139" name="テキスト ボックス 138"/>
        <xdr:cNvSpPr txBox="1"/>
      </xdr:nvSpPr>
      <xdr:spPr>
        <a:xfrm>
          <a:off x="14401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110671</xdr:rowOff>
    </xdr:from>
    <xdr:to>
      <xdr:col>20</xdr:col>
      <xdr:colOff>158750</xdr:colOff>
      <xdr:row>15</xdr:row>
      <xdr:rowOff>20864</xdr:rowOff>
    </xdr:to>
    <xdr:cxnSp macro="">
      <xdr:nvCxnSpPr>
        <xdr:cNvPr id="140" name="直線コネクタ 139"/>
        <xdr:cNvCxnSpPr/>
      </xdr:nvCxnSpPr>
      <xdr:spPr>
        <a:xfrm>
          <a:off x="13004800" y="251097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42" name="テキスト ボックス 141"/>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23784</xdr:rowOff>
    </xdr:from>
    <xdr:ext cx="762000" cy="259045"/>
    <xdr:sp macro="" textlink="">
      <xdr:nvSpPr>
        <xdr:cNvPr id="144" name="テキスト ボックス 143"/>
        <xdr:cNvSpPr txBox="1"/>
      </xdr:nvSpPr>
      <xdr:spPr>
        <a:xfrm>
          <a:off x="12623800" y="293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2721</xdr:rowOff>
    </xdr:from>
    <xdr:to>
      <xdr:col>24</xdr:col>
      <xdr:colOff>82550</xdr:colOff>
      <xdr:row>17</xdr:row>
      <xdr:rowOff>104321</xdr:rowOff>
    </xdr:to>
    <xdr:sp macro="" textlink="">
      <xdr:nvSpPr>
        <xdr:cNvPr id="150" name="円/楕円 149"/>
        <xdr:cNvSpPr/>
      </xdr:nvSpPr>
      <xdr:spPr>
        <a:xfrm>
          <a:off x="164592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19248</xdr:rowOff>
    </xdr:from>
    <xdr:ext cx="762000" cy="259045"/>
    <xdr:sp macro="" textlink="">
      <xdr:nvSpPr>
        <xdr:cNvPr id="151" name="物件費該当値テキスト"/>
        <xdr:cNvSpPr txBox="1"/>
      </xdr:nvSpPr>
      <xdr:spPr>
        <a:xfrm>
          <a:off x="16598900" y="276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2" name="円/楕円 151"/>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32856</xdr:rowOff>
    </xdr:from>
    <xdr:ext cx="736600" cy="259045"/>
    <xdr:sp macro="" textlink="">
      <xdr:nvSpPr>
        <xdr:cNvPr id="153" name="テキスト ボックス 152"/>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4" name="円/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106334</xdr:rowOff>
    </xdr:from>
    <xdr:ext cx="762000" cy="259045"/>
    <xdr:sp macro="" textlink="">
      <xdr:nvSpPr>
        <xdr:cNvPr id="155" name="テキスト ボックス 154"/>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6" name="円/楕円 155"/>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7" name="テキスト ボックス 156"/>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59871</xdr:rowOff>
    </xdr:from>
    <xdr:to>
      <xdr:col>19</xdr:col>
      <xdr:colOff>6350</xdr:colOff>
      <xdr:row>14</xdr:row>
      <xdr:rowOff>161471</xdr:rowOff>
    </xdr:to>
    <xdr:sp macro="" textlink="">
      <xdr:nvSpPr>
        <xdr:cNvPr id="158" name="円/楕円 157"/>
        <xdr:cNvSpPr/>
      </xdr:nvSpPr>
      <xdr:spPr>
        <a:xfrm>
          <a:off x="12954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198</xdr:rowOff>
    </xdr:from>
    <xdr:ext cx="762000" cy="259045"/>
    <xdr:sp macro="" textlink="">
      <xdr:nvSpPr>
        <xdr:cNvPr id="159" name="テキスト ボックス 158"/>
        <xdr:cNvSpPr txBox="1"/>
      </xdr:nvSpPr>
      <xdr:spPr>
        <a:xfrm>
          <a:off x="12623800" y="222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類似団体平均１２．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１３．０</a:t>
          </a:r>
          <a:r>
            <a:rPr lang="ja-JP" altLang="ja-JP" sz="1100" b="0" i="0" baseline="0">
              <a:solidFill>
                <a:schemeClr val="dk1"/>
              </a:solidFill>
              <a:effectLst/>
              <a:latin typeface="+mn-lt"/>
              <a:ea typeface="+mn-ea"/>
              <a:cs typeface="+mn-cs"/>
            </a:rPr>
            <a:t>％を下回る</a:t>
          </a:r>
          <a:r>
            <a:rPr lang="ja-JP" altLang="en-US" sz="1100" b="0" i="0" baseline="0">
              <a:solidFill>
                <a:schemeClr val="dk1"/>
              </a:solidFill>
              <a:effectLst/>
              <a:latin typeface="+mn-lt"/>
              <a:ea typeface="+mn-ea"/>
              <a:cs typeface="+mn-cs"/>
            </a:rPr>
            <a:t>１２．３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となっているが</a:t>
          </a:r>
          <a:r>
            <a:rPr lang="ja-JP" altLang="ja-JP" sz="1100" b="0" i="0" baseline="0">
              <a:solidFill>
                <a:schemeClr val="dk1"/>
              </a:solidFill>
              <a:effectLst/>
              <a:latin typeface="+mn-lt"/>
              <a:ea typeface="+mn-ea"/>
              <a:cs typeface="+mn-cs"/>
            </a:rPr>
            <a:t>、対前年比で０．５％</a:t>
          </a:r>
          <a:r>
            <a:rPr lang="ja-JP" altLang="en-US" sz="1100" b="0" i="0" baseline="0">
              <a:solidFill>
                <a:schemeClr val="dk1"/>
              </a:solidFill>
              <a:effectLst/>
              <a:latin typeface="+mn-lt"/>
              <a:ea typeface="+mn-ea"/>
              <a:cs typeface="+mn-cs"/>
            </a:rPr>
            <a:t>増加して</a:t>
          </a:r>
          <a:r>
            <a:rPr lang="ja-JP" altLang="ja-JP" sz="1100" b="0" i="0" baseline="0">
              <a:solidFill>
                <a:schemeClr val="dk1"/>
              </a:solidFill>
              <a:effectLst/>
              <a:latin typeface="+mn-lt"/>
              <a:ea typeface="+mn-ea"/>
              <a:cs typeface="+mn-cs"/>
            </a:rPr>
            <a:t>います。　</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扶助費は、</a:t>
          </a:r>
          <a:r>
            <a:rPr lang="ja-JP" altLang="en-US" sz="1100" b="0" i="0" baseline="0">
              <a:solidFill>
                <a:schemeClr val="dk1"/>
              </a:solidFill>
              <a:effectLst/>
              <a:latin typeface="+mn-lt"/>
              <a:ea typeface="+mn-ea"/>
              <a:cs typeface="+mn-cs"/>
            </a:rPr>
            <a:t>子ども子育て支援新制度への移行に伴う認定こども園等認可保育施設の増により増加しています。</a:t>
          </a:r>
          <a:endParaRPr lang="ja-JP" altLang="ja-JP">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107950</xdr:rowOff>
    </xdr:to>
    <xdr:cxnSp macro="">
      <xdr:nvCxnSpPr>
        <xdr:cNvPr id="192" name="直線コネクタ 191"/>
        <xdr:cNvCxnSpPr/>
      </xdr:nvCxnSpPr>
      <xdr:spPr>
        <a:xfrm>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92727</xdr:rowOff>
    </xdr:from>
    <xdr:ext cx="762000" cy="259045"/>
    <xdr:sp macro="" textlink="">
      <xdr:nvSpPr>
        <xdr:cNvPr id="193" name="扶助費平均値テキスト"/>
        <xdr:cNvSpPr txBox="1"/>
      </xdr:nvSpPr>
      <xdr:spPr>
        <a:xfrm>
          <a:off x="4914900" y="986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31750</xdr:rowOff>
    </xdr:to>
    <xdr:cxnSp macro="">
      <xdr:nvCxnSpPr>
        <xdr:cNvPr id="195" name="直線コネクタ 194"/>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197" name="テキスト ボックス 19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139700</xdr:rowOff>
    </xdr:to>
    <xdr:cxnSp macro="">
      <xdr:nvCxnSpPr>
        <xdr:cNvPr id="198" name="直線コネクタ 197"/>
        <xdr:cNvCxnSpPr/>
      </xdr:nvCxnSpPr>
      <xdr:spPr>
        <a:xfrm>
          <a:off x="2209800" y="9690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88900</xdr:rowOff>
    </xdr:to>
    <xdr:cxnSp macro="">
      <xdr:nvCxnSpPr>
        <xdr:cNvPr id="201" name="直線コネクタ 200"/>
        <xdr:cNvCxnSpPr/>
      </xdr:nvCxnSpPr>
      <xdr:spPr>
        <a:xfrm>
          <a:off x="1320800" y="94742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03" name="テキスト ボックス 202"/>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11" name="円/楕円 210"/>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12"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13" name="円/楕円 212"/>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92727</xdr:rowOff>
    </xdr:from>
    <xdr:ext cx="736600" cy="259045"/>
    <xdr:sp macro="" textlink="">
      <xdr:nvSpPr>
        <xdr:cNvPr id="214" name="テキスト ボックス 213"/>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15" name="円/楕円 214"/>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6" name="テキスト ボックス 215"/>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7" name="円/楕円 216"/>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18" name="テキスト ボックス 217"/>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9" name="円/楕円 218"/>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20" name="テキスト ボックス 219"/>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類似団体平均１３．</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％、全国市町村平均１３．２％、埼玉県市町村平均１２．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％を上回る１４．</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％となっており、対前年比では０．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減少しています</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土地区画整理事業や</a:t>
          </a:r>
          <a:r>
            <a:rPr lang="ja-JP" altLang="ja-JP" sz="1100" b="0" i="0" baseline="0">
              <a:solidFill>
                <a:schemeClr val="dk1"/>
              </a:solidFill>
              <a:effectLst/>
              <a:latin typeface="+mn-lt"/>
              <a:ea typeface="+mn-ea"/>
              <a:cs typeface="+mn-cs"/>
            </a:rPr>
            <a:t>国民健康保険</a:t>
          </a:r>
          <a:r>
            <a:rPr lang="ja-JP" altLang="en-US" sz="1100" b="0" i="0" baseline="0">
              <a:solidFill>
                <a:schemeClr val="dk1"/>
              </a:solidFill>
              <a:effectLst/>
              <a:latin typeface="+mn-lt"/>
              <a:ea typeface="+mn-ea"/>
              <a:cs typeface="+mn-cs"/>
            </a:rPr>
            <a:t>など特別会計</a:t>
          </a:r>
          <a:r>
            <a:rPr lang="ja-JP" altLang="ja-JP" sz="1100" b="0" i="0" baseline="0">
              <a:solidFill>
                <a:schemeClr val="dk1"/>
              </a:solidFill>
              <a:effectLst/>
              <a:latin typeface="+mn-lt"/>
              <a:ea typeface="+mn-ea"/>
              <a:cs typeface="+mn-cs"/>
            </a:rPr>
            <a:t>への繰出し</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増加してい</a:t>
          </a:r>
          <a:r>
            <a:rPr lang="ja-JP" altLang="en-US" sz="1100" b="0" i="0" baseline="0">
              <a:solidFill>
                <a:schemeClr val="dk1"/>
              </a:solidFill>
              <a:effectLst/>
              <a:latin typeface="+mn-lt"/>
              <a:ea typeface="+mn-ea"/>
              <a:cs typeface="+mn-cs"/>
            </a:rPr>
            <a:t>るものの、</a:t>
          </a:r>
          <a:r>
            <a:rPr lang="ja-JP" altLang="ja-JP" sz="1100" b="0" i="0" baseline="0">
              <a:solidFill>
                <a:schemeClr val="dk1"/>
              </a:solidFill>
              <a:effectLst/>
              <a:latin typeface="+mn-lt"/>
              <a:ea typeface="+mn-ea"/>
              <a:cs typeface="+mn-cs"/>
            </a:rPr>
            <a:t>公共施設建設基金</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財政調整基金への積立事業に</a:t>
          </a:r>
          <a:r>
            <a:rPr lang="ja-JP" altLang="en-US" sz="1100" b="0" i="0" baseline="0">
              <a:solidFill>
                <a:schemeClr val="dk1"/>
              </a:solidFill>
              <a:effectLst/>
              <a:latin typeface="+mn-lt"/>
              <a:ea typeface="+mn-ea"/>
              <a:cs typeface="+mn-cs"/>
            </a:rPr>
            <a:t>よる</a:t>
          </a:r>
          <a:r>
            <a:rPr lang="ja-JP" altLang="ja-JP" sz="1100" b="0" i="0" baseline="0">
              <a:solidFill>
                <a:schemeClr val="dk1"/>
              </a:solidFill>
              <a:effectLst/>
              <a:latin typeface="+mn-lt"/>
              <a:ea typeface="+mn-ea"/>
              <a:cs typeface="+mn-cs"/>
            </a:rPr>
            <a:t>積立金が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います。</a:t>
          </a:r>
          <a:r>
            <a:rPr lang="ja-JP" altLang="ja-JP" sz="1100" b="0" i="0" baseline="0">
              <a:solidFill>
                <a:schemeClr val="dk1"/>
              </a:solidFill>
              <a:effectLst/>
              <a:latin typeface="+mn-lt"/>
              <a:ea typeface="+mn-ea"/>
              <a:cs typeface="+mn-cs"/>
            </a:rPr>
            <a:t>繰出金については、料金等の収入の適正化を図ることなどにより、普通会計の負担額を減らしていくよう努めていきます。</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165100</xdr:rowOff>
    </xdr:from>
    <xdr:to>
      <xdr:col>24</xdr:col>
      <xdr:colOff>31750</xdr:colOff>
      <xdr:row>57</xdr:row>
      <xdr:rowOff>6350</xdr:rowOff>
    </xdr:to>
    <xdr:cxnSp macro="">
      <xdr:nvCxnSpPr>
        <xdr:cNvPr id="253" name="直線コネクタ 252"/>
        <xdr:cNvCxnSpPr/>
      </xdr:nvCxnSpPr>
      <xdr:spPr>
        <a:xfrm flipV="1">
          <a:off x="15671800" y="9766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4"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6350</xdr:rowOff>
    </xdr:to>
    <xdr:cxnSp macro="">
      <xdr:nvCxnSpPr>
        <xdr:cNvPr id="256" name="直線コネクタ 255"/>
        <xdr:cNvCxnSpPr/>
      </xdr:nvCxnSpPr>
      <xdr:spPr>
        <a:xfrm>
          <a:off x="14782800" y="9728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127000</xdr:rowOff>
    </xdr:to>
    <xdr:cxnSp macro="">
      <xdr:nvCxnSpPr>
        <xdr:cNvPr id="259" name="直線コネクタ 258"/>
        <xdr:cNvCxnSpPr/>
      </xdr:nvCxnSpPr>
      <xdr:spPr>
        <a:xfrm>
          <a:off x="13893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99077</xdr:rowOff>
    </xdr:from>
    <xdr:ext cx="762000" cy="259045"/>
    <xdr:sp macro="" textlink="">
      <xdr:nvSpPr>
        <xdr:cNvPr id="261" name="テキスト ボックス 260"/>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50800</xdr:rowOff>
    </xdr:to>
    <xdr:cxnSp macro="">
      <xdr:nvCxnSpPr>
        <xdr:cNvPr id="262" name="直線コネクタ 261"/>
        <xdr:cNvCxnSpPr/>
      </xdr:nvCxnSpPr>
      <xdr:spPr>
        <a:xfrm>
          <a:off x="13004800" y="9626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72" name="円/楕円 271"/>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86377</xdr:rowOff>
    </xdr:from>
    <xdr:ext cx="762000" cy="259045"/>
    <xdr:sp macro="" textlink="">
      <xdr:nvSpPr>
        <xdr:cNvPr id="273"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127000</xdr:rowOff>
    </xdr:from>
    <xdr:to>
      <xdr:col>22</xdr:col>
      <xdr:colOff>615950</xdr:colOff>
      <xdr:row>57</xdr:row>
      <xdr:rowOff>57150</xdr:rowOff>
    </xdr:to>
    <xdr:sp macro="" textlink="">
      <xdr:nvSpPr>
        <xdr:cNvPr id="274" name="円/楕円 273"/>
        <xdr:cNvSpPr/>
      </xdr:nvSpPr>
      <xdr:spPr>
        <a:xfrm>
          <a:off x="15621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75" name="テキスト ボックス 274"/>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6" name="円/楕円 275"/>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7" name="テキスト ボックス 276"/>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8" name="円/楕円 277"/>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9" name="テキスト ボックス 278"/>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80" name="円/楕円 279"/>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81" name="テキスト ボックス 280"/>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類似団体平均８．</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％、全国市町村平均１０．</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９．６</a:t>
          </a:r>
          <a:r>
            <a:rPr lang="ja-JP" altLang="ja-JP" sz="1100" b="0" i="0" baseline="0">
              <a:solidFill>
                <a:schemeClr val="dk1"/>
              </a:solidFill>
              <a:effectLst/>
              <a:latin typeface="+mn-lt"/>
              <a:ea typeface="+mn-ea"/>
              <a:cs typeface="+mn-cs"/>
            </a:rPr>
            <a:t>％を下回る８．２％となって</a:t>
          </a:r>
          <a:r>
            <a:rPr lang="ja-JP" altLang="en-US" sz="1100" b="0" i="0" baseline="0">
              <a:solidFill>
                <a:schemeClr val="dk1"/>
              </a:solidFill>
              <a:effectLst/>
              <a:latin typeface="+mn-lt"/>
              <a:ea typeface="+mn-ea"/>
              <a:cs typeface="+mn-cs"/>
            </a:rPr>
            <a:t>います</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補助費等について、</a:t>
          </a:r>
          <a:r>
            <a:rPr lang="ja-JP" altLang="en-US" sz="1100" b="0" i="0" baseline="0">
              <a:solidFill>
                <a:schemeClr val="dk1"/>
              </a:solidFill>
              <a:effectLst/>
              <a:latin typeface="+mn-lt"/>
              <a:ea typeface="+mn-ea"/>
              <a:cs typeface="+mn-cs"/>
            </a:rPr>
            <a:t>熊谷市誕生１０周年記念プレミアム付商品商品券発行</a:t>
          </a:r>
          <a:r>
            <a:rPr lang="ja-JP" altLang="ja-JP" sz="1100" b="0" i="0" baseline="0">
              <a:solidFill>
                <a:schemeClr val="dk1"/>
              </a:solidFill>
              <a:effectLst/>
              <a:latin typeface="+mn-lt"/>
              <a:ea typeface="+mn-ea"/>
              <a:cs typeface="+mn-cs"/>
            </a:rPr>
            <a:t>事業</a:t>
          </a:r>
          <a:r>
            <a:rPr lang="ja-JP" altLang="en-US" sz="1100" b="0" i="0" baseline="0">
              <a:solidFill>
                <a:schemeClr val="dk1"/>
              </a:solidFill>
              <a:effectLst/>
              <a:latin typeface="+mn-lt"/>
              <a:ea typeface="+mn-ea"/>
              <a:cs typeface="+mn-cs"/>
            </a:rPr>
            <a:t>等により</a:t>
          </a:r>
          <a:r>
            <a:rPr lang="ja-JP" altLang="ja-JP" sz="1100" b="0" i="0" baseline="0">
              <a:solidFill>
                <a:schemeClr val="dk1"/>
              </a:solidFill>
              <a:effectLst/>
              <a:latin typeface="+mn-lt"/>
              <a:ea typeface="+mn-ea"/>
              <a:cs typeface="+mn-cs"/>
            </a:rPr>
            <a:t>増加しました。補助金の見直し等により、健全な財政運営に努めていきます。</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104140</xdr:rowOff>
    </xdr:from>
    <xdr:to>
      <xdr:col>24</xdr:col>
      <xdr:colOff>31750</xdr:colOff>
      <xdr:row>36</xdr:row>
      <xdr:rowOff>104140</xdr:rowOff>
    </xdr:to>
    <xdr:cxnSp macro="">
      <xdr:nvCxnSpPr>
        <xdr:cNvPr id="313" name="直線コネクタ 312"/>
        <xdr:cNvCxnSpPr/>
      </xdr:nvCxnSpPr>
      <xdr:spPr>
        <a:xfrm>
          <a:off x="15671800" y="6276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66040</xdr:rowOff>
    </xdr:from>
    <xdr:to>
      <xdr:col>22</xdr:col>
      <xdr:colOff>565150</xdr:colOff>
      <xdr:row>36</xdr:row>
      <xdr:rowOff>104140</xdr:rowOff>
    </xdr:to>
    <xdr:cxnSp macro="">
      <xdr:nvCxnSpPr>
        <xdr:cNvPr id="316" name="直線コネクタ 315"/>
        <xdr:cNvCxnSpPr/>
      </xdr:nvCxnSpPr>
      <xdr:spPr>
        <a:xfrm>
          <a:off x="14782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66040</xdr:rowOff>
    </xdr:to>
    <xdr:cxnSp macro="">
      <xdr:nvCxnSpPr>
        <xdr:cNvPr id="319" name="直線コネクタ 318"/>
        <xdr:cNvCxnSpPr/>
      </xdr:nvCxnSpPr>
      <xdr:spPr>
        <a:xfrm>
          <a:off x="13893800" y="622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88900</xdr:rowOff>
    </xdr:to>
    <xdr:cxnSp macro="">
      <xdr:nvCxnSpPr>
        <xdr:cNvPr id="322" name="直線コネクタ 321"/>
        <xdr:cNvCxnSpPr/>
      </xdr:nvCxnSpPr>
      <xdr:spPr>
        <a:xfrm flipV="1">
          <a:off x="13004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142257</xdr:rowOff>
    </xdr:from>
    <xdr:ext cx="762000" cy="259045"/>
    <xdr:sp macro="" textlink="">
      <xdr:nvSpPr>
        <xdr:cNvPr id="326" name="テキスト ボックス 325"/>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2" name="円/楕円 33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4" name="円/楕円 333"/>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165117</xdr:rowOff>
    </xdr:from>
    <xdr:ext cx="736600" cy="259045"/>
    <xdr:sp macro="" textlink="">
      <xdr:nvSpPr>
        <xdr:cNvPr id="335" name="テキスト ボックス 334"/>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15240</xdr:rowOff>
    </xdr:from>
    <xdr:to>
      <xdr:col>21</xdr:col>
      <xdr:colOff>412750</xdr:colOff>
      <xdr:row>36</xdr:row>
      <xdr:rowOff>116840</xdr:rowOff>
    </xdr:to>
    <xdr:sp macro="" textlink="">
      <xdr:nvSpPr>
        <xdr:cNvPr id="336" name="円/楕円 335"/>
        <xdr:cNvSpPr/>
      </xdr:nvSpPr>
      <xdr:spPr>
        <a:xfrm>
          <a:off x="14732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127017</xdr:rowOff>
    </xdr:from>
    <xdr:ext cx="762000" cy="259045"/>
    <xdr:sp macro="" textlink="">
      <xdr:nvSpPr>
        <xdr:cNvPr id="337" name="テキスト ボックス 336"/>
        <xdr:cNvSpPr txBox="1"/>
      </xdr:nvSpPr>
      <xdr:spPr>
        <a:xfrm>
          <a:off x="14401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8" name="円/楕円 337"/>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39" name="テキスト ボックス 338"/>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40" name="円/楕円 339"/>
        <xdr:cNvSpPr/>
      </xdr:nvSpPr>
      <xdr:spPr>
        <a:xfrm>
          <a:off x="1295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41" name="テキスト ボックス 340"/>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１５．３</a:t>
          </a:r>
          <a:r>
            <a:rPr lang="ja-JP" altLang="ja-JP" sz="1100" b="0" i="0" baseline="0">
              <a:solidFill>
                <a:schemeClr val="dk1"/>
              </a:solidFill>
              <a:effectLst/>
              <a:latin typeface="+mn-lt"/>
              <a:ea typeface="+mn-ea"/>
              <a:cs typeface="+mn-cs"/>
            </a:rPr>
            <a:t>％、全国市町村平均</a:t>
          </a:r>
          <a:r>
            <a:rPr lang="ja-JP" altLang="en-US" sz="1100" b="0" i="0" baseline="0">
              <a:solidFill>
                <a:schemeClr val="dk1"/>
              </a:solidFill>
              <a:effectLst/>
              <a:latin typeface="+mn-lt"/>
              <a:ea typeface="+mn-ea"/>
              <a:cs typeface="+mn-cs"/>
            </a:rPr>
            <a:t>１７．４</a:t>
          </a:r>
          <a:r>
            <a:rPr lang="ja-JP" altLang="ja-JP" sz="1100" b="0" i="0" baseline="0">
              <a:solidFill>
                <a:schemeClr val="dk1"/>
              </a:solidFill>
              <a:effectLst/>
              <a:latin typeface="+mn-lt"/>
              <a:ea typeface="+mn-ea"/>
              <a:cs typeface="+mn-cs"/>
            </a:rPr>
            <a:t>％、埼玉県市町村平均</a:t>
          </a:r>
          <a:r>
            <a:rPr lang="ja-JP" altLang="en-US" sz="1100" b="0" i="0" baseline="0">
              <a:solidFill>
                <a:schemeClr val="dk1"/>
              </a:solidFill>
              <a:effectLst/>
              <a:latin typeface="+mn-lt"/>
              <a:ea typeface="+mn-ea"/>
              <a:cs typeface="+mn-cs"/>
            </a:rPr>
            <a:t>１３．８</a:t>
          </a:r>
          <a:r>
            <a:rPr lang="ja-JP" altLang="ja-JP" sz="1100" b="0" i="0" baseline="0">
              <a:solidFill>
                <a:schemeClr val="dk1"/>
              </a:solidFill>
              <a:effectLst/>
              <a:latin typeface="+mn-lt"/>
              <a:ea typeface="+mn-ea"/>
              <a:cs typeface="+mn-cs"/>
            </a:rPr>
            <a:t>％を下回る１１．</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％となっており、対前年比で</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減少しています</a:t>
          </a:r>
          <a:r>
            <a:rPr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公債費の支出については、</a:t>
          </a:r>
          <a:r>
            <a:rPr lang="ja-JP" altLang="en-US" sz="1100" b="0" i="0" baseline="0">
              <a:solidFill>
                <a:schemeClr val="dk1"/>
              </a:solidFill>
              <a:effectLst/>
              <a:latin typeface="+mn-lt"/>
              <a:ea typeface="+mn-ea"/>
              <a:cs typeface="+mn-cs"/>
            </a:rPr>
            <a:t>繰上償還等により、</a:t>
          </a:r>
          <a:r>
            <a:rPr lang="ja-JP" altLang="ja-JP" sz="1100" b="0" i="0" baseline="0">
              <a:solidFill>
                <a:schemeClr val="dk1"/>
              </a:solidFill>
              <a:effectLst/>
              <a:latin typeface="+mn-lt"/>
              <a:ea typeface="+mn-ea"/>
              <a:cs typeface="+mn-cs"/>
            </a:rPr>
            <a:t>前年度と比較し</a:t>
          </a:r>
          <a:r>
            <a:rPr lang="ja-JP" altLang="en-US" sz="1100" b="0" i="0" baseline="0">
              <a:solidFill>
                <a:schemeClr val="dk1"/>
              </a:solidFill>
              <a:effectLst/>
              <a:latin typeface="+mn-lt"/>
              <a:ea typeface="+mn-ea"/>
              <a:cs typeface="+mn-cs"/>
            </a:rPr>
            <a:t>６８５，３５３</a:t>
          </a:r>
          <a:r>
            <a:rPr lang="ja-JP" altLang="ja-JP" sz="1100" b="0" i="0" baseline="0">
              <a:solidFill>
                <a:schemeClr val="dk1"/>
              </a:solidFill>
              <a:effectLst/>
              <a:latin typeface="+mn-lt"/>
              <a:ea typeface="+mn-ea"/>
              <a:cs typeface="+mn-cs"/>
            </a:rPr>
            <a:t>千円減少したことにより改善となりました。今後も引き続き、起債の抑制や適債事業を見極め、健全な財政運営に努めていきます。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107950</xdr:rowOff>
    </xdr:from>
    <xdr:to>
      <xdr:col>7</xdr:col>
      <xdr:colOff>15875</xdr:colOff>
      <xdr:row>75</xdr:row>
      <xdr:rowOff>168911</xdr:rowOff>
    </xdr:to>
    <xdr:cxnSp macro="">
      <xdr:nvCxnSpPr>
        <xdr:cNvPr id="374" name="直線コネクタ 373"/>
        <xdr:cNvCxnSpPr/>
      </xdr:nvCxnSpPr>
      <xdr:spPr>
        <a:xfrm flipV="1">
          <a:off x="3987800" y="129667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73661</xdr:rowOff>
    </xdr:to>
    <xdr:cxnSp macro="">
      <xdr:nvCxnSpPr>
        <xdr:cNvPr id="377" name="直線コネクタ 376"/>
        <xdr:cNvCxnSpPr/>
      </xdr:nvCxnSpPr>
      <xdr:spPr>
        <a:xfrm flipV="1">
          <a:off x="3098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73661</xdr:rowOff>
    </xdr:from>
    <xdr:to>
      <xdr:col>4</xdr:col>
      <xdr:colOff>346075</xdr:colOff>
      <xdr:row>76</xdr:row>
      <xdr:rowOff>104139</xdr:rowOff>
    </xdr:to>
    <xdr:cxnSp macro="">
      <xdr:nvCxnSpPr>
        <xdr:cNvPr id="380" name="直線コネクタ 379"/>
        <xdr:cNvCxnSpPr/>
      </xdr:nvCxnSpPr>
      <xdr:spPr>
        <a:xfrm flipV="1">
          <a:off x="2209800" y="131038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82" name="テキスト ボックス 381"/>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104139</xdr:rowOff>
    </xdr:from>
    <xdr:to>
      <xdr:col>3</xdr:col>
      <xdr:colOff>142875</xdr:colOff>
      <xdr:row>77</xdr:row>
      <xdr:rowOff>16511</xdr:rowOff>
    </xdr:to>
    <xdr:cxnSp macro="">
      <xdr:nvCxnSpPr>
        <xdr:cNvPr id="383" name="直線コネクタ 382"/>
        <xdr:cNvCxnSpPr/>
      </xdr:nvCxnSpPr>
      <xdr:spPr>
        <a:xfrm flipV="1">
          <a:off x="1320800" y="13134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85" name="テキスト ボックス 384"/>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71138</xdr:rowOff>
    </xdr:from>
    <xdr:ext cx="762000" cy="259045"/>
    <xdr:sp macro="" textlink="">
      <xdr:nvSpPr>
        <xdr:cNvPr id="387" name="テキスト ボックス 386"/>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57150</xdr:rowOff>
    </xdr:from>
    <xdr:to>
      <xdr:col>7</xdr:col>
      <xdr:colOff>66675</xdr:colOff>
      <xdr:row>75</xdr:row>
      <xdr:rowOff>158750</xdr:rowOff>
    </xdr:to>
    <xdr:sp macro="" textlink="">
      <xdr:nvSpPr>
        <xdr:cNvPr id="393" name="円/楕円 392"/>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73677</xdr:rowOff>
    </xdr:from>
    <xdr:ext cx="762000" cy="259045"/>
    <xdr:sp macro="" textlink="">
      <xdr:nvSpPr>
        <xdr:cNvPr id="394"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95" name="円/楕円 394"/>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96" name="テキスト ボックス 395"/>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22861</xdr:rowOff>
    </xdr:from>
    <xdr:to>
      <xdr:col>4</xdr:col>
      <xdr:colOff>396875</xdr:colOff>
      <xdr:row>76</xdr:row>
      <xdr:rowOff>124461</xdr:rowOff>
    </xdr:to>
    <xdr:sp macro="" textlink="">
      <xdr:nvSpPr>
        <xdr:cNvPr id="397" name="円/楕円 396"/>
        <xdr:cNvSpPr/>
      </xdr:nvSpPr>
      <xdr:spPr>
        <a:xfrm>
          <a:off x="3048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134637</xdr:rowOff>
    </xdr:from>
    <xdr:ext cx="762000" cy="259045"/>
    <xdr:sp macro="" textlink="">
      <xdr:nvSpPr>
        <xdr:cNvPr id="398" name="テキスト ボックス 397"/>
        <xdr:cNvSpPr txBox="1"/>
      </xdr:nvSpPr>
      <xdr:spPr>
        <a:xfrm>
          <a:off x="2717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9" name="円/楕円 398"/>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400" name="テキスト ボックス 399"/>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137161</xdr:rowOff>
    </xdr:from>
    <xdr:to>
      <xdr:col>1</xdr:col>
      <xdr:colOff>676275</xdr:colOff>
      <xdr:row>77</xdr:row>
      <xdr:rowOff>67311</xdr:rowOff>
    </xdr:to>
    <xdr:sp macro="" textlink="">
      <xdr:nvSpPr>
        <xdr:cNvPr id="401" name="円/楕円 400"/>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77487</xdr:rowOff>
    </xdr:from>
    <xdr:ext cx="762000" cy="259045"/>
    <xdr:sp macro="" textlink="">
      <xdr:nvSpPr>
        <xdr:cNvPr id="402" name="テキスト ボックス 401"/>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埼玉県市町村平均７７．</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％を下回る７６．６％となっています。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143002</xdr:rowOff>
    </xdr:from>
    <xdr:to>
      <xdr:col>24</xdr:col>
      <xdr:colOff>31750</xdr:colOff>
      <xdr:row>77</xdr:row>
      <xdr:rowOff>143002</xdr:rowOff>
    </xdr:to>
    <xdr:cxnSp macro="">
      <xdr:nvCxnSpPr>
        <xdr:cNvPr id="433" name="直線コネクタ 432"/>
        <xdr:cNvCxnSpPr/>
      </xdr:nvCxnSpPr>
      <xdr:spPr>
        <a:xfrm>
          <a:off x="15671800" y="1334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143002</xdr:rowOff>
    </xdr:to>
    <xdr:cxnSp macro="">
      <xdr:nvCxnSpPr>
        <xdr:cNvPr id="436" name="直線コネクタ 435"/>
        <xdr:cNvCxnSpPr/>
      </xdr:nvCxnSpPr>
      <xdr:spPr>
        <a:xfrm>
          <a:off x="14782800" y="132394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108713</xdr:rowOff>
    </xdr:from>
    <xdr:to>
      <xdr:col>21</xdr:col>
      <xdr:colOff>361950</xdr:colOff>
      <xdr:row>77</xdr:row>
      <xdr:rowOff>37846</xdr:rowOff>
    </xdr:to>
    <xdr:cxnSp macro="">
      <xdr:nvCxnSpPr>
        <xdr:cNvPr id="439" name="直線コネクタ 438"/>
        <xdr:cNvCxnSpPr/>
      </xdr:nvCxnSpPr>
      <xdr:spPr>
        <a:xfrm>
          <a:off x="13893800" y="13138913"/>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108713</xdr:rowOff>
    </xdr:to>
    <xdr:cxnSp macro="">
      <xdr:nvCxnSpPr>
        <xdr:cNvPr id="442" name="直線コネクタ 441"/>
        <xdr:cNvCxnSpPr/>
      </xdr:nvCxnSpPr>
      <xdr:spPr>
        <a:xfrm>
          <a:off x="13004800" y="130429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41419</xdr:rowOff>
    </xdr:from>
    <xdr:ext cx="762000" cy="259045"/>
    <xdr:sp macro="" textlink="">
      <xdr:nvSpPr>
        <xdr:cNvPr id="444" name="テキスト ボックス 443"/>
        <xdr:cNvSpPr txBox="1"/>
      </xdr:nvSpPr>
      <xdr:spPr>
        <a:xfrm>
          <a:off x="13512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92202</xdr:rowOff>
    </xdr:from>
    <xdr:to>
      <xdr:col>24</xdr:col>
      <xdr:colOff>82550</xdr:colOff>
      <xdr:row>78</xdr:row>
      <xdr:rowOff>22352</xdr:rowOff>
    </xdr:to>
    <xdr:sp macro="" textlink="">
      <xdr:nvSpPr>
        <xdr:cNvPr id="452" name="円/楕円 451"/>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64279</xdr:rowOff>
    </xdr:from>
    <xdr:ext cx="762000" cy="259045"/>
    <xdr:sp macro="" textlink="">
      <xdr:nvSpPr>
        <xdr:cNvPr id="453" name="公債費以外該当値テキスト"/>
        <xdr:cNvSpPr txBox="1"/>
      </xdr:nvSpPr>
      <xdr:spPr>
        <a:xfrm>
          <a:off x="16598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92202</xdr:rowOff>
    </xdr:from>
    <xdr:to>
      <xdr:col>22</xdr:col>
      <xdr:colOff>615950</xdr:colOff>
      <xdr:row>78</xdr:row>
      <xdr:rowOff>22352</xdr:rowOff>
    </xdr:to>
    <xdr:sp macro="" textlink="">
      <xdr:nvSpPr>
        <xdr:cNvPr id="454" name="円/楕円 453"/>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7129</xdr:rowOff>
    </xdr:from>
    <xdr:ext cx="736600" cy="259045"/>
    <xdr:sp macro="" textlink="">
      <xdr:nvSpPr>
        <xdr:cNvPr id="455" name="テキスト ボックス 454"/>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56" name="円/楕円 455"/>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7" name="テキスト ボックス 456"/>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57913</xdr:rowOff>
    </xdr:from>
    <xdr:to>
      <xdr:col>20</xdr:col>
      <xdr:colOff>209550</xdr:colOff>
      <xdr:row>76</xdr:row>
      <xdr:rowOff>159513</xdr:rowOff>
    </xdr:to>
    <xdr:sp macro="" textlink="">
      <xdr:nvSpPr>
        <xdr:cNvPr id="458" name="円/楕円 457"/>
        <xdr:cNvSpPr/>
      </xdr:nvSpPr>
      <xdr:spPr>
        <a:xfrm>
          <a:off x="13843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169689</xdr:rowOff>
    </xdr:from>
    <xdr:ext cx="762000" cy="259045"/>
    <xdr:sp macro="" textlink="">
      <xdr:nvSpPr>
        <xdr:cNvPr id="459" name="テキスト ボックス 458"/>
        <xdr:cNvSpPr txBox="1"/>
      </xdr:nvSpPr>
      <xdr:spPr>
        <a:xfrm>
          <a:off x="13512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60" name="円/楕円 459"/>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61" name="テキスト ボックス 460"/>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159505</xdr:rowOff>
    </xdr:from>
    <xdr:to>
      <xdr:col>4</xdr:col>
      <xdr:colOff>1117600</xdr:colOff>
      <xdr:row>17</xdr:row>
      <xdr:rowOff>3730</xdr:rowOff>
    </xdr:to>
    <xdr:cxnSp macro="">
      <xdr:nvCxnSpPr>
        <xdr:cNvPr id="52" name="直線コネクタ 51"/>
        <xdr:cNvCxnSpPr/>
      </xdr:nvCxnSpPr>
      <xdr:spPr bwMode="auto">
        <a:xfrm>
          <a:off x="5003800" y="2950330"/>
          <a:ext cx="647700" cy="15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159505</xdr:rowOff>
    </xdr:from>
    <xdr:to>
      <xdr:col>4</xdr:col>
      <xdr:colOff>469900</xdr:colOff>
      <xdr:row>17</xdr:row>
      <xdr:rowOff>51900</xdr:rowOff>
    </xdr:to>
    <xdr:cxnSp macro="">
      <xdr:nvCxnSpPr>
        <xdr:cNvPr id="55" name="直線コネクタ 54"/>
        <xdr:cNvCxnSpPr/>
      </xdr:nvCxnSpPr>
      <xdr:spPr bwMode="auto">
        <a:xfrm flipV="1">
          <a:off x="4305300" y="2950330"/>
          <a:ext cx="698500" cy="63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152385</xdr:rowOff>
    </xdr:from>
    <xdr:to>
      <xdr:col>3</xdr:col>
      <xdr:colOff>904875</xdr:colOff>
      <xdr:row>17</xdr:row>
      <xdr:rowOff>51900</xdr:rowOff>
    </xdr:to>
    <xdr:cxnSp macro="">
      <xdr:nvCxnSpPr>
        <xdr:cNvPr id="58" name="直線コネクタ 57"/>
        <xdr:cNvCxnSpPr/>
      </xdr:nvCxnSpPr>
      <xdr:spPr bwMode="auto">
        <a:xfrm>
          <a:off x="3606800" y="2943210"/>
          <a:ext cx="698500" cy="70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62840</xdr:rowOff>
    </xdr:from>
    <xdr:to>
      <xdr:col>3</xdr:col>
      <xdr:colOff>206375</xdr:colOff>
      <xdr:row>16</xdr:row>
      <xdr:rowOff>152385</xdr:rowOff>
    </xdr:to>
    <xdr:cxnSp macro="">
      <xdr:nvCxnSpPr>
        <xdr:cNvPr id="61" name="直線コネクタ 60"/>
        <xdr:cNvCxnSpPr/>
      </xdr:nvCxnSpPr>
      <xdr:spPr bwMode="auto">
        <a:xfrm>
          <a:off x="2908300" y="2853665"/>
          <a:ext cx="698500" cy="89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101943</xdr:rowOff>
    </xdr:from>
    <xdr:ext cx="762000" cy="259045"/>
    <xdr:sp macro="" textlink="">
      <xdr:nvSpPr>
        <xdr:cNvPr id="65" name="テキスト ボックス 64"/>
        <xdr:cNvSpPr txBox="1"/>
      </xdr:nvSpPr>
      <xdr:spPr>
        <a:xfrm>
          <a:off x="2527300" y="28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124380</xdr:rowOff>
    </xdr:from>
    <xdr:to>
      <xdr:col>5</xdr:col>
      <xdr:colOff>34925</xdr:colOff>
      <xdr:row>17</xdr:row>
      <xdr:rowOff>54530</xdr:rowOff>
    </xdr:to>
    <xdr:sp macro="" textlink="">
      <xdr:nvSpPr>
        <xdr:cNvPr id="71" name="円/楕円 70"/>
        <xdr:cNvSpPr/>
      </xdr:nvSpPr>
      <xdr:spPr bwMode="auto">
        <a:xfrm>
          <a:off x="5600700" y="2915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96457</xdr:rowOff>
    </xdr:from>
    <xdr:ext cx="762000" cy="259045"/>
    <xdr:sp macro="" textlink="">
      <xdr:nvSpPr>
        <xdr:cNvPr id="72" name="人口1人当たり決算額の推移該当値テキスト130"/>
        <xdr:cNvSpPr txBox="1"/>
      </xdr:nvSpPr>
      <xdr:spPr>
        <a:xfrm>
          <a:off x="5740400" y="288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108705</xdr:rowOff>
    </xdr:from>
    <xdr:to>
      <xdr:col>4</xdr:col>
      <xdr:colOff>520700</xdr:colOff>
      <xdr:row>17</xdr:row>
      <xdr:rowOff>38855</xdr:rowOff>
    </xdr:to>
    <xdr:sp macro="" textlink="">
      <xdr:nvSpPr>
        <xdr:cNvPr id="73" name="円/楕円 72"/>
        <xdr:cNvSpPr/>
      </xdr:nvSpPr>
      <xdr:spPr bwMode="auto">
        <a:xfrm>
          <a:off x="4953000" y="2899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23632</xdr:rowOff>
    </xdr:from>
    <xdr:ext cx="736600" cy="259045"/>
    <xdr:sp macro="" textlink="">
      <xdr:nvSpPr>
        <xdr:cNvPr id="74" name="テキスト ボックス 73"/>
        <xdr:cNvSpPr txBox="1"/>
      </xdr:nvSpPr>
      <xdr:spPr>
        <a:xfrm>
          <a:off x="4622800" y="29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60,213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1100</xdr:rowOff>
    </xdr:from>
    <xdr:to>
      <xdr:col>3</xdr:col>
      <xdr:colOff>955675</xdr:colOff>
      <xdr:row>17</xdr:row>
      <xdr:rowOff>102700</xdr:rowOff>
    </xdr:to>
    <xdr:sp macro="" textlink="">
      <xdr:nvSpPr>
        <xdr:cNvPr id="75" name="円/楕円 74"/>
        <xdr:cNvSpPr/>
      </xdr:nvSpPr>
      <xdr:spPr bwMode="auto">
        <a:xfrm>
          <a:off x="4254500" y="2963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87477</xdr:rowOff>
    </xdr:from>
    <xdr:ext cx="762000" cy="259045"/>
    <xdr:sp macro="" textlink="">
      <xdr:nvSpPr>
        <xdr:cNvPr id="76" name="テキスト ボックス 75"/>
        <xdr:cNvSpPr txBox="1"/>
      </xdr:nvSpPr>
      <xdr:spPr>
        <a:xfrm>
          <a:off x="3924300" y="30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101585</xdr:rowOff>
    </xdr:from>
    <xdr:to>
      <xdr:col>3</xdr:col>
      <xdr:colOff>257175</xdr:colOff>
      <xdr:row>17</xdr:row>
      <xdr:rowOff>31735</xdr:rowOff>
    </xdr:to>
    <xdr:sp macro="" textlink="">
      <xdr:nvSpPr>
        <xdr:cNvPr id="77" name="円/楕円 76"/>
        <xdr:cNvSpPr/>
      </xdr:nvSpPr>
      <xdr:spPr bwMode="auto">
        <a:xfrm>
          <a:off x="3556000" y="289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16512</xdr:rowOff>
    </xdr:from>
    <xdr:ext cx="762000" cy="259045"/>
    <xdr:sp macro="" textlink="">
      <xdr:nvSpPr>
        <xdr:cNvPr id="78" name="テキスト ボックス 77"/>
        <xdr:cNvSpPr txBox="1"/>
      </xdr:nvSpPr>
      <xdr:spPr>
        <a:xfrm>
          <a:off x="3225800" y="297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60,431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12040</xdr:rowOff>
    </xdr:from>
    <xdr:to>
      <xdr:col>2</xdr:col>
      <xdr:colOff>692150</xdr:colOff>
      <xdr:row>16</xdr:row>
      <xdr:rowOff>113640</xdr:rowOff>
    </xdr:to>
    <xdr:sp macro="" textlink="">
      <xdr:nvSpPr>
        <xdr:cNvPr id="79" name="円/楕円 78"/>
        <xdr:cNvSpPr/>
      </xdr:nvSpPr>
      <xdr:spPr bwMode="auto">
        <a:xfrm>
          <a:off x="2857500" y="2802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123817</xdr:rowOff>
    </xdr:from>
    <xdr:ext cx="762000" cy="259045"/>
    <xdr:sp macro="" textlink="">
      <xdr:nvSpPr>
        <xdr:cNvPr id="80" name="テキスト ボックス 79"/>
        <xdr:cNvSpPr txBox="1"/>
      </xdr:nvSpPr>
      <xdr:spPr>
        <a:xfrm>
          <a:off x="2527300" y="257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128486</xdr:rowOff>
    </xdr:from>
    <xdr:to>
      <xdr:col>4</xdr:col>
      <xdr:colOff>1117600</xdr:colOff>
      <xdr:row>36</xdr:row>
      <xdr:rowOff>129857</xdr:rowOff>
    </xdr:to>
    <xdr:cxnSp macro="">
      <xdr:nvCxnSpPr>
        <xdr:cNvPr id="113" name="直線コネクタ 112"/>
        <xdr:cNvCxnSpPr/>
      </xdr:nvCxnSpPr>
      <xdr:spPr bwMode="auto">
        <a:xfrm>
          <a:off x="5003800" y="7081736"/>
          <a:ext cx="647700" cy="1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320396</xdr:rowOff>
    </xdr:from>
    <xdr:to>
      <xdr:col>4</xdr:col>
      <xdr:colOff>469900</xdr:colOff>
      <xdr:row>36</xdr:row>
      <xdr:rowOff>128486</xdr:rowOff>
    </xdr:to>
    <xdr:cxnSp macro="">
      <xdr:nvCxnSpPr>
        <xdr:cNvPr id="116" name="直線コネクタ 115"/>
        <xdr:cNvCxnSpPr/>
      </xdr:nvCxnSpPr>
      <xdr:spPr bwMode="auto">
        <a:xfrm>
          <a:off x="4305300" y="6930746"/>
          <a:ext cx="698500" cy="150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212611</xdr:rowOff>
    </xdr:from>
    <xdr:to>
      <xdr:col>3</xdr:col>
      <xdr:colOff>904875</xdr:colOff>
      <xdr:row>35</xdr:row>
      <xdr:rowOff>320396</xdr:rowOff>
    </xdr:to>
    <xdr:cxnSp macro="">
      <xdr:nvCxnSpPr>
        <xdr:cNvPr id="119" name="直線コネクタ 118"/>
        <xdr:cNvCxnSpPr/>
      </xdr:nvCxnSpPr>
      <xdr:spPr bwMode="auto">
        <a:xfrm>
          <a:off x="3606800" y="6822961"/>
          <a:ext cx="698500" cy="107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91719</xdr:rowOff>
    </xdr:from>
    <xdr:to>
      <xdr:col>3</xdr:col>
      <xdr:colOff>206375</xdr:colOff>
      <xdr:row>35</xdr:row>
      <xdr:rowOff>212611</xdr:rowOff>
    </xdr:to>
    <xdr:cxnSp macro="">
      <xdr:nvCxnSpPr>
        <xdr:cNvPr id="122" name="直線コネクタ 121"/>
        <xdr:cNvCxnSpPr/>
      </xdr:nvCxnSpPr>
      <xdr:spPr bwMode="auto">
        <a:xfrm>
          <a:off x="2908300" y="6702069"/>
          <a:ext cx="698500" cy="120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106938</xdr:rowOff>
    </xdr:from>
    <xdr:ext cx="762000" cy="259045"/>
    <xdr:sp macro="" textlink="">
      <xdr:nvSpPr>
        <xdr:cNvPr id="126" name="テキスト ボックス 125"/>
        <xdr:cNvSpPr txBox="1"/>
      </xdr:nvSpPr>
      <xdr:spPr>
        <a:xfrm>
          <a:off x="2527300" y="63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79057</xdr:rowOff>
    </xdr:from>
    <xdr:to>
      <xdr:col>5</xdr:col>
      <xdr:colOff>34925</xdr:colOff>
      <xdr:row>37</xdr:row>
      <xdr:rowOff>9207</xdr:rowOff>
    </xdr:to>
    <xdr:sp macro="" textlink="">
      <xdr:nvSpPr>
        <xdr:cNvPr id="132" name="円/楕円 131"/>
        <xdr:cNvSpPr/>
      </xdr:nvSpPr>
      <xdr:spPr bwMode="auto">
        <a:xfrm>
          <a:off x="5600700" y="703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51134</xdr:rowOff>
    </xdr:from>
    <xdr:ext cx="762000" cy="259045"/>
    <xdr:sp macro="" textlink="">
      <xdr:nvSpPr>
        <xdr:cNvPr id="133" name="人口1人当たり決算額の推移該当値テキスト445"/>
        <xdr:cNvSpPr txBox="1"/>
      </xdr:nvSpPr>
      <xdr:spPr>
        <a:xfrm>
          <a:off x="5740400" y="700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77686</xdr:rowOff>
    </xdr:from>
    <xdr:to>
      <xdr:col>4</xdr:col>
      <xdr:colOff>520700</xdr:colOff>
      <xdr:row>37</xdr:row>
      <xdr:rowOff>7836</xdr:rowOff>
    </xdr:to>
    <xdr:sp macro="" textlink="">
      <xdr:nvSpPr>
        <xdr:cNvPr id="134" name="円/楕円 133"/>
        <xdr:cNvSpPr/>
      </xdr:nvSpPr>
      <xdr:spPr bwMode="auto">
        <a:xfrm>
          <a:off x="4953000" y="703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164063</xdr:rowOff>
    </xdr:from>
    <xdr:ext cx="736600" cy="259045"/>
    <xdr:sp macro="" textlink="">
      <xdr:nvSpPr>
        <xdr:cNvPr id="135" name="テキスト ボックス 134"/>
        <xdr:cNvSpPr txBox="1"/>
      </xdr:nvSpPr>
      <xdr:spPr>
        <a:xfrm>
          <a:off x="4622800" y="7117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269596</xdr:rowOff>
    </xdr:from>
    <xdr:to>
      <xdr:col>3</xdr:col>
      <xdr:colOff>955675</xdr:colOff>
      <xdr:row>36</xdr:row>
      <xdr:rowOff>28296</xdr:rowOff>
    </xdr:to>
    <xdr:sp macro="" textlink="">
      <xdr:nvSpPr>
        <xdr:cNvPr id="136" name="円/楕円 135"/>
        <xdr:cNvSpPr/>
      </xdr:nvSpPr>
      <xdr:spPr bwMode="auto">
        <a:xfrm>
          <a:off x="4254500" y="687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13073</xdr:rowOff>
    </xdr:from>
    <xdr:ext cx="762000" cy="259045"/>
    <xdr:sp macro="" textlink="">
      <xdr:nvSpPr>
        <xdr:cNvPr id="137" name="テキスト ボックス 136"/>
        <xdr:cNvSpPr txBox="1"/>
      </xdr:nvSpPr>
      <xdr:spPr>
        <a:xfrm>
          <a:off x="3924300" y="696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161811</xdr:rowOff>
    </xdr:from>
    <xdr:to>
      <xdr:col>3</xdr:col>
      <xdr:colOff>257175</xdr:colOff>
      <xdr:row>35</xdr:row>
      <xdr:rowOff>263411</xdr:rowOff>
    </xdr:to>
    <xdr:sp macro="" textlink="">
      <xdr:nvSpPr>
        <xdr:cNvPr id="138" name="円/楕円 137"/>
        <xdr:cNvSpPr/>
      </xdr:nvSpPr>
      <xdr:spPr bwMode="auto">
        <a:xfrm>
          <a:off x="3556000" y="677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248188</xdr:rowOff>
    </xdr:from>
    <xdr:ext cx="762000" cy="259045"/>
    <xdr:sp macro="" textlink="">
      <xdr:nvSpPr>
        <xdr:cNvPr id="139" name="テキスト ボックス 138"/>
        <xdr:cNvSpPr txBox="1"/>
      </xdr:nvSpPr>
      <xdr:spPr>
        <a:xfrm>
          <a:off x="3225800" y="68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40919</xdr:rowOff>
    </xdr:from>
    <xdr:to>
      <xdr:col>2</xdr:col>
      <xdr:colOff>692150</xdr:colOff>
      <xdr:row>35</xdr:row>
      <xdr:rowOff>142519</xdr:rowOff>
    </xdr:to>
    <xdr:sp macro="" textlink="">
      <xdr:nvSpPr>
        <xdr:cNvPr id="140" name="円/楕円 139"/>
        <xdr:cNvSpPr/>
      </xdr:nvSpPr>
      <xdr:spPr bwMode="auto">
        <a:xfrm>
          <a:off x="2857500" y="6651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127296</xdr:rowOff>
    </xdr:from>
    <xdr:ext cx="762000" cy="259045"/>
    <xdr:sp macro="" textlink="">
      <xdr:nvSpPr>
        <xdr:cNvPr id="141" name="テキスト ボックス 140"/>
        <xdr:cNvSpPr txBox="1"/>
      </xdr:nvSpPr>
      <xdr:spPr>
        <a:xfrm>
          <a:off x="2527300" y="67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136761</xdr:rowOff>
    </xdr:from>
    <xdr:to>
      <xdr:col>6</xdr:col>
      <xdr:colOff>511175</xdr:colOff>
      <xdr:row>35</xdr:row>
      <xdr:rowOff>149530</xdr:rowOff>
    </xdr:to>
    <xdr:cxnSp macro="">
      <xdr:nvCxnSpPr>
        <xdr:cNvPr id="63" name="直線コネクタ 62"/>
        <xdr:cNvCxnSpPr/>
      </xdr:nvCxnSpPr>
      <xdr:spPr>
        <a:xfrm flipV="1">
          <a:off x="3797300" y="6137511"/>
          <a:ext cx="8382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143026</xdr:rowOff>
    </xdr:from>
    <xdr:ext cx="534377" cy="259045"/>
    <xdr:sp macro="" textlink="">
      <xdr:nvSpPr>
        <xdr:cNvPr id="64" name="人件費平均値テキスト"/>
        <xdr:cNvSpPr txBox="1"/>
      </xdr:nvSpPr>
      <xdr:spPr>
        <a:xfrm>
          <a:off x="4686300" y="6143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149530</xdr:rowOff>
    </xdr:from>
    <xdr:to>
      <xdr:col>5</xdr:col>
      <xdr:colOff>358775</xdr:colOff>
      <xdr:row>35</xdr:row>
      <xdr:rowOff>160731</xdr:rowOff>
    </xdr:to>
    <xdr:cxnSp macro="">
      <xdr:nvCxnSpPr>
        <xdr:cNvPr id="66" name="直線コネクタ 65"/>
        <xdr:cNvCxnSpPr/>
      </xdr:nvCxnSpPr>
      <xdr:spPr>
        <a:xfrm flipV="1">
          <a:off x="2908300" y="6150280"/>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109128</xdr:rowOff>
    </xdr:from>
    <xdr:ext cx="534377" cy="259045"/>
    <xdr:sp macro="" textlink="">
      <xdr:nvSpPr>
        <xdr:cNvPr id="68" name="テキスト ボックス 67"/>
        <xdr:cNvSpPr txBox="1"/>
      </xdr:nvSpPr>
      <xdr:spPr>
        <a:xfrm>
          <a:off x="3530111" y="62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99075</xdr:rowOff>
    </xdr:from>
    <xdr:to>
      <xdr:col>4</xdr:col>
      <xdr:colOff>155575</xdr:colOff>
      <xdr:row>35</xdr:row>
      <xdr:rowOff>160731</xdr:rowOff>
    </xdr:to>
    <xdr:cxnSp macro="">
      <xdr:nvCxnSpPr>
        <xdr:cNvPr id="69" name="直線コネクタ 68"/>
        <xdr:cNvCxnSpPr/>
      </xdr:nvCxnSpPr>
      <xdr:spPr>
        <a:xfrm>
          <a:off x="2019300" y="6099825"/>
          <a:ext cx="889000" cy="6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147827</xdr:rowOff>
    </xdr:from>
    <xdr:ext cx="534377" cy="259045"/>
    <xdr:sp macro="" textlink="">
      <xdr:nvSpPr>
        <xdr:cNvPr id="71" name="テキスト ボックス 70"/>
        <xdr:cNvSpPr txBox="1"/>
      </xdr:nvSpPr>
      <xdr:spPr>
        <a:xfrm>
          <a:off x="2641111" y="63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171410</xdr:rowOff>
    </xdr:from>
    <xdr:to>
      <xdr:col>2</xdr:col>
      <xdr:colOff>638175</xdr:colOff>
      <xdr:row>35</xdr:row>
      <xdr:rowOff>99075</xdr:rowOff>
    </xdr:to>
    <xdr:cxnSp macro="">
      <xdr:nvCxnSpPr>
        <xdr:cNvPr id="72" name="直線コネクタ 71"/>
        <xdr:cNvCxnSpPr/>
      </xdr:nvCxnSpPr>
      <xdr:spPr>
        <a:xfrm>
          <a:off x="1130300" y="6000710"/>
          <a:ext cx="889000" cy="99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78888</xdr:rowOff>
    </xdr:from>
    <xdr:ext cx="534377" cy="259045"/>
    <xdr:sp macro="" textlink="">
      <xdr:nvSpPr>
        <xdr:cNvPr id="74" name="テキスト ボックス 73"/>
        <xdr:cNvSpPr txBox="1"/>
      </xdr:nvSpPr>
      <xdr:spPr>
        <a:xfrm>
          <a:off x="1752111" y="625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152628</xdr:rowOff>
    </xdr:from>
    <xdr:ext cx="534377" cy="259045"/>
    <xdr:sp macro="" textlink="">
      <xdr:nvSpPr>
        <xdr:cNvPr id="76" name="テキスト ボックス 75"/>
        <xdr:cNvSpPr txBox="1"/>
      </xdr:nvSpPr>
      <xdr:spPr>
        <a:xfrm>
          <a:off x="863111" y="61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85961</xdr:rowOff>
    </xdr:from>
    <xdr:to>
      <xdr:col>6</xdr:col>
      <xdr:colOff>561975</xdr:colOff>
      <xdr:row>36</xdr:row>
      <xdr:rowOff>16111</xdr:rowOff>
    </xdr:to>
    <xdr:sp macro="" textlink="">
      <xdr:nvSpPr>
        <xdr:cNvPr id="82" name="円/楕円 81"/>
        <xdr:cNvSpPr/>
      </xdr:nvSpPr>
      <xdr:spPr>
        <a:xfrm>
          <a:off x="4584700" y="608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108838</xdr:rowOff>
    </xdr:from>
    <xdr:ext cx="534377" cy="259045"/>
    <xdr:sp macro="" textlink="">
      <xdr:nvSpPr>
        <xdr:cNvPr id="83" name="人件費該当値テキスト"/>
        <xdr:cNvSpPr txBox="1"/>
      </xdr:nvSpPr>
      <xdr:spPr>
        <a:xfrm>
          <a:off x="4686300" y="5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59,840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98730</xdr:rowOff>
    </xdr:from>
    <xdr:to>
      <xdr:col>5</xdr:col>
      <xdr:colOff>409575</xdr:colOff>
      <xdr:row>36</xdr:row>
      <xdr:rowOff>28880</xdr:rowOff>
    </xdr:to>
    <xdr:sp macro="" textlink="">
      <xdr:nvSpPr>
        <xdr:cNvPr id="84" name="円/楕円 83"/>
        <xdr:cNvSpPr/>
      </xdr:nvSpPr>
      <xdr:spPr>
        <a:xfrm>
          <a:off x="3746500" y="60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45407</xdr:rowOff>
    </xdr:from>
    <xdr:ext cx="534377" cy="259045"/>
    <xdr:sp macro="" textlink="">
      <xdr:nvSpPr>
        <xdr:cNvPr id="85" name="テキスト ボックス 84"/>
        <xdr:cNvSpPr txBox="1"/>
      </xdr:nvSpPr>
      <xdr:spPr>
        <a:xfrm>
          <a:off x="3530111" y="587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109931</xdr:rowOff>
    </xdr:from>
    <xdr:to>
      <xdr:col>4</xdr:col>
      <xdr:colOff>206375</xdr:colOff>
      <xdr:row>36</xdr:row>
      <xdr:rowOff>40081</xdr:rowOff>
    </xdr:to>
    <xdr:sp macro="" textlink="">
      <xdr:nvSpPr>
        <xdr:cNvPr id="86" name="円/楕円 85"/>
        <xdr:cNvSpPr/>
      </xdr:nvSpPr>
      <xdr:spPr>
        <a:xfrm>
          <a:off x="2857500" y="61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56608</xdr:rowOff>
    </xdr:from>
    <xdr:ext cx="534377" cy="259045"/>
    <xdr:sp macro="" textlink="">
      <xdr:nvSpPr>
        <xdr:cNvPr id="87" name="テキスト ボックス 86"/>
        <xdr:cNvSpPr txBox="1"/>
      </xdr:nvSpPr>
      <xdr:spPr>
        <a:xfrm>
          <a:off x="2641111" y="588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48275</xdr:rowOff>
    </xdr:from>
    <xdr:to>
      <xdr:col>3</xdr:col>
      <xdr:colOff>3175</xdr:colOff>
      <xdr:row>35</xdr:row>
      <xdr:rowOff>149875</xdr:rowOff>
    </xdr:to>
    <xdr:sp macro="" textlink="">
      <xdr:nvSpPr>
        <xdr:cNvPr id="88" name="円/楕円 87"/>
        <xdr:cNvSpPr/>
      </xdr:nvSpPr>
      <xdr:spPr>
        <a:xfrm>
          <a:off x="1968500" y="604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166402</xdr:rowOff>
    </xdr:from>
    <xdr:ext cx="534377" cy="259045"/>
    <xdr:sp macro="" textlink="">
      <xdr:nvSpPr>
        <xdr:cNvPr id="89" name="テキスト ボックス 88"/>
        <xdr:cNvSpPr txBox="1"/>
      </xdr:nvSpPr>
      <xdr:spPr>
        <a:xfrm>
          <a:off x="1752111" y="582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120610</xdr:rowOff>
    </xdr:from>
    <xdr:to>
      <xdr:col>1</xdr:col>
      <xdr:colOff>485775</xdr:colOff>
      <xdr:row>35</xdr:row>
      <xdr:rowOff>50760</xdr:rowOff>
    </xdr:to>
    <xdr:sp macro="" textlink="">
      <xdr:nvSpPr>
        <xdr:cNvPr id="90" name="円/楕円 89"/>
        <xdr:cNvSpPr/>
      </xdr:nvSpPr>
      <xdr:spPr>
        <a:xfrm>
          <a:off x="1079500" y="59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67287</xdr:rowOff>
    </xdr:from>
    <xdr:ext cx="534377" cy="259045"/>
    <xdr:sp macro="" textlink="">
      <xdr:nvSpPr>
        <xdr:cNvPr id="91" name="テキスト ボックス 90"/>
        <xdr:cNvSpPr txBox="1"/>
      </xdr:nvSpPr>
      <xdr:spPr>
        <a:xfrm>
          <a:off x="863111" y="57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11037</xdr:rowOff>
    </xdr:from>
    <xdr:to>
      <xdr:col>6</xdr:col>
      <xdr:colOff>511175</xdr:colOff>
      <xdr:row>57</xdr:row>
      <xdr:rowOff>86779</xdr:rowOff>
    </xdr:to>
    <xdr:cxnSp macro="">
      <xdr:nvCxnSpPr>
        <xdr:cNvPr id="121" name="直線コネクタ 120"/>
        <xdr:cNvCxnSpPr/>
      </xdr:nvCxnSpPr>
      <xdr:spPr>
        <a:xfrm flipV="1">
          <a:off x="3797300" y="9783687"/>
          <a:ext cx="838200" cy="7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86779</xdr:rowOff>
    </xdr:from>
    <xdr:to>
      <xdr:col>5</xdr:col>
      <xdr:colOff>358775</xdr:colOff>
      <xdr:row>58</xdr:row>
      <xdr:rowOff>16751</xdr:rowOff>
    </xdr:to>
    <xdr:cxnSp macro="">
      <xdr:nvCxnSpPr>
        <xdr:cNvPr id="124" name="直線コネクタ 123"/>
        <xdr:cNvCxnSpPr/>
      </xdr:nvCxnSpPr>
      <xdr:spPr>
        <a:xfrm flipV="1">
          <a:off x="2908300" y="9859429"/>
          <a:ext cx="889000" cy="10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16751</xdr:rowOff>
    </xdr:from>
    <xdr:to>
      <xdr:col>4</xdr:col>
      <xdr:colOff>155575</xdr:colOff>
      <xdr:row>58</xdr:row>
      <xdr:rowOff>44869</xdr:rowOff>
    </xdr:to>
    <xdr:cxnSp macro="">
      <xdr:nvCxnSpPr>
        <xdr:cNvPr id="127" name="直線コネクタ 126"/>
        <xdr:cNvCxnSpPr/>
      </xdr:nvCxnSpPr>
      <xdr:spPr>
        <a:xfrm flipV="1">
          <a:off x="2019300" y="9960851"/>
          <a:ext cx="8890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29476</xdr:rowOff>
    </xdr:from>
    <xdr:to>
      <xdr:col>2</xdr:col>
      <xdr:colOff>638175</xdr:colOff>
      <xdr:row>58</xdr:row>
      <xdr:rowOff>44869</xdr:rowOff>
    </xdr:to>
    <xdr:cxnSp macro="">
      <xdr:nvCxnSpPr>
        <xdr:cNvPr id="130" name="直線コネクタ 129"/>
        <xdr:cNvCxnSpPr/>
      </xdr:nvCxnSpPr>
      <xdr:spPr>
        <a:xfrm>
          <a:off x="1130300" y="9973576"/>
          <a:ext cx="8890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131687</xdr:rowOff>
    </xdr:from>
    <xdr:to>
      <xdr:col>6</xdr:col>
      <xdr:colOff>561975</xdr:colOff>
      <xdr:row>57</xdr:row>
      <xdr:rowOff>61837</xdr:rowOff>
    </xdr:to>
    <xdr:sp macro="" textlink="">
      <xdr:nvSpPr>
        <xdr:cNvPr id="140" name="円/楕円 139"/>
        <xdr:cNvSpPr/>
      </xdr:nvSpPr>
      <xdr:spPr>
        <a:xfrm>
          <a:off x="4584700" y="9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110114</xdr:rowOff>
    </xdr:from>
    <xdr:ext cx="534377" cy="259045"/>
    <xdr:sp macro="" textlink="">
      <xdr:nvSpPr>
        <xdr:cNvPr id="141" name="物件費該当値テキスト"/>
        <xdr:cNvSpPr txBox="1"/>
      </xdr:nvSpPr>
      <xdr:spPr>
        <a:xfrm>
          <a:off x="4686300" y="971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35979</xdr:rowOff>
    </xdr:from>
    <xdr:to>
      <xdr:col>5</xdr:col>
      <xdr:colOff>409575</xdr:colOff>
      <xdr:row>57</xdr:row>
      <xdr:rowOff>137579</xdr:rowOff>
    </xdr:to>
    <xdr:sp macro="" textlink="">
      <xdr:nvSpPr>
        <xdr:cNvPr id="142" name="円/楕円 141"/>
        <xdr:cNvSpPr/>
      </xdr:nvSpPr>
      <xdr:spPr>
        <a:xfrm>
          <a:off x="3746500" y="980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128706</xdr:rowOff>
    </xdr:from>
    <xdr:ext cx="534377" cy="259045"/>
    <xdr:sp macro="" textlink="">
      <xdr:nvSpPr>
        <xdr:cNvPr id="143" name="テキスト ボックス 142"/>
        <xdr:cNvSpPr txBox="1"/>
      </xdr:nvSpPr>
      <xdr:spPr>
        <a:xfrm>
          <a:off x="3530111" y="990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137401</xdr:rowOff>
    </xdr:from>
    <xdr:to>
      <xdr:col>4</xdr:col>
      <xdr:colOff>206375</xdr:colOff>
      <xdr:row>58</xdr:row>
      <xdr:rowOff>67551</xdr:rowOff>
    </xdr:to>
    <xdr:sp macro="" textlink="">
      <xdr:nvSpPr>
        <xdr:cNvPr id="144" name="円/楕円 143"/>
        <xdr:cNvSpPr/>
      </xdr:nvSpPr>
      <xdr:spPr>
        <a:xfrm>
          <a:off x="2857500" y="991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58678</xdr:rowOff>
    </xdr:from>
    <xdr:ext cx="534377" cy="259045"/>
    <xdr:sp macro="" textlink="">
      <xdr:nvSpPr>
        <xdr:cNvPr id="145" name="テキスト ボックス 144"/>
        <xdr:cNvSpPr txBox="1"/>
      </xdr:nvSpPr>
      <xdr:spPr>
        <a:xfrm>
          <a:off x="2641111" y="1000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165519</xdr:rowOff>
    </xdr:from>
    <xdr:to>
      <xdr:col>3</xdr:col>
      <xdr:colOff>3175</xdr:colOff>
      <xdr:row>58</xdr:row>
      <xdr:rowOff>95669</xdr:rowOff>
    </xdr:to>
    <xdr:sp macro="" textlink="">
      <xdr:nvSpPr>
        <xdr:cNvPr id="146" name="円/楕円 145"/>
        <xdr:cNvSpPr/>
      </xdr:nvSpPr>
      <xdr:spPr>
        <a:xfrm>
          <a:off x="1968500" y="993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86796</xdr:rowOff>
    </xdr:from>
    <xdr:ext cx="534377" cy="259045"/>
    <xdr:sp macro="" textlink="">
      <xdr:nvSpPr>
        <xdr:cNvPr id="147" name="テキスト ボックス 146"/>
        <xdr:cNvSpPr txBox="1"/>
      </xdr:nvSpPr>
      <xdr:spPr>
        <a:xfrm>
          <a:off x="1752111" y="1003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150126</xdr:rowOff>
    </xdr:from>
    <xdr:to>
      <xdr:col>1</xdr:col>
      <xdr:colOff>485775</xdr:colOff>
      <xdr:row>58</xdr:row>
      <xdr:rowOff>80276</xdr:rowOff>
    </xdr:to>
    <xdr:sp macro="" textlink="">
      <xdr:nvSpPr>
        <xdr:cNvPr id="148" name="円/楕円 147"/>
        <xdr:cNvSpPr/>
      </xdr:nvSpPr>
      <xdr:spPr>
        <a:xfrm>
          <a:off x="1079500" y="992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71403</xdr:rowOff>
    </xdr:from>
    <xdr:ext cx="534377" cy="259045"/>
    <xdr:sp macro="" textlink="">
      <xdr:nvSpPr>
        <xdr:cNvPr id="149" name="テキスト ボックス 148"/>
        <xdr:cNvSpPr txBox="1"/>
      </xdr:nvSpPr>
      <xdr:spPr>
        <a:xfrm>
          <a:off x="863111" y="1001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42957</xdr:rowOff>
    </xdr:from>
    <xdr:to>
      <xdr:col>6</xdr:col>
      <xdr:colOff>511175</xdr:colOff>
      <xdr:row>77</xdr:row>
      <xdr:rowOff>60330</xdr:rowOff>
    </xdr:to>
    <xdr:cxnSp macro="">
      <xdr:nvCxnSpPr>
        <xdr:cNvPr id="176" name="直線コネクタ 175"/>
        <xdr:cNvCxnSpPr/>
      </xdr:nvCxnSpPr>
      <xdr:spPr>
        <a:xfrm flipV="1">
          <a:off x="3797300" y="1324460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41768</xdr:rowOff>
    </xdr:from>
    <xdr:to>
      <xdr:col>5</xdr:col>
      <xdr:colOff>358775</xdr:colOff>
      <xdr:row>77</xdr:row>
      <xdr:rowOff>60330</xdr:rowOff>
    </xdr:to>
    <xdr:cxnSp macro="">
      <xdr:nvCxnSpPr>
        <xdr:cNvPr id="179" name="直線コネクタ 178"/>
        <xdr:cNvCxnSpPr/>
      </xdr:nvCxnSpPr>
      <xdr:spPr>
        <a:xfrm>
          <a:off x="2908300" y="13243418"/>
          <a:ext cx="889000" cy="1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41768</xdr:rowOff>
    </xdr:from>
    <xdr:to>
      <xdr:col>4</xdr:col>
      <xdr:colOff>155575</xdr:colOff>
      <xdr:row>77</xdr:row>
      <xdr:rowOff>66731</xdr:rowOff>
    </xdr:to>
    <xdr:cxnSp macro="">
      <xdr:nvCxnSpPr>
        <xdr:cNvPr id="182" name="直線コネクタ 181"/>
        <xdr:cNvCxnSpPr/>
      </xdr:nvCxnSpPr>
      <xdr:spPr>
        <a:xfrm flipV="1">
          <a:off x="2019300" y="13243418"/>
          <a:ext cx="889000" cy="2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58959</xdr:rowOff>
    </xdr:from>
    <xdr:to>
      <xdr:col>2</xdr:col>
      <xdr:colOff>638175</xdr:colOff>
      <xdr:row>77</xdr:row>
      <xdr:rowOff>66731</xdr:rowOff>
    </xdr:to>
    <xdr:cxnSp macro="">
      <xdr:nvCxnSpPr>
        <xdr:cNvPr id="185" name="直線コネクタ 184"/>
        <xdr:cNvCxnSpPr/>
      </xdr:nvCxnSpPr>
      <xdr:spPr>
        <a:xfrm>
          <a:off x="1130300" y="13260609"/>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163607</xdr:rowOff>
    </xdr:from>
    <xdr:to>
      <xdr:col>6</xdr:col>
      <xdr:colOff>561975</xdr:colOff>
      <xdr:row>77</xdr:row>
      <xdr:rowOff>93757</xdr:rowOff>
    </xdr:to>
    <xdr:sp macro="" textlink="">
      <xdr:nvSpPr>
        <xdr:cNvPr id="195" name="円/楕円 194"/>
        <xdr:cNvSpPr/>
      </xdr:nvSpPr>
      <xdr:spPr>
        <a:xfrm>
          <a:off x="4584700" y="131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142034</xdr:rowOff>
    </xdr:from>
    <xdr:ext cx="469744" cy="259045"/>
    <xdr:sp macro="" textlink="">
      <xdr:nvSpPr>
        <xdr:cNvPr id="196" name="維持補修費該当値テキスト"/>
        <xdr:cNvSpPr txBox="1"/>
      </xdr:nvSpPr>
      <xdr:spPr>
        <a:xfrm>
          <a:off x="4686300" y="1317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9530</xdr:rowOff>
    </xdr:from>
    <xdr:to>
      <xdr:col>5</xdr:col>
      <xdr:colOff>409575</xdr:colOff>
      <xdr:row>77</xdr:row>
      <xdr:rowOff>111130</xdr:rowOff>
    </xdr:to>
    <xdr:sp macro="" textlink="">
      <xdr:nvSpPr>
        <xdr:cNvPr id="197" name="円/楕円 196"/>
        <xdr:cNvSpPr/>
      </xdr:nvSpPr>
      <xdr:spPr>
        <a:xfrm>
          <a:off x="3746500" y="132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102257</xdr:rowOff>
    </xdr:from>
    <xdr:ext cx="469744" cy="259045"/>
    <xdr:sp macro="" textlink="">
      <xdr:nvSpPr>
        <xdr:cNvPr id="198" name="テキスト ボックス 197"/>
        <xdr:cNvSpPr txBox="1"/>
      </xdr:nvSpPr>
      <xdr:spPr>
        <a:xfrm>
          <a:off x="3562427" y="133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162418</xdr:rowOff>
    </xdr:from>
    <xdr:to>
      <xdr:col>4</xdr:col>
      <xdr:colOff>206375</xdr:colOff>
      <xdr:row>77</xdr:row>
      <xdr:rowOff>92568</xdr:rowOff>
    </xdr:to>
    <xdr:sp macro="" textlink="">
      <xdr:nvSpPr>
        <xdr:cNvPr id="199" name="円/楕円 198"/>
        <xdr:cNvSpPr/>
      </xdr:nvSpPr>
      <xdr:spPr>
        <a:xfrm>
          <a:off x="28575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83695</xdr:rowOff>
    </xdr:from>
    <xdr:ext cx="469744" cy="259045"/>
    <xdr:sp macro="" textlink="">
      <xdr:nvSpPr>
        <xdr:cNvPr id="200" name="テキスト ボックス 199"/>
        <xdr:cNvSpPr txBox="1"/>
      </xdr:nvSpPr>
      <xdr:spPr>
        <a:xfrm>
          <a:off x="2673427" y="1328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15931</xdr:rowOff>
    </xdr:from>
    <xdr:to>
      <xdr:col>3</xdr:col>
      <xdr:colOff>3175</xdr:colOff>
      <xdr:row>77</xdr:row>
      <xdr:rowOff>117531</xdr:rowOff>
    </xdr:to>
    <xdr:sp macro="" textlink="">
      <xdr:nvSpPr>
        <xdr:cNvPr id="201" name="円/楕円 200"/>
        <xdr:cNvSpPr/>
      </xdr:nvSpPr>
      <xdr:spPr>
        <a:xfrm>
          <a:off x="1968500" y="1321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108658</xdr:rowOff>
    </xdr:from>
    <xdr:ext cx="469744" cy="259045"/>
    <xdr:sp macro="" textlink="">
      <xdr:nvSpPr>
        <xdr:cNvPr id="202" name="テキスト ボックス 201"/>
        <xdr:cNvSpPr txBox="1"/>
      </xdr:nvSpPr>
      <xdr:spPr>
        <a:xfrm>
          <a:off x="1784427" y="1331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8159</xdr:rowOff>
    </xdr:from>
    <xdr:to>
      <xdr:col>1</xdr:col>
      <xdr:colOff>485775</xdr:colOff>
      <xdr:row>77</xdr:row>
      <xdr:rowOff>109759</xdr:rowOff>
    </xdr:to>
    <xdr:sp macro="" textlink="">
      <xdr:nvSpPr>
        <xdr:cNvPr id="203" name="円/楕円 202"/>
        <xdr:cNvSpPr/>
      </xdr:nvSpPr>
      <xdr:spPr>
        <a:xfrm>
          <a:off x="1079500" y="1320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100886</xdr:rowOff>
    </xdr:from>
    <xdr:ext cx="469744" cy="259045"/>
    <xdr:sp macro="" textlink="">
      <xdr:nvSpPr>
        <xdr:cNvPr id="204" name="テキスト ボックス 203"/>
        <xdr:cNvSpPr txBox="1"/>
      </xdr:nvSpPr>
      <xdr:spPr>
        <a:xfrm>
          <a:off x="895427" y="1330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79510</xdr:rowOff>
    </xdr:from>
    <xdr:to>
      <xdr:col>6</xdr:col>
      <xdr:colOff>511175</xdr:colOff>
      <xdr:row>96</xdr:row>
      <xdr:rowOff>124155</xdr:rowOff>
    </xdr:to>
    <xdr:cxnSp macro="">
      <xdr:nvCxnSpPr>
        <xdr:cNvPr id="232" name="直線コネクタ 231"/>
        <xdr:cNvCxnSpPr/>
      </xdr:nvCxnSpPr>
      <xdr:spPr>
        <a:xfrm flipV="1">
          <a:off x="3797300" y="16538710"/>
          <a:ext cx="8382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124155</xdr:rowOff>
    </xdr:from>
    <xdr:to>
      <xdr:col>5</xdr:col>
      <xdr:colOff>358775</xdr:colOff>
      <xdr:row>97</xdr:row>
      <xdr:rowOff>88105</xdr:rowOff>
    </xdr:to>
    <xdr:cxnSp macro="">
      <xdr:nvCxnSpPr>
        <xdr:cNvPr id="235" name="直線コネクタ 234"/>
        <xdr:cNvCxnSpPr/>
      </xdr:nvCxnSpPr>
      <xdr:spPr>
        <a:xfrm flipV="1">
          <a:off x="2908300" y="16583355"/>
          <a:ext cx="889000" cy="13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88105</xdr:rowOff>
    </xdr:from>
    <xdr:to>
      <xdr:col>4</xdr:col>
      <xdr:colOff>155575</xdr:colOff>
      <xdr:row>97</xdr:row>
      <xdr:rowOff>96357</xdr:rowOff>
    </xdr:to>
    <xdr:cxnSp macro="">
      <xdr:nvCxnSpPr>
        <xdr:cNvPr id="238" name="直線コネクタ 237"/>
        <xdr:cNvCxnSpPr/>
      </xdr:nvCxnSpPr>
      <xdr:spPr>
        <a:xfrm flipV="1">
          <a:off x="2019300" y="16718755"/>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96357</xdr:rowOff>
    </xdr:from>
    <xdr:to>
      <xdr:col>2</xdr:col>
      <xdr:colOff>638175</xdr:colOff>
      <xdr:row>97</xdr:row>
      <xdr:rowOff>100335</xdr:rowOff>
    </xdr:to>
    <xdr:cxnSp macro="">
      <xdr:nvCxnSpPr>
        <xdr:cNvPr id="241" name="直線コネクタ 240"/>
        <xdr:cNvCxnSpPr/>
      </xdr:nvCxnSpPr>
      <xdr:spPr>
        <a:xfrm flipV="1">
          <a:off x="1130300" y="16727007"/>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28710</xdr:rowOff>
    </xdr:from>
    <xdr:to>
      <xdr:col>6</xdr:col>
      <xdr:colOff>561975</xdr:colOff>
      <xdr:row>96</xdr:row>
      <xdr:rowOff>130310</xdr:rowOff>
    </xdr:to>
    <xdr:sp macro="" textlink="">
      <xdr:nvSpPr>
        <xdr:cNvPr id="251" name="円/楕円 250"/>
        <xdr:cNvSpPr/>
      </xdr:nvSpPr>
      <xdr:spPr>
        <a:xfrm>
          <a:off x="4584700" y="1648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7137</xdr:rowOff>
    </xdr:from>
    <xdr:ext cx="534377" cy="259045"/>
    <xdr:sp macro="" textlink="">
      <xdr:nvSpPr>
        <xdr:cNvPr id="252" name="扶助費該当値テキスト"/>
        <xdr:cNvSpPr txBox="1"/>
      </xdr:nvSpPr>
      <xdr:spPr>
        <a:xfrm>
          <a:off x="4686300" y="164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77,633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73355</xdr:rowOff>
    </xdr:from>
    <xdr:to>
      <xdr:col>5</xdr:col>
      <xdr:colOff>409575</xdr:colOff>
      <xdr:row>97</xdr:row>
      <xdr:rowOff>3505</xdr:rowOff>
    </xdr:to>
    <xdr:sp macro="" textlink="">
      <xdr:nvSpPr>
        <xdr:cNvPr id="253" name="円/楕円 252"/>
        <xdr:cNvSpPr/>
      </xdr:nvSpPr>
      <xdr:spPr>
        <a:xfrm>
          <a:off x="3746500" y="165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166082</xdr:rowOff>
    </xdr:from>
    <xdr:ext cx="534377" cy="259045"/>
    <xdr:sp macro="" textlink="">
      <xdr:nvSpPr>
        <xdr:cNvPr id="254" name="テキスト ボックス 253"/>
        <xdr:cNvSpPr txBox="1"/>
      </xdr:nvSpPr>
      <xdr:spPr>
        <a:xfrm>
          <a:off x="3530111" y="1662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37305</xdr:rowOff>
    </xdr:from>
    <xdr:to>
      <xdr:col>4</xdr:col>
      <xdr:colOff>206375</xdr:colOff>
      <xdr:row>97</xdr:row>
      <xdr:rowOff>138905</xdr:rowOff>
    </xdr:to>
    <xdr:sp macro="" textlink="">
      <xdr:nvSpPr>
        <xdr:cNvPr id="255" name="円/楕円 254"/>
        <xdr:cNvSpPr/>
      </xdr:nvSpPr>
      <xdr:spPr>
        <a:xfrm>
          <a:off x="2857500" y="1666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130032</xdr:rowOff>
    </xdr:from>
    <xdr:ext cx="534377" cy="259045"/>
    <xdr:sp macro="" textlink="">
      <xdr:nvSpPr>
        <xdr:cNvPr id="256" name="テキスト ボックス 255"/>
        <xdr:cNvSpPr txBox="1"/>
      </xdr:nvSpPr>
      <xdr:spPr>
        <a:xfrm>
          <a:off x="2641111" y="1676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45557</xdr:rowOff>
    </xdr:from>
    <xdr:to>
      <xdr:col>3</xdr:col>
      <xdr:colOff>3175</xdr:colOff>
      <xdr:row>97</xdr:row>
      <xdr:rowOff>147157</xdr:rowOff>
    </xdr:to>
    <xdr:sp macro="" textlink="">
      <xdr:nvSpPr>
        <xdr:cNvPr id="257" name="円/楕円 256"/>
        <xdr:cNvSpPr/>
      </xdr:nvSpPr>
      <xdr:spPr>
        <a:xfrm>
          <a:off x="1968500" y="1667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138284</xdr:rowOff>
    </xdr:from>
    <xdr:ext cx="534377" cy="259045"/>
    <xdr:sp macro="" textlink="">
      <xdr:nvSpPr>
        <xdr:cNvPr id="258" name="テキスト ボックス 257"/>
        <xdr:cNvSpPr txBox="1"/>
      </xdr:nvSpPr>
      <xdr:spPr>
        <a:xfrm>
          <a:off x="1752111" y="1676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69,396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49535</xdr:rowOff>
    </xdr:from>
    <xdr:to>
      <xdr:col>1</xdr:col>
      <xdr:colOff>485775</xdr:colOff>
      <xdr:row>97</xdr:row>
      <xdr:rowOff>151135</xdr:rowOff>
    </xdr:to>
    <xdr:sp macro="" textlink="">
      <xdr:nvSpPr>
        <xdr:cNvPr id="259" name="円/楕円 258"/>
        <xdr:cNvSpPr/>
      </xdr:nvSpPr>
      <xdr:spPr>
        <a:xfrm>
          <a:off x="1079500" y="1668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142262</xdr:rowOff>
    </xdr:from>
    <xdr:ext cx="534377" cy="259045"/>
    <xdr:sp macro="" textlink="">
      <xdr:nvSpPr>
        <xdr:cNvPr id="260" name="テキスト ボックス 259"/>
        <xdr:cNvSpPr txBox="1"/>
      </xdr:nvSpPr>
      <xdr:spPr>
        <a:xfrm>
          <a:off x="863111" y="1677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25114</xdr:rowOff>
    </xdr:from>
    <xdr:to>
      <xdr:col>15</xdr:col>
      <xdr:colOff>180975</xdr:colOff>
      <xdr:row>36</xdr:row>
      <xdr:rowOff>54947</xdr:rowOff>
    </xdr:to>
    <xdr:cxnSp macro="">
      <xdr:nvCxnSpPr>
        <xdr:cNvPr id="289" name="直線コネクタ 288"/>
        <xdr:cNvCxnSpPr/>
      </xdr:nvCxnSpPr>
      <xdr:spPr>
        <a:xfrm flipV="1">
          <a:off x="9639300" y="6197314"/>
          <a:ext cx="838200" cy="2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54947</xdr:rowOff>
    </xdr:from>
    <xdr:to>
      <xdr:col>14</xdr:col>
      <xdr:colOff>28575</xdr:colOff>
      <xdr:row>36</xdr:row>
      <xdr:rowOff>133166</xdr:rowOff>
    </xdr:to>
    <xdr:cxnSp macro="">
      <xdr:nvCxnSpPr>
        <xdr:cNvPr id="292" name="直線コネクタ 291"/>
        <xdr:cNvCxnSpPr/>
      </xdr:nvCxnSpPr>
      <xdr:spPr>
        <a:xfrm flipV="1">
          <a:off x="8750300" y="6227147"/>
          <a:ext cx="8890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133166</xdr:rowOff>
    </xdr:from>
    <xdr:to>
      <xdr:col>12</xdr:col>
      <xdr:colOff>511175</xdr:colOff>
      <xdr:row>36</xdr:row>
      <xdr:rowOff>145739</xdr:rowOff>
    </xdr:to>
    <xdr:cxnSp macro="">
      <xdr:nvCxnSpPr>
        <xdr:cNvPr id="295" name="直線コネクタ 294"/>
        <xdr:cNvCxnSpPr/>
      </xdr:nvCxnSpPr>
      <xdr:spPr>
        <a:xfrm flipV="1">
          <a:off x="7861300" y="630536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125184</xdr:rowOff>
    </xdr:from>
    <xdr:to>
      <xdr:col>11</xdr:col>
      <xdr:colOff>307975</xdr:colOff>
      <xdr:row>36</xdr:row>
      <xdr:rowOff>145739</xdr:rowOff>
    </xdr:to>
    <xdr:cxnSp macro="">
      <xdr:nvCxnSpPr>
        <xdr:cNvPr id="298" name="直線コネクタ 297"/>
        <xdr:cNvCxnSpPr/>
      </xdr:nvCxnSpPr>
      <xdr:spPr>
        <a:xfrm>
          <a:off x="6972300" y="6297384"/>
          <a:ext cx="889000" cy="2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145764</xdr:rowOff>
    </xdr:from>
    <xdr:to>
      <xdr:col>15</xdr:col>
      <xdr:colOff>231775</xdr:colOff>
      <xdr:row>36</xdr:row>
      <xdr:rowOff>75914</xdr:rowOff>
    </xdr:to>
    <xdr:sp macro="" textlink="">
      <xdr:nvSpPr>
        <xdr:cNvPr id="308" name="円/楕円 307"/>
        <xdr:cNvSpPr/>
      </xdr:nvSpPr>
      <xdr:spPr>
        <a:xfrm>
          <a:off x="10426700" y="61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124191</xdr:rowOff>
    </xdr:from>
    <xdr:ext cx="534377" cy="259045"/>
    <xdr:sp macro="" textlink="">
      <xdr:nvSpPr>
        <xdr:cNvPr id="309" name="補助費等該当値テキスト"/>
        <xdr:cNvSpPr txBox="1"/>
      </xdr:nvSpPr>
      <xdr:spPr>
        <a:xfrm>
          <a:off x="10528300" y="612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4147</xdr:rowOff>
    </xdr:from>
    <xdr:to>
      <xdr:col>14</xdr:col>
      <xdr:colOff>79375</xdr:colOff>
      <xdr:row>36</xdr:row>
      <xdr:rowOff>105747</xdr:rowOff>
    </xdr:to>
    <xdr:sp macro="" textlink="">
      <xdr:nvSpPr>
        <xdr:cNvPr id="310" name="円/楕円 309"/>
        <xdr:cNvSpPr/>
      </xdr:nvSpPr>
      <xdr:spPr>
        <a:xfrm>
          <a:off x="9588500" y="617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96874</xdr:rowOff>
    </xdr:from>
    <xdr:ext cx="534377" cy="259045"/>
    <xdr:sp macro="" textlink="">
      <xdr:nvSpPr>
        <xdr:cNvPr id="311" name="テキスト ボックス 310"/>
        <xdr:cNvSpPr txBox="1"/>
      </xdr:nvSpPr>
      <xdr:spPr>
        <a:xfrm>
          <a:off x="9372111" y="626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82366</xdr:rowOff>
    </xdr:from>
    <xdr:to>
      <xdr:col>12</xdr:col>
      <xdr:colOff>561975</xdr:colOff>
      <xdr:row>37</xdr:row>
      <xdr:rowOff>12516</xdr:rowOff>
    </xdr:to>
    <xdr:sp macro="" textlink="">
      <xdr:nvSpPr>
        <xdr:cNvPr id="312" name="円/楕円 311"/>
        <xdr:cNvSpPr/>
      </xdr:nvSpPr>
      <xdr:spPr>
        <a:xfrm>
          <a:off x="8699500" y="625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3643</xdr:rowOff>
    </xdr:from>
    <xdr:ext cx="534377" cy="259045"/>
    <xdr:sp macro="" textlink="">
      <xdr:nvSpPr>
        <xdr:cNvPr id="313" name="テキスト ボックス 312"/>
        <xdr:cNvSpPr txBox="1"/>
      </xdr:nvSpPr>
      <xdr:spPr>
        <a:xfrm>
          <a:off x="8483111" y="63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94939</xdr:rowOff>
    </xdr:from>
    <xdr:to>
      <xdr:col>11</xdr:col>
      <xdr:colOff>358775</xdr:colOff>
      <xdr:row>37</xdr:row>
      <xdr:rowOff>25089</xdr:rowOff>
    </xdr:to>
    <xdr:sp macro="" textlink="">
      <xdr:nvSpPr>
        <xdr:cNvPr id="314" name="円/楕円 313"/>
        <xdr:cNvSpPr/>
      </xdr:nvSpPr>
      <xdr:spPr>
        <a:xfrm>
          <a:off x="7810500" y="626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16216</xdr:rowOff>
    </xdr:from>
    <xdr:ext cx="534377" cy="259045"/>
    <xdr:sp macro="" textlink="">
      <xdr:nvSpPr>
        <xdr:cNvPr id="315" name="テキスト ボックス 314"/>
        <xdr:cNvSpPr txBox="1"/>
      </xdr:nvSpPr>
      <xdr:spPr>
        <a:xfrm>
          <a:off x="7594111" y="635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74384</xdr:rowOff>
    </xdr:from>
    <xdr:to>
      <xdr:col>10</xdr:col>
      <xdr:colOff>155575</xdr:colOff>
      <xdr:row>37</xdr:row>
      <xdr:rowOff>4534</xdr:rowOff>
    </xdr:to>
    <xdr:sp macro="" textlink="">
      <xdr:nvSpPr>
        <xdr:cNvPr id="316" name="円/楕円 315"/>
        <xdr:cNvSpPr/>
      </xdr:nvSpPr>
      <xdr:spPr>
        <a:xfrm>
          <a:off x="6921500" y="624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167111</xdr:rowOff>
    </xdr:from>
    <xdr:ext cx="534377" cy="259045"/>
    <xdr:sp macro="" textlink="">
      <xdr:nvSpPr>
        <xdr:cNvPr id="317" name="テキスト ボックス 316"/>
        <xdr:cNvSpPr txBox="1"/>
      </xdr:nvSpPr>
      <xdr:spPr>
        <a:xfrm>
          <a:off x="6705111" y="633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130808</xdr:rowOff>
    </xdr:from>
    <xdr:to>
      <xdr:col>15</xdr:col>
      <xdr:colOff>180975</xdr:colOff>
      <xdr:row>56</xdr:row>
      <xdr:rowOff>131631</xdr:rowOff>
    </xdr:to>
    <xdr:cxnSp macro="">
      <xdr:nvCxnSpPr>
        <xdr:cNvPr id="345" name="直線コネクタ 344"/>
        <xdr:cNvCxnSpPr/>
      </xdr:nvCxnSpPr>
      <xdr:spPr>
        <a:xfrm>
          <a:off x="9639300" y="9732008"/>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130808</xdr:rowOff>
    </xdr:from>
    <xdr:to>
      <xdr:col>14</xdr:col>
      <xdr:colOff>28575</xdr:colOff>
      <xdr:row>58</xdr:row>
      <xdr:rowOff>2929</xdr:rowOff>
    </xdr:to>
    <xdr:cxnSp macro="">
      <xdr:nvCxnSpPr>
        <xdr:cNvPr id="348" name="直線コネクタ 347"/>
        <xdr:cNvCxnSpPr/>
      </xdr:nvCxnSpPr>
      <xdr:spPr>
        <a:xfrm flipV="1">
          <a:off x="8750300" y="9732008"/>
          <a:ext cx="889000" cy="2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2929</xdr:rowOff>
    </xdr:from>
    <xdr:to>
      <xdr:col>12</xdr:col>
      <xdr:colOff>511175</xdr:colOff>
      <xdr:row>58</xdr:row>
      <xdr:rowOff>32212</xdr:rowOff>
    </xdr:to>
    <xdr:cxnSp macro="">
      <xdr:nvCxnSpPr>
        <xdr:cNvPr id="351" name="直線コネクタ 350"/>
        <xdr:cNvCxnSpPr/>
      </xdr:nvCxnSpPr>
      <xdr:spPr>
        <a:xfrm flipV="1">
          <a:off x="7861300" y="9947029"/>
          <a:ext cx="889000" cy="2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154994</xdr:rowOff>
    </xdr:from>
    <xdr:to>
      <xdr:col>11</xdr:col>
      <xdr:colOff>307975</xdr:colOff>
      <xdr:row>58</xdr:row>
      <xdr:rowOff>32212</xdr:rowOff>
    </xdr:to>
    <xdr:cxnSp macro="">
      <xdr:nvCxnSpPr>
        <xdr:cNvPr id="354" name="直線コネクタ 353"/>
        <xdr:cNvCxnSpPr/>
      </xdr:nvCxnSpPr>
      <xdr:spPr>
        <a:xfrm>
          <a:off x="6972300" y="9927644"/>
          <a:ext cx="889000" cy="4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80831</xdr:rowOff>
    </xdr:from>
    <xdr:to>
      <xdr:col>15</xdr:col>
      <xdr:colOff>231775</xdr:colOff>
      <xdr:row>57</xdr:row>
      <xdr:rowOff>10981</xdr:rowOff>
    </xdr:to>
    <xdr:sp macro="" textlink="">
      <xdr:nvSpPr>
        <xdr:cNvPr id="364" name="円/楕円 363"/>
        <xdr:cNvSpPr/>
      </xdr:nvSpPr>
      <xdr:spPr>
        <a:xfrm>
          <a:off x="10426700" y="96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59258</xdr:rowOff>
    </xdr:from>
    <xdr:ext cx="534377" cy="259045"/>
    <xdr:sp macro="" textlink="">
      <xdr:nvSpPr>
        <xdr:cNvPr id="365" name="普通建設事業費該当値テキスト"/>
        <xdr:cNvSpPr txBox="1"/>
      </xdr:nvSpPr>
      <xdr:spPr>
        <a:xfrm>
          <a:off x="10528300" y="96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35,353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80008</xdr:rowOff>
    </xdr:from>
    <xdr:to>
      <xdr:col>14</xdr:col>
      <xdr:colOff>79375</xdr:colOff>
      <xdr:row>57</xdr:row>
      <xdr:rowOff>10158</xdr:rowOff>
    </xdr:to>
    <xdr:sp macro="" textlink="">
      <xdr:nvSpPr>
        <xdr:cNvPr id="366" name="円/楕円 365"/>
        <xdr:cNvSpPr/>
      </xdr:nvSpPr>
      <xdr:spPr>
        <a:xfrm>
          <a:off x="9588500" y="9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1285</xdr:rowOff>
    </xdr:from>
    <xdr:ext cx="534377" cy="259045"/>
    <xdr:sp macro="" textlink="">
      <xdr:nvSpPr>
        <xdr:cNvPr id="367" name="テキスト ボックス 366"/>
        <xdr:cNvSpPr txBox="1"/>
      </xdr:nvSpPr>
      <xdr:spPr>
        <a:xfrm>
          <a:off x="9372111" y="97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123579</xdr:rowOff>
    </xdr:from>
    <xdr:to>
      <xdr:col>12</xdr:col>
      <xdr:colOff>561975</xdr:colOff>
      <xdr:row>58</xdr:row>
      <xdr:rowOff>53729</xdr:rowOff>
    </xdr:to>
    <xdr:sp macro="" textlink="">
      <xdr:nvSpPr>
        <xdr:cNvPr id="368" name="円/楕円 367"/>
        <xdr:cNvSpPr/>
      </xdr:nvSpPr>
      <xdr:spPr>
        <a:xfrm>
          <a:off x="8699500" y="98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44856</xdr:rowOff>
    </xdr:from>
    <xdr:ext cx="534377" cy="259045"/>
    <xdr:sp macro="" textlink="">
      <xdr:nvSpPr>
        <xdr:cNvPr id="369" name="テキスト ボックス 368"/>
        <xdr:cNvSpPr txBox="1"/>
      </xdr:nvSpPr>
      <xdr:spPr>
        <a:xfrm>
          <a:off x="8483111" y="99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25,983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152862</xdr:rowOff>
    </xdr:from>
    <xdr:to>
      <xdr:col>11</xdr:col>
      <xdr:colOff>358775</xdr:colOff>
      <xdr:row>58</xdr:row>
      <xdr:rowOff>83012</xdr:rowOff>
    </xdr:to>
    <xdr:sp macro="" textlink="">
      <xdr:nvSpPr>
        <xdr:cNvPr id="370" name="円/楕円 369"/>
        <xdr:cNvSpPr/>
      </xdr:nvSpPr>
      <xdr:spPr>
        <a:xfrm>
          <a:off x="7810500" y="99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74139</xdr:rowOff>
    </xdr:from>
    <xdr:ext cx="534377" cy="259045"/>
    <xdr:sp macro="" textlink="">
      <xdr:nvSpPr>
        <xdr:cNvPr id="371" name="テキスト ボックス 370"/>
        <xdr:cNvSpPr txBox="1"/>
      </xdr:nvSpPr>
      <xdr:spPr>
        <a:xfrm>
          <a:off x="7594111" y="100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104194</xdr:rowOff>
    </xdr:from>
    <xdr:to>
      <xdr:col>10</xdr:col>
      <xdr:colOff>155575</xdr:colOff>
      <xdr:row>58</xdr:row>
      <xdr:rowOff>34344</xdr:rowOff>
    </xdr:to>
    <xdr:sp macro="" textlink="">
      <xdr:nvSpPr>
        <xdr:cNvPr id="372" name="円/楕円 371"/>
        <xdr:cNvSpPr/>
      </xdr:nvSpPr>
      <xdr:spPr>
        <a:xfrm>
          <a:off x="6921500" y="987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25471</xdr:rowOff>
    </xdr:from>
    <xdr:ext cx="534377" cy="259045"/>
    <xdr:sp macro="" textlink="">
      <xdr:nvSpPr>
        <xdr:cNvPr id="373" name="テキスト ボックス 372"/>
        <xdr:cNvSpPr txBox="1"/>
      </xdr:nvSpPr>
      <xdr:spPr>
        <a:xfrm>
          <a:off x="6705111" y="996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21651</xdr:rowOff>
    </xdr:from>
    <xdr:to>
      <xdr:col>15</xdr:col>
      <xdr:colOff>180975</xdr:colOff>
      <xdr:row>77</xdr:row>
      <xdr:rowOff>119698</xdr:rowOff>
    </xdr:to>
    <xdr:cxnSp macro="">
      <xdr:nvCxnSpPr>
        <xdr:cNvPr id="400" name="直線コネクタ 399"/>
        <xdr:cNvCxnSpPr/>
      </xdr:nvCxnSpPr>
      <xdr:spPr>
        <a:xfrm>
          <a:off x="9639300" y="13051851"/>
          <a:ext cx="838200" cy="26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33906</xdr:rowOff>
    </xdr:from>
    <xdr:ext cx="534377" cy="259045"/>
    <xdr:sp macro="" textlink="">
      <xdr:nvSpPr>
        <xdr:cNvPr id="404" name="テキスト ボックス 403"/>
        <xdr:cNvSpPr txBox="1"/>
      </xdr:nvSpPr>
      <xdr:spPr>
        <a:xfrm>
          <a:off x="9372111" y="132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68898</xdr:rowOff>
    </xdr:from>
    <xdr:to>
      <xdr:col>15</xdr:col>
      <xdr:colOff>231775</xdr:colOff>
      <xdr:row>77</xdr:row>
      <xdr:rowOff>170498</xdr:rowOff>
    </xdr:to>
    <xdr:sp macro="" textlink="">
      <xdr:nvSpPr>
        <xdr:cNvPr id="410" name="円/楕円 409"/>
        <xdr:cNvSpPr/>
      </xdr:nvSpPr>
      <xdr:spPr>
        <a:xfrm>
          <a:off x="10426700" y="1327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47325</xdr:rowOff>
    </xdr:from>
    <xdr:ext cx="469744" cy="259045"/>
    <xdr:sp macro="" textlink="">
      <xdr:nvSpPr>
        <xdr:cNvPr id="411" name="普通建設事業費 （ うち新規整備　）該当値テキスト"/>
        <xdr:cNvSpPr txBox="1"/>
      </xdr:nvSpPr>
      <xdr:spPr>
        <a:xfrm>
          <a:off x="10528300" y="1324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142301</xdr:rowOff>
    </xdr:from>
    <xdr:to>
      <xdr:col>14</xdr:col>
      <xdr:colOff>79375</xdr:colOff>
      <xdr:row>76</xdr:row>
      <xdr:rowOff>72451</xdr:rowOff>
    </xdr:to>
    <xdr:sp macro="" textlink="">
      <xdr:nvSpPr>
        <xdr:cNvPr id="412" name="円/楕円 411"/>
        <xdr:cNvSpPr/>
      </xdr:nvSpPr>
      <xdr:spPr>
        <a:xfrm>
          <a:off x="9588500" y="130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88978</xdr:rowOff>
    </xdr:from>
    <xdr:ext cx="534377" cy="259045"/>
    <xdr:sp macro="" textlink="">
      <xdr:nvSpPr>
        <xdr:cNvPr id="413" name="テキスト ボックス 412"/>
        <xdr:cNvSpPr txBox="1"/>
      </xdr:nvSpPr>
      <xdr:spPr>
        <a:xfrm>
          <a:off x="9372111" y="127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111010</xdr:rowOff>
    </xdr:from>
    <xdr:to>
      <xdr:col>15</xdr:col>
      <xdr:colOff>180975</xdr:colOff>
      <xdr:row>97</xdr:row>
      <xdr:rowOff>28783</xdr:rowOff>
    </xdr:to>
    <xdr:cxnSp macro="">
      <xdr:nvCxnSpPr>
        <xdr:cNvPr id="440" name="直線コネクタ 439"/>
        <xdr:cNvCxnSpPr/>
      </xdr:nvCxnSpPr>
      <xdr:spPr>
        <a:xfrm flipV="1">
          <a:off x="9639300" y="16398760"/>
          <a:ext cx="838200" cy="26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156779</xdr:rowOff>
    </xdr:from>
    <xdr:ext cx="534377" cy="259045"/>
    <xdr:sp macro="" textlink="">
      <xdr:nvSpPr>
        <xdr:cNvPr id="441" name="普通建設事業費 （ うち更新整備　）平均値テキスト"/>
        <xdr:cNvSpPr txBox="1"/>
      </xdr:nvSpPr>
      <xdr:spPr>
        <a:xfrm>
          <a:off x="10528300" y="16444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60210</xdr:rowOff>
    </xdr:from>
    <xdr:to>
      <xdr:col>15</xdr:col>
      <xdr:colOff>231775</xdr:colOff>
      <xdr:row>95</xdr:row>
      <xdr:rowOff>161810</xdr:rowOff>
    </xdr:to>
    <xdr:sp macro="" textlink="">
      <xdr:nvSpPr>
        <xdr:cNvPr id="450" name="円/楕円 449"/>
        <xdr:cNvSpPr/>
      </xdr:nvSpPr>
      <xdr:spPr>
        <a:xfrm>
          <a:off x="10426700" y="1634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83087</xdr:rowOff>
    </xdr:from>
    <xdr:ext cx="534377" cy="259045"/>
    <xdr:sp macro="" textlink="">
      <xdr:nvSpPr>
        <xdr:cNvPr id="451" name="普通建設事業費 （ うち更新整備　）該当値テキスト"/>
        <xdr:cNvSpPr txBox="1"/>
      </xdr:nvSpPr>
      <xdr:spPr>
        <a:xfrm>
          <a:off x="10528300" y="161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149433</xdr:rowOff>
    </xdr:from>
    <xdr:to>
      <xdr:col>14</xdr:col>
      <xdr:colOff>79375</xdr:colOff>
      <xdr:row>97</xdr:row>
      <xdr:rowOff>79583</xdr:rowOff>
    </xdr:to>
    <xdr:sp macro="" textlink="">
      <xdr:nvSpPr>
        <xdr:cNvPr id="452" name="円/楕円 451"/>
        <xdr:cNvSpPr/>
      </xdr:nvSpPr>
      <xdr:spPr>
        <a:xfrm>
          <a:off x="9588500" y="1660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70710</xdr:rowOff>
    </xdr:from>
    <xdr:ext cx="534377" cy="259045"/>
    <xdr:sp macro="" textlink="">
      <xdr:nvSpPr>
        <xdr:cNvPr id="453" name="テキスト ボックス 452"/>
        <xdr:cNvSpPr txBox="1"/>
      </xdr:nvSpPr>
      <xdr:spPr>
        <a:xfrm>
          <a:off x="9372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116840</xdr:rowOff>
    </xdr:from>
    <xdr:to>
      <xdr:col>22</xdr:col>
      <xdr:colOff>365125</xdr:colOff>
      <xdr:row>38</xdr:row>
      <xdr:rowOff>139700</xdr:rowOff>
    </xdr:to>
    <xdr:cxnSp macro="">
      <xdr:nvCxnSpPr>
        <xdr:cNvPr id="483" name="直線コネクタ 482"/>
        <xdr:cNvCxnSpPr/>
      </xdr:nvCxnSpPr>
      <xdr:spPr>
        <a:xfrm>
          <a:off x="14592300" y="6631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116840</xdr:rowOff>
    </xdr:from>
    <xdr:to>
      <xdr:col>21</xdr:col>
      <xdr:colOff>161925</xdr:colOff>
      <xdr:row>38</xdr:row>
      <xdr:rowOff>136957</xdr:rowOff>
    </xdr:to>
    <xdr:cxnSp macro="">
      <xdr:nvCxnSpPr>
        <xdr:cNvPr id="486" name="直線コネクタ 485"/>
        <xdr:cNvCxnSpPr/>
      </xdr:nvCxnSpPr>
      <xdr:spPr>
        <a:xfrm flipV="1">
          <a:off x="13703300" y="6631940"/>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134214</xdr:rowOff>
    </xdr:from>
    <xdr:to>
      <xdr:col>19</xdr:col>
      <xdr:colOff>644525</xdr:colOff>
      <xdr:row>38</xdr:row>
      <xdr:rowOff>136957</xdr:rowOff>
    </xdr:to>
    <xdr:cxnSp macro="">
      <xdr:nvCxnSpPr>
        <xdr:cNvPr id="489" name="直線コネクタ 488"/>
        <xdr:cNvCxnSpPr/>
      </xdr:nvCxnSpPr>
      <xdr:spPr>
        <a:xfrm>
          <a:off x="12814300" y="664931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66040</xdr:rowOff>
    </xdr:from>
    <xdr:to>
      <xdr:col>21</xdr:col>
      <xdr:colOff>212725</xdr:colOff>
      <xdr:row>38</xdr:row>
      <xdr:rowOff>167640</xdr:rowOff>
    </xdr:to>
    <xdr:sp macro="" textlink="">
      <xdr:nvSpPr>
        <xdr:cNvPr id="503" name="円/楕円 502"/>
        <xdr:cNvSpPr/>
      </xdr:nvSpPr>
      <xdr:spPr>
        <a:xfrm>
          <a:off x="14541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38</xdr:row>
      <xdr:rowOff>158767</xdr:rowOff>
    </xdr:from>
    <xdr:ext cx="313932" cy="259045"/>
    <xdr:sp macro="" textlink="">
      <xdr:nvSpPr>
        <xdr:cNvPr id="504" name="テキスト ボックス 503"/>
        <xdr:cNvSpPr txBox="1"/>
      </xdr:nvSpPr>
      <xdr:spPr>
        <a:xfrm>
          <a:off x="144353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86157</xdr:rowOff>
    </xdr:from>
    <xdr:to>
      <xdr:col>20</xdr:col>
      <xdr:colOff>9525</xdr:colOff>
      <xdr:row>39</xdr:row>
      <xdr:rowOff>16307</xdr:rowOff>
    </xdr:to>
    <xdr:sp macro="" textlink="">
      <xdr:nvSpPr>
        <xdr:cNvPr id="505" name="円/楕円 504"/>
        <xdr:cNvSpPr/>
      </xdr:nvSpPr>
      <xdr:spPr>
        <a:xfrm>
          <a:off x="13652500" y="660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7434</xdr:rowOff>
    </xdr:from>
    <xdr:ext cx="249299" cy="259045"/>
    <xdr:sp macro="" textlink="">
      <xdr:nvSpPr>
        <xdr:cNvPr id="506" name="テキスト ボックス 505"/>
        <xdr:cNvSpPr txBox="1"/>
      </xdr:nvSpPr>
      <xdr:spPr>
        <a:xfrm>
          <a:off x="13578649" y="6693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83414</xdr:rowOff>
    </xdr:from>
    <xdr:to>
      <xdr:col>18</xdr:col>
      <xdr:colOff>492125</xdr:colOff>
      <xdr:row>39</xdr:row>
      <xdr:rowOff>13564</xdr:rowOff>
    </xdr:to>
    <xdr:sp macro="" textlink="">
      <xdr:nvSpPr>
        <xdr:cNvPr id="507" name="円/楕円 506"/>
        <xdr:cNvSpPr/>
      </xdr:nvSpPr>
      <xdr:spPr>
        <a:xfrm>
          <a:off x="1276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4691</xdr:rowOff>
    </xdr:from>
    <xdr:ext cx="313932" cy="259045"/>
    <xdr:sp macro="" textlink="">
      <xdr:nvSpPr>
        <xdr:cNvPr id="508" name="テキスト ボックス 507"/>
        <xdr:cNvSpPr txBox="1"/>
      </xdr:nvSpPr>
      <xdr:spPr>
        <a:xfrm>
          <a:off x="1265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45689</xdr:rowOff>
    </xdr:from>
    <xdr:to>
      <xdr:col>23</xdr:col>
      <xdr:colOff>517525</xdr:colOff>
      <xdr:row>76</xdr:row>
      <xdr:rowOff>112801</xdr:rowOff>
    </xdr:to>
    <xdr:cxnSp macro="">
      <xdr:nvCxnSpPr>
        <xdr:cNvPr id="586" name="直線コネクタ 585"/>
        <xdr:cNvCxnSpPr/>
      </xdr:nvCxnSpPr>
      <xdr:spPr>
        <a:xfrm flipV="1">
          <a:off x="15481300" y="13075889"/>
          <a:ext cx="8382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67177</xdr:rowOff>
    </xdr:from>
    <xdr:to>
      <xdr:col>22</xdr:col>
      <xdr:colOff>365125</xdr:colOff>
      <xdr:row>76</xdr:row>
      <xdr:rowOff>112801</xdr:rowOff>
    </xdr:to>
    <xdr:cxnSp macro="">
      <xdr:nvCxnSpPr>
        <xdr:cNvPr id="589" name="直線コネクタ 588"/>
        <xdr:cNvCxnSpPr/>
      </xdr:nvCxnSpPr>
      <xdr:spPr>
        <a:xfrm>
          <a:off x="14592300" y="13097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33020</xdr:rowOff>
    </xdr:from>
    <xdr:to>
      <xdr:col>21</xdr:col>
      <xdr:colOff>161925</xdr:colOff>
      <xdr:row>76</xdr:row>
      <xdr:rowOff>67177</xdr:rowOff>
    </xdr:to>
    <xdr:cxnSp macro="">
      <xdr:nvCxnSpPr>
        <xdr:cNvPr id="592" name="直線コネクタ 591"/>
        <xdr:cNvCxnSpPr/>
      </xdr:nvCxnSpPr>
      <xdr:spPr>
        <a:xfrm>
          <a:off x="13703300" y="1306322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166846</xdr:rowOff>
    </xdr:from>
    <xdr:to>
      <xdr:col>19</xdr:col>
      <xdr:colOff>644525</xdr:colOff>
      <xdr:row>76</xdr:row>
      <xdr:rowOff>33020</xdr:rowOff>
    </xdr:to>
    <xdr:cxnSp macro="">
      <xdr:nvCxnSpPr>
        <xdr:cNvPr id="595" name="直線コネクタ 594"/>
        <xdr:cNvCxnSpPr/>
      </xdr:nvCxnSpPr>
      <xdr:spPr>
        <a:xfrm>
          <a:off x="12814300" y="13025596"/>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166339</xdr:rowOff>
    </xdr:from>
    <xdr:to>
      <xdr:col>23</xdr:col>
      <xdr:colOff>568325</xdr:colOff>
      <xdr:row>76</xdr:row>
      <xdr:rowOff>96489</xdr:rowOff>
    </xdr:to>
    <xdr:sp macro="" textlink="">
      <xdr:nvSpPr>
        <xdr:cNvPr id="605" name="円/楕円 604"/>
        <xdr:cNvSpPr/>
      </xdr:nvSpPr>
      <xdr:spPr>
        <a:xfrm>
          <a:off x="16268700" y="130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144766</xdr:rowOff>
    </xdr:from>
    <xdr:ext cx="534377" cy="259045"/>
    <xdr:sp macro="" textlink="">
      <xdr:nvSpPr>
        <xdr:cNvPr id="606" name="公債費該当値テキスト"/>
        <xdr:cNvSpPr txBox="1"/>
      </xdr:nvSpPr>
      <xdr:spPr>
        <a:xfrm>
          <a:off x="16370300" y="130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62001</xdr:rowOff>
    </xdr:from>
    <xdr:to>
      <xdr:col>22</xdr:col>
      <xdr:colOff>415925</xdr:colOff>
      <xdr:row>76</xdr:row>
      <xdr:rowOff>163601</xdr:rowOff>
    </xdr:to>
    <xdr:sp macro="" textlink="">
      <xdr:nvSpPr>
        <xdr:cNvPr id="607" name="円/楕円 606"/>
        <xdr:cNvSpPr/>
      </xdr:nvSpPr>
      <xdr:spPr>
        <a:xfrm>
          <a:off x="15430500" y="1309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154728</xdr:rowOff>
    </xdr:from>
    <xdr:ext cx="534377" cy="259045"/>
    <xdr:sp macro="" textlink="">
      <xdr:nvSpPr>
        <xdr:cNvPr id="608" name="テキスト ボックス 607"/>
        <xdr:cNvSpPr txBox="1"/>
      </xdr:nvSpPr>
      <xdr:spPr>
        <a:xfrm>
          <a:off x="15214111" y="131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16377</xdr:rowOff>
    </xdr:from>
    <xdr:to>
      <xdr:col>21</xdr:col>
      <xdr:colOff>212725</xdr:colOff>
      <xdr:row>76</xdr:row>
      <xdr:rowOff>117977</xdr:rowOff>
    </xdr:to>
    <xdr:sp macro="" textlink="">
      <xdr:nvSpPr>
        <xdr:cNvPr id="609" name="円/楕円 608"/>
        <xdr:cNvSpPr/>
      </xdr:nvSpPr>
      <xdr:spPr>
        <a:xfrm>
          <a:off x="14541500" y="130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109104</xdr:rowOff>
    </xdr:from>
    <xdr:ext cx="534377" cy="259045"/>
    <xdr:sp macro="" textlink="">
      <xdr:nvSpPr>
        <xdr:cNvPr id="610" name="テキスト ボックス 609"/>
        <xdr:cNvSpPr txBox="1"/>
      </xdr:nvSpPr>
      <xdr:spPr>
        <a:xfrm>
          <a:off x="14325111" y="13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153670</xdr:rowOff>
    </xdr:from>
    <xdr:to>
      <xdr:col>20</xdr:col>
      <xdr:colOff>9525</xdr:colOff>
      <xdr:row>76</xdr:row>
      <xdr:rowOff>83820</xdr:rowOff>
    </xdr:to>
    <xdr:sp macro="" textlink="">
      <xdr:nvSpPr>
        <xdr:cNvPr id="611" name="円/楕円 610"/>
        <xdr:cNvSpPr/>
      </xdr:nvSpPr>
      <xdr:spPr>
        <a:xfrm>
          <a:off x="13652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74947</xdr:rowOff>
    </xdr:from>
    <xdr:ext cx="534377" cy="259045"/>
    <xdr:sp macro="" textlink="">
      <xdr:nvSpPr>
        <xdr:cNvPr id="612" name="テキスト ボックス 611"/>
        <xdr:cNvSpPr txBox="1"/>
      </xdr:nvSpPr>
      <xdr:spPr>
        <a:xfrm>
          <a:off x="13436111" y="131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116046</xdr:rowOff>
    </xdr:from>
    <xdr:to>
      <xdr:col>18</xdr:col>
      <xdr:colOff>492125</xdr:colOff>
      <xdr:row>76</xdr:row>
      <xdr:rowOff>46196</xdr:rowOff>
    </xdr:to>
    <xdr:sp macro="" textlink="">
      <xdr:nvSpPr>
        <xdr:cNvPr id="613" name="円/楕円 612"/>
        <xdr:cNvSpPr/>
      </xdr:nvSpPr>
      <xdr:spPr>
        <a:xfrm>
          <a:off x="12763500" y="1297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37323</xdr:rowOff>
    </xdr:from>
    <xdr:ext cx="534377" cy="259045"/>
    <xdr:sp macro="" textlink="">
      <xdr:nvSpPr>
        <xdr:cNvPr id="614" name="テキスト ボックス 613"/>
        <xdr:cNvSpPr txBox="1"/>
      </xdr:nvSpPr>
      <xdr:spPr>
        <a:xfrm>
          <a:off x="12547111" y="130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34468</xdr:rowOff>
    </xdr:from>
    <xdr:to>
      <xdr:col>23</xdr:col>
      <xdr:colOff>517525</xdr:colOff>
      <xdr:row>99</xdr:row>
      <xdr:rowOff>13436</xdr:rowOff>
    </xdr:to>
    <xdr:cxnSp macro="">
      <xdr:nvCxnSpPr>
        <xdr:cNvPr id="643" name="直線コネクタ 642"/>
        <xdr:cNvCxnSpPr/>
      </xdr:nvCxnSpPr>
      <xdr:spPr>
        <a:xfrm>
          <a:off x="15481300" y="16665118"/>
          <a:ext cx="838200" cy="3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34468</xdr:rowOff>
    </xdr:from>
    <xdr:to>
      <xdr:col>22</xdr:col>
      <xdr:colOff>365125</xdr:colOff>
      <xdr:row>98</xdr:row>
      <xdr:rowOff>21780</xdr:rowOff>
    </xdr:to>
    <xdr:cxnSp macro="">
      <xdr:nvCxnSpPr>
        <xdr:cNvPr id="646" name="直線コネクタ 645"/>
        <xdr:cNvCxnSpPr/>
      </xdr:nvCxnSpPr>
      <xdr:spPr>
        <a:xfrm flipV="1">
          <a:off x="14592300" y="16665118"/>
          <a:ext cx="889000" cy="15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35741</xdr:rowOff>
    </xdr:from>
    <xdr:ext cx="469744" cy="259045"/>
    <xdr:sp macro="" textlink="">
      <xdr:nvSpPr>
        <xdr:cNvPr id="648" name="テキスト ボックス 647"/>
        <xdr:cNvSpPr txBox="1"/>
      </xdr:nvSpPr>
      <xdr:spPr>
        <a:xfrm>
          <a:off x="15246427"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1778</xdr:rowOff>
    </xdr:from>
    <xdr:to>
      <xdr:col>21</xdr:col>
      <xdr:colOff>161925</xdr:colOff>
      <xdr:row>98</xdr:row>
      <xdr:rowOff>21780</xdr:rowOff>
    </xdr:to>
    <xdr:cxnSp macro="">
      <xdr:nvCxnSpPr>
        <xdr:cNvPr id="649" name="直線コネクタ 648"/>
        <xdr:cNvCxnSpPr/>
      </xdr:nvCxnSpPr>
      <xdr:spPr>
        <a:xfrm>
          <a:off x="13703300" y="16460978"/>
          <a:ext cx="889000" cy="36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11346</xdr:rowOff>
    </xdr:from>
    <xdr:ext cx="469744" cy="259045"/>
    <xdr:sp macro="" textlink="">
      <xdr:nvSpPr>
        <xdr:cNvPr id="651" name="テキスト ボックス 650"/>
        <xdr:cNvSpPr txBox="1"/>
      </xdr:nvSpPr>
      <xdr:spPr>
        <a:xfrm>
          <a:off x="14357427" y="1647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1778</xdr:rowOff>
    </xdr:from>
    <xdr:to>
      <xdr:col>19</xdr:col>
      <xdr:colOff>644525</xdr:colOff>
      <xdr:row>96</xdr:row>
      <xdr:rowOff>135432</xdr:rowOff>
    </xdr:to>
    <xdr:cxnSp macro="">
      <xdr:nvCxnSpPr>
        <xdr:cNvPr id="652" name="直線コネクタ 651"/>
        <xdr:cNvCxnSpPr/>
      </xdr:nvCxnSpPr>
      <xdr:spPr>
        <a:xfrm flipV="1">
          <a:off x="12814300" y="16460978"/>
          <a:ext cx="889000" cy="13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134086</xdr:rowOff>
    </xdr:from>
    <xdr:to>
      <xdr:col>23</xdr:col>
      <xdr:colOff>568325</xdr:colOff>
      <xdr:row>99</xdr:row>
      <xdr:rowOff>64236</xdr:rowOff>
    </xdr:to>
    <xdr:sp macro="" textlink="">
      <xdr:nvSpPr>
        <xdr:cNvPr id="662" name="円/楕円 661"/>
        <xdr:cNvSpPr/>
      </xdr:nvSpPr>
      <xdr:spPr>
        <a:xfrm>
          <a:off x="16268700" y="169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49013</xdr:rowOff>
    </xdr:from>
    <xdr:ext cx="378565" cy="259045"/>
    <xdr:sp macro="" textlink="">
      <xdr:nvSpPr>
        <xdr:cNvPr id="663" name="積立金該当値テキスト"/>
        <xdr:cNvSpPr txBox="1"/>
      </xdr:nvSpPr>
      <xdr:spPr>
        <a:xfrm>
          <a:off x="16370300" y="16851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155118</xdr:rowOff>
    </xdr:from>
    <xdr:to>
      <xdr:col>22</xdr:col>
      <xdr:colOff>415925</xdr:colOff>
      <xdr:row>97</xdr:row>
      <xdr:rowOff>85268</xdr:rowOff>
    </xdr:to>
    <xdr:sp macro="" textlink="">
      <xdr:nvSpPr>
        <xdr:cNvPr id="664" name="円/楕円 663"/>
        <xdr:cNvSpPr/>
      </xdr:nvSpPr>
      <xdr:spPr>
        <a:xfrm>
          <a:off x="15430500" y="166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101795</xdr:rowOff>
    </xdr:from>
    <xdr:ext cx="469744" cy="259045"/>
    <xdr:sp macro="" textlink="">
      <xdr:nvSpPr>
        <xdr:cNvPr id="665" name="テキスト ボックス 664"/>
        <xdr:cNvSpPr txBox="1"/>
      </xdr:nvSpPr>
      <xdr:spPr>
        <a:xfrm>
          <a:off x="15246427" y="163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142430</xdr:rowOff>
    </xdr:from>
    <xdr:to>
      <xdr:col>21</xdr:col>
      <xdr:colOff>212725</xdr:colOff>
      <xdr:row>98</xdr:row>
      <xdr:rowOff>72580</xdr:rowOff>
    </xdr:to>
    <xdr:sp macro="" textlink="">
      <xdr:nvSpPr>
        <xdr:cNvPr id="666" name="円/楕円 665"/>
        <xdr:cNvSpPr/>
      </xdr:nvSpPr>
      <xdr:spPr>
        <a:xfrm>
          <a:off x="14541500" y="167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63707</xdr:rowOff>
    </xdr:from>
    <xdr:ext cx="469744" cy="259045"/>
    <xdr:sp macro="" textlink="">
      <xdr:nvSpPr>
        <xdr:cNvPr id="667" name="テキスト ボックス 666"/>
        <xdr:cNvSpPr txBox="1"/>
      </xdr:nvSpPr>
      <xdr:spPr>
        <a:xfrm>
          <a:off x="14357427" y="168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122428</xdr:rowOff>
    </xdr:from>
    <xdr:to>
      <xdr:col>20</xdr:col>
      <xdr:colOff>9525</xdr:colOff>
      <xdr:row>96</xdr:row>
      <xdr:rowOff>52578</xdr:rowOff>
    </xdr:to>
    <xdr:sp macro="" textlink="">
      <xdr:nvSpPr>
        <xdr:cNvPr id="668" name="円/楕円 667"/>
        <xdr:cNvSpPr/>
      </xdr:nvSpPr>
      <xdr:spPr>
        <a:xfrm>
          <a:off x="13652500" y="164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69105</xdr:rowOff>
    </xdr:from>
    <xdr:ext cx="534377" cy="259045"/>
    <xdr:sp macro="" textlink="">
      <xdr:nvSpPr>
        <xdr:cNvPr id="669" name="テキスト ボックス 668"/>
        <xdr:cNvSpPr txBox="1"/>
      </xdr:nvSpPr>
      <xdr:spPr>
        <a:xfrm>
          <a:off x="13436111" y="161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84632</xdr:rowOff>
    </xdr:from>
    <xdr:to>
      <xdr:col>18</xdr:col>
      <xdr:colOff>492125</xdr:colOff>
      <xdr:row>97</xdr:row>
      <xdr:rowOff>14782</xdr:rowOff>
    </xdr:to>
    <xdr:sp macro="" textlink="">
      <xdr:nvSpPr>
        <xdr:cNvPr id="670" name="円/楕円 669"/>
        <xdr:cNvSpPr/>
      </xdr:nvSpPr>
      <xdr:spPr>
        <a:xfrm>
          <a:off x="12763500" y="1654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31309</xdr:rowOff>
    </xdr:from>
    <xdr:ext cx="534377" cy="259045"/>
    <xdr:sp macro="" textlink="">
      <xdr:nvSpPr>
        <xdr:cNvPr id="671" name="テキスト ボックス 670"/>
        <xdr:cNvSpPr txBox="1"/>
      </xdr:nvSpPr>
      <xdr:spPr>
        <a:xfrm>
          <a:off x="12547111" y="1631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40869</xdr:rowOff>
    </xdr:from>
    <xdr:to>
      <xdr:col>32</xdr:col>
      <xdr:colOff>187325</xdr:colOff>
      <xdr:row>39</xdr:row>
      <xdr:rowOff>43612</xdr:rowOff>
    </xdr:to>
    <xdr:cxnSp macro="">
      <xdr:nvCxnSpPr>
        <xdr:cNvPr id="700" name="直線コネクタ 699"/>
        <xdr:cNvCxnSpPr/>
      </xdr:nvCxnSpPr>
      <xdr:spPr>
        <a:xfrm>
          <a:off x="21323300" y="6727419"/>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83354</xdr:rowOff>
    </xdr:from>
    <xdr:ext cx="469744" cy="259045"/>
    <xdr:sp macro="" textlink="">
      <xdr:nvSpPr>
        <xdr:cNvPr id="701" name="投資及び出資金平均値テキスト"/>
        <xdr:cNvSpPr txBox="1"/>
      </xdr:nvSpPr>
      <xdr:spPr>
        <a:xfrm>
          <a:off x="22212300" y="6427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40869</xdr:rowOff>
    </xdr:from>
    <xdr:to>
      <xdr:col>31</xdr:col>
      <xdr:colOff>34925</xdr:colOff>
      <xdr:row>39</xdr:row>
      <xdr:rowOff>43612</xdr:rowOff>
    </xdr:to>
    <xdr:cxnSp macro="">
      <xdr:nvCxnSpPr>
        <xdr:cNvPr id="703" name="直線コネクタ 702"/>
        <xdr:cNvCxnSpPr/>
      </xdr:nvCxnSpPr>
      <xdr:spPr>
        <a:xfrm flipV="1">
          <a:off x="20434300" y="672741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41063</xdr:rowOff>
    </xdr:from>
    <xdr:ext cx="378565" cy="259045"/>
    <xdr:sp macro="" textlink="">
      <xdr:nvSpPr>
        <xdr:cNvPr id="705" name="テキスト ボックス 704"/>
        <xdr:cNvSpPr txBox="1"/>
      </xdr:nvSpPr>
      <xdr:spPr>
        <a:xfrm>
          <a:off x="21134017" y="63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43612</xdr:rowOff>
    </xdr:from>
    <xdr:to>
      <xdr:col>29</xdr:col>
      <xdr:colOff>517525</xdr:colOff>
      <xdr:row>39</xdr:row>
      <xdr:rowOff>43612</xdr:rowOff>
    </xdr:to>
    <xdr:cxnSp macro="">
      <xdr:nvCxnSpPr>
        <xdr:cNvPr id="706" name="直線コネクタ 705"/>
        <xdr:cNvCxnSpPr/>
      </xdr:nvCxnSpPr>
      <xdr:spPr>
        <a:xfrm>
          <a:off x="19545300" y="6730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38549</xdr:rowOff>
    </xdr:from>
    <xdr:ext cx="378565" cy="259045"/>
    <xdr:sp macro="" textlink="">
      <xdr:nvSpPr>
        <xdr:cNvPr id="708" name="テキスト ボックス 707"/>
        <xdr:cNvSpPr txBox="1"/>
      </xdr:nvSpPr>
      <xdr:spPr>
        <a:xfrm>
          <a:off x="20245017" y="6382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43535</xdr:rowOff>
    </xdr:from>
    <xdr:to>
      <xdr:col>28</xdr:col>
      <xdr:colOff>314325</xdr:colOff>
      <xdr:row>39</xdr:row>
      <xdr:rowOff>43612</xdr:rowOff>
    </xdr:to>
    <xdr:cxnSp macro="">
      <xdr:nvCxnSpPr>
        <xdr:cNvPr id="709" name="直線コネクタ 708"/>
        <xdr:cNvCxnSpPr/>
      </xdr:nvCxnSpPr>
      <xdr:spPr>
        <a:xfrm>
          <a:off x="18656300" y="6730085"/>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38930</xdr:rowOff>
    </xdr:from>
    <xdr:ext cx="378565" cy="259045"/>
    <xdr:sp macro="" textlink="">
      <xdr:nvSpPr>
        <xdr:cNvPr id="711" name="テキスト ボックス 710"/>
        <xdr:cNvSpPr txBox="1"/>
      </xdr:nvSpPr>
      <xdr:spPr>
        <a:xfrm>
          <a:off x="19356017" y="6382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34434</xdr:rowOff>
    </xdr:from>
    <xdr:ext cx="469744" cy="259045"/>
    <xdr:sp macro="" textlink="">
      <xdr:nvSpPr>
        <xdr:cNvPr id="713" name="テキスト ボックス 712"/>
        <xdr:cNvSpPr txBox="1"/>
      </xdr:nvSpPr>
      <xdr:spPr>
        <a:xfrm>
          <a:off x="18421427" y="63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164262</xdr:rowOff>
    </xdr:from>
    <xdr:to>
      <xdr:col>32</xdr:col>
      <xdr:colOff>238125</xdr:colOff>
      <xdr:row>39</xdr:row>
      <xdr:rowOff>94412</xdr:rowOff>
    </xdr:to>
    <xdr:sp macro="" textlink="">
      <xdr:nvSpPr>
        <xdr:cNvPr id="719" name="円/楕円 718"/>
        <xdr:cNvSpPr/>
      </xdr:nvSpPr>
      <xdr:spPr>
        <a:xfrm>
          <a:off x="22110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79189</xdr:rowOff>
    </xdr:from>
    <xdr:ext cx="313932" cy="259045"/>
    <xdr:sp macro="" textlink="">
      <xdr:nvSpPr>
        <xdr:cNvPr id="720" name="投資及び出資金該当値テキスト"/>
        <xdr:cNvSpPr txBox="1"/>
      </xdr:nvSpPr>
      <xdr:spPr>
        <a:xfrm>
          <a:off x="22212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161519</xdr:rowOff>
    </xdr:from>
    <xdr:to>
      <xdr:col>31</xdr:col>
      <xdr:colOff>85725</xdr:colOff>
      <xdr:row>39</xdr:row>
      <xdr:rowOff>91669</xdr:rowOff>
    </xdr:to>
    <xdr:sp macro="" textlink="">
      <xdr:nvSpPr>
        <xdr:cNvPr id="721" name="円/楕円 720"/>
        <xdr:cNvSpPr/>
      </xdr:nvSpPr>
      <xdr:spPr>
        <a:xfrm>
          <a:off x="21272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82796</xdr:rowOff>
    </xdr:from>
    <xdr:ext cx="313932" cy="259045"/>
    <xdr:sp macro="" textlink="">
      <xdr:nvSpPr>
        <xdr:cNvPr id="722" name="テキスト ボックス 721"/>
        <xdr:cNvSpPr txBox="1"/>
      </xdr:nvSpPr>
      <xdr:spPr>
        <a:xfrm>
          <a:off x="21166333" y="6769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164262</xdr:rowOff>
    </xdr:from>
    <xdr:to>
      <xdr:col>29</xdr:col>
      <xdr:colOff>568325</xdr:colOff>
      <xdr:row>39</xdr:row>
      <xdr:rowOff>94412</xdr:rowOff>
    </xdr:to>
    <xdr:sp macro="" textlink="">
      <xdr:nvSpPr>
        <xdr:cNvPr id="723" name="円/楕円 722"/>
        <xdr:cNvSpPr/>
      </xdr:nvSpPr>
      <xdr:spPr>
        <a:xfrm>
          <a:off x="20383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85539</xdr:rowOff>
    </xdr:from>
    <xdr:ext cx="313932" cy="259045"/>
    <xdr:sp macro="" textlink="">
      <xdr:nvSpPr>
        <xdr:cNvPr id="724" name="テキスト ボックス 723"/>
        <xdr:cNvSpPr txBox="1"/>
      </xdr:nvSpPr>
      <xdr:spPr>
        <a:xfrm>
          <a:off x="20277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164262</xdr:rowOff>
    </xdr:from>
    <xdr:to>
      <xdr:col>28</xdr:col>
      <xdr:colOff>365125</xdr:colOff>
      <xdr:row>39</xdr:row>
      <xdr:rowOff>94412</xdr:rowOff>
    </xdr:to>
    <xdr:sp macro="" textlink="">
      <xdr:nvSpPr>
        <xdr:cNvPr id="725" name="円/楕円 724"/>
        <xdr:cNvSpPr/>
      </xdr:nvSpPr>
      <xdr:spPr>
        <a:xfrm>
          <a:off x="19494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85539</xdr:rowOff>
    </xdr:from>
    <xdr:ext cx="313932" cy="259045"/>
    <xdr:sp macro="" textlink="">
      <xdr:nvSpPr>
        <xdr:cNvPr id="726" name="テキスト ボックス 725"/>
        <xdr:cNvSpPr txBox="1"/>
      </xdr:nvSpPr>
      <xdr:spPr>
        <a:xfrm>
          <a:off x="19388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164185</xdr:rowOff>
    </xdr:from>
    <xdr:to>
      <xdr:col>27</xdr:col>
      <xdr:colOff>161925</xdr:colOff>
      <xdr:row>39</xdr:row>
      <xdr:rowOff>94335</xdr:rowOff>
    </xdr:to>
    <xdr:sp macro="" textlink="">
      <xdr:nvSpPr>
        <xdr:cNvPr id="727" name="円/楕円 726"/>
        <xdr:cNvSpPr/>
      </xdr:nvSpPr>
      <xdr:spPr>
        <a:xfrm>
          <a:off x="18605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85462</xdr:rowOff>
    </xdr:from>
    <xdr:ext cx="313932" cy="259045"/>
    <xdr:sp macro="" textlink="">
      <xdr:nvSpPr>
        <xdr:cNvPr id="728" name="テキスト ボックス 727"/>
        <xdr:cNvSpPr txBox="1"/>
      </xdr:nvSpPr>
      <xdr:spPr>
        <a:xfrm>
          <a:off x="18499333" y="67720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17011</xdr:rowOff>
    </xdr:from>
    <xdr:to>
      <xdr:col>32</xdr:col>
      <xdr:colOff>187325</xdr:colOff>
      <xdr:row>58</xdr:row>
      <xdr:rowOff>17216</xdr:rowOff>
    </xdr:to>
    <xdr:cxnSp macro="">
      <xdr:nvCxnSpPr>
        <xdr:cNvPr id="755" name="直線コネクタ 754"/>
        <xdr:cNvCxnSpPr/>
      </xdr:nvCxnSpPr>
      <xdr:spPr>
        <a:xfrm flipV="1">
          <a:off x="21323300" y="9961111"/>
          <a:ext cx="8382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17216</xdr:rowOff>
    </xdr:from>
    <xdr:to>
      <xdr:col>31</xdr:col>
      <xdr:colOff>34925</xdr:colOff>
      <xdr:row>58</xdr:row>
      <xdr:rowOff>19182</xdr:rowOff>
    </xdr:to>
    <xdr:cxnSp macro="">
      <xdr:nvCxnSpPr>
        <xdr:cNvPr id="758" name="直線コネクタ 757"/>
        <xdr:cNvCxnSpPr/>
      </xdr:nvCxnSpPr>
      <xdr:spPr>
        <a:xfrm flipV="1">
          <a:off x="20434300" y="996131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18382</xdr:rowOff>
    </xdr:from>
    <xdr:to>
      <xdr:col>29</xdr:col>
      <xdr:colOff>517525</xdr:colOff>
      <xdr:row>58</xdr:row>
      <xdr:rowOff>19182</xdr:rowOff>
    </xdr:to>
    <xdr:cxnSp macro="">
      <xdr:nvCxnSpPr>
        <xdr:cNvPr id="761" name="直線コネクタ 760"/>
        <xdr:cNvCxnSpPr/>
      </xdr:nvCxnSpPr>
      <xdr:spPr>
        <a:xfrm>
          <a:off x="19545300" y="9962482"/>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18382</xdr:rowOff>
    </xdr:from>
    <xdr:to>
      <xdr:col>28</xdr:col>
      <xdr:colOff>314325</xdr:colOff>
      <xdr:row>58</xdr:row>
      <xdr:rowOff>20508</xdr:rowOff>
    </xdr:to>
    <xdr:cxnSp macro="">
      <xdr:nvCxnSpPr>
        <xdr:cNvPr id="764" name="直線コネクタ 763"/>
        <xdr:cNvCxnSpPr/>
      </xdr:nvCxnSpPr>
      <xdr:spPr>
        <a:xfrm flipV="1">
          <a:off x="18656300" y="9962482"/>
          <a:ext cx="889000" cy="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137661</xdr:rowOff>
    </xdr:from>
    <xdr:to>
      <xdr:col>32</xdr:col>
      <xdr:colOff>238125</xdr:colOff>
      <xdr:row>58</xdr:row>
      <xdr:rowOff>67811</xdr:rowOff>
    </xdr:to>
    <xdr:sp macro="" textlink="">
      <xdr:nvSpPr>
        <xdr:cNvPr id="774" name="円/楕円 773"/>
        <xdr:cNvSpPr/>
      </xdr:nvSpPr>
      <xdr:spPr>
        <a:xfrm>
          <a:off x="22110700" y="99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52588</xdr:rowOff>
    </xdr:from>
    <xdr:ext cx="469744" cy="259045"/>
    <xdr:sp macro="" textlink="">
      <xdr:nvSpPr>
        <xdr:cNvPr id="775" name="貸付金該当値テキスト"/>
        <xdr:cNvSpPr txBox="1"/>
      </xdr:nvSpPr>
      <xdr:spPr>
        <a:xfrm>
          <a:off x="22212300" y="982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137866</xdr:rowOff>
    </xdr:from>
    <xdr:to>
      <xdr:col>31</xdr:col>
      <xdr:colOff>85725</xdr:colOff>
      <xdr:row>58</xdr:row>
      <xdr:rowOff>68016</xdr:rowOff>
    </xdr:to>
    <xdr:sp macro="" textlink="">
      <xdr:nvSpPr>
        <xdr:cNvPr id="776" name="円/楕円 775"/>
        <xdr:cNvSpPr/>
      </xdr:nvSpPr>
      <xdr:spPr>
        <a:xfrm>
          <a:off x="21272500" y="99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59143</xdr:rowOff>
    </xdr:from>
    <xdr:ext cx="469744" cy="259045"/>
    <xdr:sp macro="" textlink="">
      <xdr:nvSpPr>
        <xdr:cNvPr id="777" name="テキスト ボックス 776"/>
        <xdr:cNvSpPr txBox="1"/>
      </xdr:nvSpPr>
      <xdr:spPr>
        <a:xfrm>
          <a:off x="21088427" y="100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139832</xdr:rowOff>
    </xdr:from>
    <xdr:to>
      <xdr:col>29</xdr:col>
      <xdr:colOff>568325</xdr:colOff>
      <xdr:row>58</xdr:row>
      <xdr:rowOff>69982</xdr:rowOff>
    </xdr:to>
    <xdr:sp macro="" textlink="">
      <xdr:nvSpPr>
        <xdr:cNvPr id="778" name="円/楕円 777"/>
        <xdr:cNvSpPr/>
      </xdr:nvSpPr>
      <xdr:spPr>
        <a:xfrm>
          <a:off x="20383500" y="991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61109</xdr:rowOff>
    </xdr:from>
    <xdr:ext cx="469744" cy="259045"/>
    <xdr:sp macro="" textlink="">
      <xdr:nvSpPr>
        <xdr:cNvPr id="779" name="テキスト ボックス 778"/>
        <xdr:cNvSpPr txBox="1"/>
      </xdr:nvSpPr>
      <xdr:spPr>
        <a:xfrm>
          <a:off x="20199427" y="1000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139032</xdr:rowOff>
    </xdr:from>
    <xdr:to>
      <xdr:col>28</xdr:col>
      <xdr:colOff>365125</xdr:colOff>
      <xdr:row>58</xdr:row>
      <xdr:rowOff>69182</xdr:rowOff>
    </xdr:to>
    <xdr:sp macro="" textlink="">
      <xdr:nvSpPr>
        <xdr:cNvPr id="780" name="円/楕円 779"/>
        <xdr:cNvSpPr/>
      </xdr:nvSpPr>
      <xdr:spPr>
        <a:xfrm>
          <a:off x="19494500" y="99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60309</xdr:rowOff>
    </xdr:from>
    <xdr:ext cx="469744" cy="259045"/>
    <xdr:sp macro="" textlink="">
      <xdr:nvSpPr>
        <xdr:cNvPr id="781" name="テキスト ボックス 780"/>
        <xdr:cNvSpPr txBox="1"/>
      </xdr:nvSpPr>
      <xdr:spPr>
        <a:xfrm>
          <a:off x="19310427" y="1000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141158</xdr:rowOff>
    </xdr:from>
    <xdr:to>
      <xdr:col>27</xdr:col>
      <xdr:colOff>161925</xdr:colOff>
      <xdr:row>58</xdr:row>
      <xdr:rowOff>71308</xdr:rowOff>
    </xdr:to>
    <xdr:sp macro="" textlink="">
      <xdr:nvSpPr>
        <xdr:cNvPr id="782" name="円/楕円 781"/>
        <xdr:cNvSpPr/>
      </xdr:nvSpPr>
      <xdr:spPr>
        <a:xfrm>
          <a:off x="18605500" y="99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62435</xdr:rowOff>
    </xdr:from>
    <xdr:ext cx="469744" cy="259045"/>
    <xdr:sp macro="" textlink="">
      <xdr:nvSpPr>
        <xdr:cNvPr id="783" name="テキスト ボックス 782"/>
        <xdr:cNvSpPr txBox="1"/>
      </xdr:nvSpPr>
      <xdr:spPr>
        <a:xfrm>
          <a:off x="18421427" y="10006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60285</xdr:rowOff>
    </xdr:from>
    <xdr:to>
      <xdr:col>32</xdr:col>
      <xdr:colOff>187325</xdr:colOff>
      <xdr:row>72</xdr:row>
      <xdr:rowOff>163566</xdr:rowOff>
    </xdr:to>
    <xdr:cxnSp macro="">
      <xdr:nvCxnSpPr>
        <xdr:cNvPr id="811" name="直線コネクタ 810"/>
        <xdr:cNvCxnSpPr/>
      </xdr:nvCxnSpPr>
      <xdr:spPr>
        <a:xfrm flipV="1">
          <a:off x="21323300" y="12404685"/>
          <a:ext cx="838200" cy="10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54754</xdr:rowOff>
    </xdr:from>
    <xdr:ext cx="534377" cy="259045"/>
    <xdr:sp macro="" textlink="">
      <xdr:nvSpPr>
        <xdr:cNvPr id="812" name="繰出金平均値テキスト"/>
        <xdr:cNvSpPr txBox="1"/>
      </xdr:nvSpPr>
      <xdr:spPr>
        <a:xfrm>
          <a:off x="22212300" y="12742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163566</xdr:rowOff>
    </xdr:from>
    <xdr:to>
      <xdr:col>31</xdr:col>
      <xdr:colOff>34925</xdr:colOff>
      <xdr:row>73</xdr:row>
      <xdr:rowOff>55346</xdr:rowOff>
    </xdr:to>
    <xdr:cxnSp macro="">
      <xdr:nvCxnSpPr>
        <xdr:cNvPr id="814" name="直線コネクタ 813"/>
        <xdr:cNvCxnSpPr/>
      </xdr:nvCxnSpPr>
      <xdr:spPr>
        <a:xfrm flipV="1">
          <a:off x="20434300" y="12507966"/>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12783</xdr:rowOff>
    </xdr:from>
    <xdr:ext cx="534377" cy="259045"/>
    <xdr:sp macro="" textlink="">
      <xdr:nvSpPr>
        <xdr:cNvPr id="816" name="テキスト ボックス 815"/>
        <xdr:cNvSpPr txBox="1"/>
      </xdr:nvSpPr>
      <xdr:spPr>
        <a:xfrm>
          <a:off x="21056111" y="128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55346</xdr:rowOff>
    </xdr:from>
    <xdr:to>
      <xdr:col>29</xdr:col>
      <xdr:colOff>517525</xdr:colOff>
      <xdr:row>73</xdr:row>
      <xdr:rowOff>95260</xdr:rowOff>
    </xdr:to>
    <xdr:cxnSp macro="">
      <xdr:nvCxnSpPr>
        <xdr:cNvPr id="817" name="直線コネクタ 816"/>
        <xdr:cNvCxnSpPr/>
      </xdr:nvCxnSpPr>
      <xdr:spPr>
        <a:xfrm flipV="1">
          <a:off x="19545300" y="12571196"/>
          <a:ext cx="889000" cy="3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106646</xdr:rowOff>
    </xdr:from>
    <xdr:ext cx="534377" cy="259045"/>
    <xdr:sp macro="" textlink="">
      <xdr:nvSpPr>
        <xdr:cNvPr id="819" name="テキスト ボックス 818"/>
        <xdr:cNvSpPr txBox="1"/>
      </xdr:nvSpPr>
      <xdr:spPr>
        <a:xfrm>
          <a:off x="20167111" y="1296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95260</xdr:rowOff>
    </xdr:from>
    <xdr:to>
      <xdr:col>28</xdr:col>
      <xdr:colOff>314325</xdr:colOff>
      <xdr:row>74</xdr:row>
      <xdr:rowOff>20828</xdr:rowOff>
    </xdr:to>
    <xdr:cxnSp macro="">
      <xdr:nvCxnSpPr>
        <xdr:cNvPr id="820" name="直線コネクタ 819"/>
        <xdr:cNvCxnSpPr/>
      </xdr:nvCxnSpPr>
      <xdr:spPr>
        <a:xfrm flipV="1">
          <a:off x="18656300" y="12611110"/>
          <a:ext cx="889000" cy="9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62847</xdr:rowOff>
    </xdr:from>
    <xdr:ext cx="534377" cy="259045"/>
    <xdr:sp macro="" textlink="">
      <xdr:nvSpPr>
        <xdr:cNvPr id="822" name="テキスト ボックス 821"/>
        <xdr:cNvSpPr txBox="1"/>
      </xdr:nvSpPr>
      <xdr:spPr>
        <a:xfrm>
          <a:off x="19278111" y="129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88816</xdr:rowOff>
    </xdr:from>
    <xdr:ext cx="534377" cy="259045"/>
    <xdr:sp macro="" textlink="">
      <xdr:nvSpPr>
        <xdr:cNvPr id="824" name="テキスト ボックス 823"/>
        <xdr:cNvSpPr txBox="1"/>
      </xdr:nvSpPr>
      <xdr:spPr>
        <a:xfrm>
          <a:off x="18389111" y="129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72</xdr:row>
      <xdr:rowOff>9485</xdr:rowOff>
    </xdr:from>
    <xdr:to>
      <xdr:col>32</xdr:col>
      <xdr:colOff>238125</xdr:colOff>
      <xdr:row>72</xdr:row>
      <xdr:rowOff>111085</xdr:rowOff>
    </xdr:to>
    <xdr:sp macro="" textlink="">
      <xdr:nvSpPr>
        <xdr:cNvPr id="830" name="円/楕円 829"/>
        <xdr:cNvSpPr/>
      </xdr:nvSpPr>
      <xdr:spPr>
        <a:xfrm>
          <a:off x="22110700" y="123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32362</xdr:rowOff>
    </xdr:from>
    <xdr:ext cx="534377" cy="259045"/>
    <xdr:sp macro="" textlink="">
      <xdr:nvSpPr>
        <xdr:cNvPr id="831" name="繰出金該当値テキスト"/>
        <xdr:cNvSpPr txBox="1"/>
      </xdr:nvSpPr>
      <xdr:spPr>
        <a:xfrm>
          <a:off x="22212300" y="1220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44,237</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112766</xdr:rowOff>
    </xdr:from>
    <xdr:to>
      <xdr:col>31</xdr:col>
      <xdr:colOff>85725</xdr:colOff>
      <xdr:row>73</xdr:row>
      <xdr:rowOff>42916</xdr:rowOff>
    </xdr:to>
    <xdr:sp macro="" textlink="">
      <xdr:nvSpPr>
        <xdr:cNvPr id="832" name="円/楕円 831"/>
        <xdr:cNvSpPr/>
      </xdr:nvSpPr>
      <xdr:spPr>
        <a:xfrm>
          <a:off x="21272500" y="1245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59443</xdr:rowOff>
    </xdr:from>
    <xdr:ext cx="534377" cy="259045"/>
    <xdr:sp macro="" textlink="">
      <xdr:nvSpPr>
        <xdr:cNvPr id="833" name="テキスト ボックス 832"/>
        <xdr:cNvSpPr txBox="1"/>
      </xdr:nvSpPr>
      <xdr:spPr>
        <a:xfrm>
          <a:off x="21056111" y="122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4546</xdr:rowOff>
    </xdr:from>
    <xdr:to>
      <xdr:col>29</xdr:col>
      <xdr:colOff>568325</xdr:colOff>
      <xdr:row>73</xdr:row>
      <xdr:rowOff>106146</xdr:rowOff>
    </xdr:to>
    <xdr:sp macro="" textlink="">
      <xdr:nvSpPr>
        <xdr:cNvPr id="834" name="円/楕円 833"/>
        <xdr:cNvSpPr/>
      </xdr:nvSpPr>
      <xdr:spPr>
        <a:xfrm>
          <a:off x="20383500" y="125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122673</xdr:rowOff>
    </xdr:from>
    <xdr:ext cx="534377" cy="259045"/>
    <xdr:sp macro="" textlink="">
      <xdr:nvSpPr>
        <xdr:cNvPr id="835" name="テキスト ボックス 834"/>
        <xdr:cNvSpPr txBox="1"/>
      </xdr:nvSpPr>
      <xdr:spPr>
        <a:xfrm>
          <a:off x="20167111" y="1229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40,595</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44460</xdr:rowOff>
    </xdr:from>
    <xdr:to>
      <xdr:col>28</xdr:col>
      <xdr:colOff>365125</xdr:colOff>
      <xdr:row>73</xdr:row>
      <xdr:rowOff>146060</xdr:rowOff>
    </xdr:to>
    <xdr:sp macro="" textlink="">
      <xdr:nvSpPr>
        <xdr:cNvPr id="836" name="円/楕円 835"/>
        <xdr:cNvSpPr/>
      </xdr:nvSpPr>
      <xdr:spPr>
        <a:xfrm>
          <a:off x="19494500" y="1256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162587</xdr:rowOff>
    </xdr:from>
    <xdr:ext cx="534377" cy="259045"/>
    <xdr:sp macro="" textlink="">
      <xdr:nvSpPr>
        <xdr:cNvPr id="837" name="テキスト ボックス 836"/>
        <xdr:cNvSpPr txBox="1"/>
      </xdr:nvSpPr>
      <xdr:spPr>
        <a:xfrm>
          <a:off x="19278111" y="1233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39,722</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141478</xdr:rowOff>
    </xdr:from>
    <xdr:to>
      <xdr:col>27</xdr:col>
      <xdr:colOff>161925</xdr:colOff>
      <xdr:row>74</xdr:row>
      <xdr:rowOff>71628</xdr:rowOff>
    </xdr:to>
    <xdr:sp macro="" textlink="">
      <xdr:nvSpPr>
        <xdr:cNvPr id="838" name="円/楕円 837"/>
        <xdr:cNvSpPr/>
      </xdr:nvSpPr>
      <xdr:spPr>
        <a:xfrm>
          <a:off x="18605500" y="12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88155</xdr:rowOff>
    </xdr:from>
    <xdr:ext cx="534377" cy="259045"/>
    <xdr:sp macro="" textlink="">
      <xdr:nvSpPr>
        <xdr:cNvPr id="839" name="テキスト ボックス 838"/>
        <xdr:cNvSpPr txBox="1"/>
      </xdr:nvSpPr>
      <xdr:spPr>
        <a:xfrm>
          <a:off x="18389111" y="124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人件費と繰出金は類似団体平均を上回ったものの、それ以外は下回りました。</a:t>
          </a:r>
          <a:endParaRPr lang="ja-JP" altLang="ja-JP">
            <a:effectLst/>
          </a:endParaRPr>
        </a:p>
        <a:p>
          <a:r>
            <a:rPr lang="ja-JP" altLang="en-US" sz="1100" b="0" i="0" u="none" strike="noStrike" baseline="0" smtClean="0">
              <a:solidFill>
                <a:schemeClr val="dk1"/>
              </a:solidFill>
              <a:latin typeface="+mn-lt"/>
              <a:ea typeface="+mn-ea"/>
              <a:cs typeface="+mn-cs"/>
            </a:rPr>
            <a:t>・歳出決算総額は、住民一人当たり３２１，０１６円となっています。主な構成項目である人件費は、住民一人当たり５９，８４０円で、前年度から比較すると０．６６％増加し、類似団体平均</a:t>
          </a:r>
          <a:r>
            <a:rPr lang="ja-JP" altLang="ja-JP" sz="1100" b="0" i="0" baseline="0">
              <a:solidFill>
                <a:schemeClr val="dk1"/>
              </a:solidFill>
              <a:effectLst/>
              <a:latin typeface="+mn-lt"/>
              <a:ea typeface="+mn-ea"/>
              <a:cs typeface="+mn-cs"/>
            </a:rPr>
            <a:t>５７，４３２円</a:t>
          </a:r>
          <a:r>
            <a:rPr lang="ja-JP" altLang="en-US" sz="1100" b="0" i="0" baseline="0">
              <a:solidFill>
                <a:schemeClr val="dk1"/>
              </a:solidFill>
              <a:effectLst/>
              <a:latin typeface="+mn-lt"/>
              <a:ea typeface="+mn-ea"/>
              <a:cs typeface="+mn-cs"/>
            </a:rPr>
            <a:t>より上回っています</a:t>
          </a:r>
          <a:r>
            <a:rPr lang="ja-JP" altLang="en-US" sz="1100" b="0" i="0" u="none" strike="noStrike" baseline="0" smtClean="0">
              <a:solidFill>
                <a:schemeClr val="dk1"/>
              </a:solidFill>
              <a:latin typeface="+mn-lt"/>
              <a:ea typeface="+mn-ea"/>
              <a:cs typeface="+mn-cs"/>
            </a:rPr>
            <a:t>。これは、職員定数適正化により職員給は類似団体平均を下回ったものの、退職者増により退職金は類似団体平均を上回ったことが主な要因です。 </a:t>
          </a: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・物件費は住民一人当たり３９，８７７円で、前年度から比較すると５．２５％増加しているものの、類似団体平均４７，１９２円</a:t>
          </a:r>
          <a:r>
            <a:rPr lang="ja-JP" altLang="en-US" sz="1100" b="0" i="0" baseline="0">
              <a:solidFill>
                <a:schemeClr val="dk1"/>
              </a:solidFill>
              <a:effectLst/>
              <a:latin typeface="+mn-lt"/>
              <a:ea typeface="+mn-ea"/>
              <a:cs typeface="+mn-cs"/>
            </a:rPr>
            <a:t>より下回っています</a:t>
          </a:r>
          <a:r>
            <a:rPr lang="ja-JP" altLang="ja-JP" sz="1100" b="0" i="0" baseline="0">
              <a:solidFill>
                <a:schemeClr val="dk1"/>
              </a:solidFill>
              <a:effectLst/>
              <a:latin typeface="+mn-lt"/>
              <a:ea typeface="+mn-ea"/>
              <a:cs typeface="+mn-cs"/>
            </a:rPr>
            <a:t>。これは、小学校教師用教科書等購入事業の増により備品購入費等は類似団体平均を上回ったものの、委託料は類似団体平均を下回ったことが主な要因です。</a:t>
          </a:r>
          <a:r>
            <a:rPr lang="ja-JP" altLang="en-US" sz="1100" b="0" i="0" baseline="0">
              <a:solidFill>
                <a:schemeClr val="dk1"/>
              </a:solidFill>
              <a:effectLst/>
              <a:latin typeface="+mn-lt"/>
              <a:ea typeface="+mn-ea"/>
              <a:cs typeface="+mn-cs"/>
            </a:rPr>
            <a:t>今後も、</a:t>
          </a:r>
          <a:r>
            <a:rPr lang="ja-JP" altLang="ja-JP" sz="1100">
              <a:solidFill>
                <a:schemeClr val="dk1"/>
              </a:solidFill>
              <a:effectLst/>
              <a:latin typeface="+mn-lt"/>
              <a:ea typeface="+mn-ea"/>
              <a:cs typeface="+mn-cs"/>
            </a:rPr>
            <a:t>民間でも実施可能な部分については</a:t>
          </a:r>
          <a:r>
            <a:rPr lang="ja-JP" altLang="en-US" sz="1100">
              <a:solidFill>
                <a:schemeClr val="dk1"/>
              </a:solidFill>
              <a:effectLst/>
              <a:latin typeface="+mn-lt"/>
              <a:ea typeface="+mn-ea"/>
              <a:cs typeface="+mn-cs"/>
            </a:rPr>
            <a:t>指定管理者制度を積極的に導入していきます。</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・普通建設事業費は住民一人当たり３５，３５３円となっており、類似団体平均４３，５５４円より下回っています。なお、更新整備費２３，７５５円は類似団体平均１８，５８７円を上回っていますが、本</a:t>
          </a:r>
          <a:r>
            <a:rPr lang="ja-JP" altLang="en-US" sz="1100" b="0" i="0" u="none" strike="noStrike">
              <a:solidFill>
                <a:schemeClr val="dk1"/>
              </a:solidFill>
              <a:effectLst/>
              <a:latin typeface="+mn-lt"/>
              <a:ea typeface="+mn-ea"/>
              <a:cs typeface="+mn-cs"/>
            </a:rPr>
            <a:t>庁舎耐震化事業がピークを迎えたことが主な要因です。</a:t>
          </a:r>
          <a:r>
            <a:rPr lang="ja-JP" altLang="ja-JP" sz="110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公共施設アセットマネジメント基本方針に基づき、増加が見込まれる</a:t>
          </a:r>
          <a:r>
            <a:rPr lang="ja-JP" altLang="ja-JP" sz="1100">
              <a:solidFill>
                <a:schemeClr val="dk1"/>
              </a:solidFill>
              <a:effectLst/>
              <a:latin typeface="+mn-lt"/>
              <a:ea typeface="+mn-ea"/>
              <a:cs typeface="+mn-cs"/>
            </a:rPr>
            <a:t>維持補修費</a:t>
          </a:r>
          <a:r>
            <a:rPr lang="ja-JP" altLang="en-US" sz="1100">
              <a:solidFill>
                <a:schemeClr val="dk1"/>
              </a:solidFill>
              <a:effectLst/>
              <a:latin typeface="+mn-lt"/>
              <a:ea typeface="+mn-ea"/>
              <a:cs typeface="+mn-cs"/>
            </a:rPr>
            <a:t>や更新整備費</a:t>
          </a:r>
          <a:r>
            <a:rPr lang="ja-JP" altLang="ja-JP" sz="1100">
              <a:solidFill>
                <a:schemeClr val="dk1"/>
              </a:solidFill>
              <a:effectLst/>
              <a:latin typeface="+mn-lt"/>
              <a:ea typeface="+mn-ea"/>
              <a:cs typeface="+mn-cs"/>
            </a:rPr>
            <a:t>の抑制に努めていきます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200,700
197,927
159.82
68,619,565
64,427,953
3,966,851
40,206,721
38,624,722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77651</xdr:rowOff>
    </xdr:from>
    <xdr:to>
      <xdr:col>6</xdr:col>
      <xdr:colOff>511175</xdr:colOff>
      <xdr:row>34</xdr:row>
      <xdr:rowOff>86360</xdr:rowOff>
    </xdr:to>
    <xdr:cxnSp macro="">
      <xdr:nvCxnSpPr>
        <xdr:cNvPr id="63" name="直線コネクタ 62"/>
        <xdr:cNvCxnSpPr/>
      </xdr:nvCxnSpPr>
      <xdr:spPr>
        <a:xfrm>
          <a:off x="3797300" y="5906951"/>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3646</xdr:rowOff>
    </xdr:from>
    <xdr:ext cx="469744" cy="259045"/>
    <xdr:sp macro="" textlink="">
      <xdr:nvSpPr>
        <xdr:cNvPr id="64" name="議会費平均値テキスト"/>
        <xdr:cNvSpPr txBox="1"/>
      </xdr:nvSpPr>
      <xdr:spPr>
        <a:xfrm>
          <a:off x="4686300" y="6004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77651</xdr:rowOff>
    </xdr:from>
    <xdr:to>
      <xdr:col>5</xdr:col>
      <xdr:colOff>358775</xdr:colOff>
      <xdr:row>34</xdr:row>
      <xdr:rowOff>149497</xdr:rowOff>
    </xdr:to>
    <xdr:cxnSp macro="">
      <xdr:nvCxnSpPr>
        <xdr:cNvPr id="66" name="直線コネクタ 65"/>
        <xdr:cNvCxnSpPr/>
      </xdr:nvCxnSpPr>
      <xdr:spPr>
        <a:xfrm flipV="1">
          <a:off x="2908300" y="590695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7455</xdr:rowOff>
    </xdr:from>
    <xdr:ext cx="469744" cy="259045"/>
    <xdr:sp macro="" textlink="">
      <xdr:nvSpPr>
        <xdr:cNvPr id="68" name="テキスト ボックス 67"/>
        <xdr:cNvSpPr txBox="1"/>
      </xdr:nvSpPr>
      <xdr:spPr>
        <a:xfrm>
          <a:off x="3562427"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87449</xdr:rowOff>
    </xdr:from>
    <xdr:to>
      <xdr:col>4</xdr:col>
      <xdr:colOff>155575</xdr:colOff>
      <xdr:row>34</xdr:row>
      <xdr:rowOff>149497</xdr:rowOff>
    </xdr:to>
    <xdr:cxnSp macro="">
      <xdr:nvCxnSpPr>
        <xdr:cNvPr id="69" name="直線コネクタ 68"/>
        <xdr:cNvCxnSpPr/>
      </xdr:nvCxnSpPr>
      <xdr:spPr>
        <a:xfrm>
          <a:off x="2019300" y="59167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67327</xdr:rowOff>
    </xdr:from>
    <xdr:ext cx="469744" cy="259045"/>
    <xdr:sp macro="" textlink="">
      <xdr:nvSpPr>
        <xdr:cNvPr id="71" name="テキスト ボックス 70"/>
        <xdr:cNvSpPr txBox="1"/>
      </xdr:nvSpPr>
      <xdr:spPr>
        <a:xfrm>
          <a:off x="2673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78740</xdr:rowOff>
    </xdr:from>
    <xdr:to>
      <xdr:col>2</xdr:col>
      <xdr:colOff>638175</xdr:colOff>
      <xdr:row>34</xdr:row>
      <xdr:rowOff>87449</xdr:rowOff>
    </xdr:to>
    <xdr:cxnSp macro="">
      <xdr:nvCxnSpPr>
        <xdr:cNvPr id="72" name="直線コネクタ 71"/>
        <xdr:cNvCxnSpPr/>
      </xdr:nvCxnSpPr>
      <xdr:spPr>
        <a:xfrm>
          <a:off x="1130300" y="5565140"/>
          <a:ext cx="889000" cy="35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152780</xdr:rowOff>
    </xdr:from>
    <xdr:ext cx="469744" cy="259045"/>
    <xdr:sp macro="" textlink="">
      <xdr:nvSpPr>
        <xdr:cNvPr id="74" name="テキスト ボックス 73"/>
        <xdr:cNvSpPr txBox="1"/>
      </xdr:nvSpPr>
      <xdr:spPr>
        <a:xfrm>
          <a:off x="1784427" y="615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15076</xdr:rowOff>
    </xdr:from>
    <xdr:ext cx="469744" cy="259045"/>
    <xdr:sp macro="" textlink="">
      <xdr:nvSpPr>
        <xdr:cNvPr id="76" name="テキスト ボックス 75"/>
        <xdr:cNvSpPr txBox="1"/>
      </xdr:nvSpPr>
      <xdr:spPr>
        <a:xfrm>
          <a:off x="895427" y="584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35560</xdr:rowOff>
    </xdr:from>
    <xdr:to>
      <xdr:col>6</xdr:col>
      <xdr:colOff>561975</xdr:colOff>
      <xdr:row>34</xdr:row>
      <xdr:rowOff>137160</xdr:rowOff>
    </xdr:to>
    <xdr:sp macro="" textlink="">
      <xdr:nvSpPr>
        <xdr:cNvPr id="82" name="円/楕円 81"/>
        <xdr:cNvSpPr/>
      </xdr:nvSpPr>
      <xdr:spPr>
        <a:xfrm>
          <a:off x="4584700" y="586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58437</xdr:rowOff>
    </xdr:from>
    <xdr:ext cx="469744" cy="259045"/>
    <xdr:sp macro="" textlink="">
      <xdr:nvSpPr>
        <xdr:cNvPr id="83" name="議会費該当値テキスト"/>
        <xdr:cNvSpPr txBox="1"/>
      </xdr:nvSpPr>
      <xdr:spPr>
        <a:xfrm>
          <a:off x="4686300" y="571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26851</xdr:rowOff>
    </xdr:from>
    <xdr:to>
      <xdr:col>5</xdr:col>
      <xdr:colOff>409575</xdr:colOff>
      <xdr:row>34</xdr:row>
      <xdr:rowOff>128451</xdr:rowOff>
    </xdr:to>
    <xdr:sp macro="" textlink="">
      <xdr:nvSpPr>
        <xdr:cNvPr id="84" name="円/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144978</xdr:rowOff>
    </xdr:from>
    <xdr:ext cx="469744" cy="259045"/>
    <xdr:sp macro="" textlink="">
      <xdr:nvSpPr>
        <xdr:cNvPr id="85" name="テキスト ボックス 84"/>
        <xdr:cNvSpPr txBox="1"/>
      </xdr:nvSpPr>
      <xdr:spPr>
        <a:xfrm>
          <a:off x="3562427"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98697</xdr:rowOff>
    </xdr:from>
    <xdr:to>
      <xdr:col>4</xdr:col>
      <xdr:colOff>206375</xdr:colOff>
      <xdr:row>35</xdr:row>
      <xdr:rowOff>28847</xdr:rowOff>
    </xdr:to>
    <xdr:sp macro="" textlink="">
      <xdr:nvSpPr>
        <xdr:cNvPr id="86" name="円/楕円 85"/>
        <xdr:cNvSpPr/>
      </xdr:nvSpPr>
      <xdr:spPr>
        <a:xfrm>
          <a:off x="2857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45374</xdr:rowOff>
    </xdr:from>
    <xdr:ext cx="469744" cy="259045"/>
    <xdr:sp macro="" textlink="">
      <xdr:nvSpPr>
        <xdr:cNvPr id="87" name="テキスト ボックス 86"/>
        <xdr:cNvSpPr txBox="1"/>
      </xdr:nvSpPr>
      <xdr:spPr>
        <a:xfrm>
          <a:off x="2673427"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36649</xdr:rowOff>
    </xdr:from>
    <xdr:to>
      <xdr:col>3</xdr:col>
      <xdr:colOff>3175</xdr:colOff>
      <xdr:row>34</xdr:row>
      <xdr:rowOff>138249</xdr:rowOff>
    </xdr:to>
    <xdr:sp macro="" textlink="">
      <xdr:nvSpPr>
        <xdr:cNvPr id="88" name="円/楕円 87"/>
        <xdr:cNvSpPr/>
      </xdr:nvSpPr>
      <xdr:spPr>
        <a:xfrm>
          <a:off x="1968500" y="5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154776</xdr:rowOff>
    </xdr:from>
    <xdr:ext cx="469744" cy="259045"/>
    <xdr:sp macro="" textlink="">
      <xdr:nvSpPr>
        <xdr:cNvPr id="89" name="テキスト ボックス 88"/>
        <xdr:cNvSpPr txBox="1"/>
      </xdr:nvSpPr>
      <xdr:spPr>
        <a:xfrm>
          <a:off x="1784427" y="564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27940</xdr:rowOff>
    </xdr:from>
    <xdr:to>
      <xdr:col>1</xdr:col>
      <xdr:colOff>485775</xdr:colOff>
      <xdr:row>32</xdr:row>
      <xdr:rowOff>129540</xdr:rowOff>
    </xdr:to>
    <xdr:sp macro="" textlink="">
      <xdr:nvSpPr>
        <xdr:cNvPr id="90" name="円/楕円 89"/>
        <xdr:cNvSpPr/>
      </xdr:nvSpPr>
      <xdr:spPr>
        <a:xfrm>
          <a:off x="1079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146067</xdr:rowOff>
    </xdr:from>
    <xdr:ext cx="469744" cy="259045"/>
    <xdr:sp macro="" textlink="">
      <xdr:nvSpPr>
        <xdr:cNvPr id="91" name="テキスト ボックス 90"/>
        <xdr:cNvSpPr txBox="1"/>
      </xdr:nvSpPr>
      <xdr:spPr>
        <a:xfrm>
          <a:off x="895427"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18904</xdr:rowOff>
    </xdr:from>
    <xdr:to>
      <xdr:col>6</xdr:col>
      <xdr:colOff>511175</xdr:colOff>
      <xdr:row>57</xdr:row>
      <xdr:rowOff>59919</xdr:rowOff>
    </xdr:to>
    <xdr:cxnSp macro="">
      <xdr:nvCxnSpPr>
        <xdr:cNvPr id="121" name="直線コネクタ 120"/>
        <xdr:cNvCxnSpPr/>
      </xdr:nvCxnSpPr>
      <xdr:spPr>
        <a:xfrm flipV="1">
          <a:off x="3797300" y="9791554"/>
          <a:ext cx="8382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59919</xdr:rowOff>
    </xdr:from>
    <xdr:to>
      <xdr:col>5</xdr:col>
      <xdr:colOff>358775</xdr:colOff>
      <xdr:row>57</xdr:row>
      <xdr:rowOff>152692</xdr:rowOff>
    </xdr:to>
    <xdr:cxnSp macro="">
      <xdr:nvCxnSpPr>
        <xdr:cNvPr id="124" name="直線コネクタ 123"/>
        <xdr:cNvCxnSpPr/>
      </xdr:nvCxnSpPr>
      <xdr:spPr>
        <a:xfrm flipV="1">
          <a:off x="2908300" y="9832569"/>
          <a:ext cx="889000" cy="9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115009</xdr:rowOff>
    </xdr:from>
    <xdr:ext cx="534377" cy="259045"/>
    <xdr:sp macro="" textlink="">
      <xdr:nvSpPr>
        <xdr:cNvPr id="126" name="テキスト ボックス 125"/>
        <xdr:cNvSpPr txBox="1"/>
      </xdr:nvSpPr>
      <xdr:spPr>
        <a:xfrm>
          <a:off x="3530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124498</xdr:rowOff>
    </xdr:from>
    <xdr:to>
      <xdr:col>4</xdr:col>
      <xdr:colOff>155575</xdr:colOff>
      <xdr:row>57</xdr:row>
      <xdr:rowOff>152692</xdr:rowOff>
    </xdr:to>
    <xdr:cxnSp macro="">
      <xdr:nvCxnSpPr>
        <xdr:cNvPr id="127" name="直線コネクタ 126"/>
        <xdr:cNvCxnSpPr/>
      </xdr:nvCxnSpPr>
      <xdr:spPr>
        <a:xfrm>
          <a:off x="2019300" y="9725698"/>
          <a:ext cx="88900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124498</xdr:rowOff>
    </xdr:from>
    <xdr:to>
      <xdr:col>2</xdr:col>
      <xdr:colOff>638175</xdr:colOff>
      <xdr:row>57</xdr:row>
      <xdr:rowOff>6617</xdr:rowOff>
    </xdr:to>
    <xdr:cxnSp macro="">
      <xdr:nvCxnSpPr>
        <xdr:cNvPr id="130" name="直線コネクタ 129"/>
        <xdr:cNvCxnSpPr/>
      </xdr:nvCxnSpPr>
      <xdr:spPr>
        <a:xfrm flipV="1">
          <a:off x="1130300" y="9725698"/>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88377</xdr:rowOff>
    </xdr:from>
    <xdr:ext cx="534377" cy="259045"/>
    <xdr:sp macro="" textlink="">
      <xdr:nvSpPr>
        <xdr:cNvPr id="132" name="テキスト ボックス 131"/>
        <xdr:cNvSpPr txBox="1"/>
      </xdr:nvSpPr>
      <xdr:spPr>
        <a:xfrm>
          <a:off x="1752111" y="986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139554</xdr:rowOff>
    </xdr:from>
    <xdr:to>
      <xdr:col>6</xdr:col>
      <xdr:colOff>561975</xdr:colOff>
      <xdr:row>57</xdr:row>
      <xdr:rowOff>69704</xdr:rowOff>
    </xdr:to>
    <xdr:sp macro="" textlink="">
      <xdr:nvSpPr>
        <xdr:cNvPr id="140" name="円/楕円 139"/>
        <xdr:cNvSpPr/>
      </xdr:nvSpPr>
      <xdr:spPr>
        <a:xfrm>
          <a:off x="4584700" y="97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117981</xdr:rowOff>
    </xdr:from>
    <xdr:ext cx="534377" cy="259045"/>
    <xdr:sp macro="" textlink="">
      <xdr:nvSpPr>
        <xdr:cNvPr id="141" name="総務費該当値テキスト"/>
        <xdr:cNvSpPr txBox="1"/>
      </xdr:nvSpPr>
      <xdr:spPr>
        <a:xfrm>
          <a:off x="4686300" y="97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39,341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9119</xdr:rowOff>
    </xdr:from>
    <xdr:to>
      <xdr:col>5</xdr:col>
      <xdr:colOff>409575</xdr:colOff>
      <xdr:row>57</xdr:row>
      <xdr:rowOff>110719</xdr:rowOff>
    </xdr:to>
    <xdr:sp macro="" textlink="">
      <xdr:nvSpPr>
        <xdr:cNvPr id="142" name="円/楕円 141"/>
        <xdr:cNvSpPr/>
      </xdr:nvSpPr>
      <xdr:spPr>
        <a:xfrm>
          <a:off x="3746500" y="978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127246</xdr:rowOff>
    </xdr:from>
    <xdr:ext cx="534377" cy="259045"/>
    <xdr:sp macro="" textlink="">
      <xdr:nvSpPr>
        <xdr:cNvPr id="143" name="テキスト ボックス 142"/>
        <xdr:cNvSpPr txBox="1"/>
      </xdr:nvSpPr>
      <xdr:spPr>
        <a:xfrm>
          <a:off x="3530111" y="955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101892</xdr:rowOff>
    </xdr:from>
    <xdr:to>
      <xdr:col>4</xdr:col>
      <xdr:colOff>206375</xdr:colOff>
      <xdr:row>58</xdr:row>
      <xdr:rowOff>32042</xdr:rowOff>
    </xdr:to>
    <xdr:sp macro="" textlink="">
      <xdr:nvSpPr>
        <xdr:cNvPr id="144" name="円/楕円 143"/>
        <xdr:cNvSpPr/>
      </xdr:nvSpPr>
      <xdr:spPr>
        <a:xfrm>
          <a:off x="2857500" y="98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23169</xdr:rowOff>
    </xdr:from>
    <xdr:ext cx="534377" cy="259045"/>
    <xdr:sp macro="" textlink="">
      <xdr:nvSpPr>
        <xdr:cNvPr id="145" name="テキスト ボックス 144"/>
        <xdr:cNvSpPr txBox="1"/>
      </xdr:nvSpPr>
      <xdr:spPr>
        <a:xfrm>
          <a:off x="2641111" y="996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73698</xdr:rowOff>
    </xdr:from>
    <xdr:to>
      <xdr:col>3</xdr:col>
      <xdr:colOff>3175</xdr:colOff>
      <xdr:row>57</xdr:row>
      <xdr:rowOff>3848</xdr:rowOff>
    </xdr:to>
    <xdr:sp macro="" textlink="">
      <xdr:nvSpPr>
        <xdr:cNvPr id="146" name="円/楕円 145"/>
        <xdr:cNvSpPr/>
      </xdr:nvSpPr>
      <xdr:spPr>
        <a:xfrm>
          <a:off x="1968500" y="96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20375</xdr:rowOff>
    </xdr:from>
    <xdr:ext cx="534377" cy="259045"/>
    <xdr:sp macro="" textlink="">
      <xdr:nvSpPr>
        <xdr:cNvPr id="147" name="テキスト ボックス 146"/>
        <xdr:cNvSpPr txBox="1"/>
      </xdr:nvSpPr>
      <xdr:spPr>
        <a:xfrm>
          <a:off x="1752111" y="945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42,798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127267</xdr:rowOff>
    </xdr:from>
    <xdr:to>
      <xdr:col>1</xdr:col>
      <xdr:colOff>485775</xdr:colOff>
      <xdr:row>57</xdr:row>
      <xdr:rowOff>57417</xdr:rowOff>
    </xdr:to>
    <xdr:sp macro="" textlink="">
      <xdr:nvSpPr>
        <xdr:cNvPr id="148" name="円/楕円 147"/>
        <xdr:cNvSpPr/>
      </xdr:nvSpPr>
      <xdr:spPr>
        <a:xfrm>
          <a:off x="1079500" y="97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73944</xdr:rowOff>
    </xdr:from>
    <xdr:ext cx="534377" cy="259045"/>
    <xdr:sp macro="" textlink="">
      <xdr:nvSpPr>
        <xdr:cNvPr id="149" name="テキスト ボックス 148"/>
        <xdr:cNvSpPr txBox="1"/>
      </xdr:nvSpPr>
      <xdr:spPr>
        <a:xfrm>
          <a:off x="863111" y="950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39002</xdr:rowOff>
    </xdr:from>
    <xdr:to>
      <xdr:col>6</xdr:col>
      <xdr:colOff>511175</xdr:colOff>
      <xdr:row>76</xdr:row>
      <xdr:rowOff>94590</xdr:rowOff>
    </xdr:to>
    <xdr:cxnSp macro="">
      <xdr:nvCxnSpPr>
        <xdr:cNvPr id="179" name="直線コネクタ 178"/>
        <xdr:cNvCxnSpPr/>
      </xdr:nvCxnSpPr>
      <xdr:spPr>
        <a:xfrm flipV="1">
          <a:off x="3797300" y="13069202"/>
          <a:ext cx="8382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94590</xdr:rowOff>
    </xdr:from>
    <xdr:to>
      <xdr:col>5</xdr:col>
      <xdr:colOff>358775</xdr:colOff>
      <xdr:row>77</xdr:row>
      <xdr:rowOff>123431</xdr:rowOff>
    </xdr:to>
    <xdr:cxnSp macro="">
      <xdr:nvCxnSpPr>
        <xdr:cNvPr id="182" name="直線コネクタ 181"/>
        <xdr:cNvCxnSpPr/>
      </xdr:nvCxnSpPr>
      <xdr:spPr>
        <a:xfrm flipV="1">
          <a:off x="2908300" y="13124790"/>
          <a:ext cx="889000" cy="20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123431</xdr:rowOff>
    </xdr:from>
    <xdr:to>
      <xdr:col>4</xdr:col>
      <xdr:colOff>155575</xdr:colOff>
      <xdr:row>77</xdr:row>
      <xdr:rowOff>152197</xdr:rowOff>
    </xdr:to>
    <xdr:cxnSp macro="">
      <xdr:nvCxnSpPr>
        <xdr:cNvPr id="185" name="直線コネクタ 184"/>
        <xdr:cNvCxnSpPr/>
      </xdr:nvCxnSpPr>
      <xdr:spPr>
        <a:xfrm flipV="1">
          <a:off x="2019300" y="13325081"/>
          <a:ext cx="889000" cy="2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152197</xdr:rowOff>
    </xdr:from>
    <xdr:to>
      <xdr:col>2</xdr:col>
      <xdr:colOff>638175</xdr:colOff>
      <xdr:row>78</xdr:row>
      <xdr:rowOff>55366</xdr:rowOff>
    </xdr:to>
    <xdr:cxnSp macro="">
      <xdr:nvCxnSpPr>
        <xdr:cNvPr id="188" name="直線コネクタ 187"/>
        <xdr:cNvCxnSpPr/>
      </xdr:nvCxnSpPr>
      <xdr:spPr>
        <a:xfrm flipV="1">
          <a:off x="1130300" y="13353847"/>
          <a:ext cx="889000" cy="7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159652</xdr:rowOff>
    </xdr:from>
    <xdr:to>
      <xdr:col>6</xdr:col>
      <xdr:colOff>561975</xdr:colOff>
      <xdr:row>76</xdr:row>
      <xdr:rowOff>89802</xdr:rowOff>
    </xdr:to>
    <xdr:sp macro="" textlink="">
      <xdr:nvSpPr>
        <xdr:cNvPr id="198" name="円/楕円 197"/>
        <xdr:cNvSpPr/>
      </xdr:nvSpPr>
      <xdr:spPr>
        <a:xfrm>
          <a:off x="4584700" y="1301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138079</xdr:rowOff>
    </xdr:from>
    <xdr:ext cx="599010" cy="259045"/>
    <xdr:sp macro="" textlink="">
      <xdr:nvSpPr>
        <xdr:cNvPr id="199" name="民生費該当値テキスト"/>
        <xdr:cNvSpPr txBox="1"/>
      </xdr:nvSpPr>
      <xdr:spPr>
        <a:xfrm>
          <a:off x="4686300" y="1299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127,286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43790</xdr:rowOff>
    </xdr:from>
    <xdr:to>
      <xdr:col>5</xdr:col>
      <xdr:colOff>409575</xdr:colOff>
      <xdr:row>76</xdr:row>
      <xdr:rowOff>145390</xdr:rowOff>
    </xdr:to>
    <xdr:sp macro="" textlink="">
      <xdr:nvSpPr>
        <xdr:cNvPr id="200" name="円/楕円 199"/>
        <xdr:cNvSpPr/>
      </xdr:nvSpPr>
      <xdr:spPr>
        <a:xfrm>
          <a:off x="3746500" y="130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136517</xdr:rowOff>
    </xdr:from>
    <xdr:ext cx="599010" cy="259045"/>
    <xdr:sp macro="" textlink="">
      <xdr:nvSpPr>
        <xdr:cNvPr id="201" name="テキスト ボックス 200"/>
        <xdr:cNvSpPr txBox="1"/>
      </xdr:nvSpPr>
      <xdr:spPr>
        <a:xfrm>
          <a:off x="3497794" y="131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72631</xdr:rowOff>
    </xdr:from>
    <xdr:to>
      <xdr:col>4</xdr:col>
      <xdr:colOff>206375</xdr:colOff>
      <xdr:row>78</xdr:row>
      <xdr:rowOff>2781</xdr:rowOff>
    </xdr:to>
    <xdr:sp macro="" textlink="">
      <xdr:nvSpPr>
        <xdr:cNvPr id="202" name="円/楕円 201"/>
        <xdr:cNvSpPr/>
      </xdr:nvSpPr>
      <xdr:spPr>
        <a:xfrm>
          <a:off x="2857500" y="1327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165358</xdr:rowOff>
    </xdr:from>
    <xdr:ext cx="599010" cy="259045"/>
    <xdr:sp macro="" textlink="">
      <xdr:nvSpPr>
        <xdr:cNvPr id="203" name="テキスト ボックス 202"/>
        <xdr:cNvSpPr txBox="1"/>
      </xdr:nvSpPr>
      <xdr:spPr>
        <a:xfrm>
          <a:off x="2608794" y="1336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101397</xdr:rowOff>
    </xdr:from>
    <xdr:to>
      <xdr:col>3</xdr:col>
      <xdr:colOff>3175</xdr:colOff>
      <xdr:row>78</xdr:row>
      <xdr:rowOff>31547</xdr:rowOff>
    </xdr:to>
    <xdr:sp macro="" textlink="">
      <xdr:nvSpPr>
        <xdr:cNvPr id="204" name="円/楕円 203"/>
        <xdr:cNvSpPr/>
      </xdr:nvSpPr>
      <xdr:spPr>
        <a:xfrm>
          <a:off x="1968500" y="133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22674</xdr:rowOff>
    </xdr:from>
    <xdr:ext cx="599010" cy="259045"/>
    <xdr:sp macro="" textlink="">
      <xdr:nvSpPr>
        <xdr:cNvPr id="205" name="テキスト ボックス 204"/>
        <xdr:cNvSpPr txBox="1"/>
      </xdr:nvSpPr>
      <xdr:spPr>
        <a:xfrm>
          <a:off x="1719794" y="1339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4566</xdr:rowOff>
    </xdr:from>
    <xdr:to>
      <xdr:col>1</xdr:col>
      <xdr:colOff>485775</xdr:colOff>
      <xdr:row>78</xdr:row>
      <xdr:rowOff>106166</xdr:rowOff>
    </xdr:to>
    <xdr:sp macro="" textlink="">
      <xdr:nvSpPr>
        <xdr:cNvPr id="206" name="円/楕円 205"/>
        <xdr:cNvSpPr/>
      </xdr:nvSpPr>
      <xdr:spPr>
        <a:xfrm>
          <a:off x="1079500" y="1337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97293</xdr:rowOff>
    </xdr:from>
    <xdr:ext cx="599010" cy="259045"/>
    <xdr:sp macro="" textlink="">
      <xdr:nvSpPr>
        <xdr:cNvPr id="207" name="テキスト ボックス 206"/>
        <xdr:cNvSpPr txBox="1"/>
      </xdr:nvSpPr>
      <xdr:spPr>
        <a:xfrm>
          <a:off x="830794" y="1347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49306</xdr:rowOff>
    </xdr:from>
    <xdr:to>
      <xdr:col>6</xdr:col>
      <xdr:colOff>511175</xdr:colOff>
      <xdr:row>98</xdr:row>
      <xdr:rowOff>70369</xdr:rowOff>
    </xdr:to>
    <xdr:cxnSp macro="">
      <xdr:nvCxnSpPr>
        <xdr:cNvPr id="239" name="直線コネクタ 238"/>
        <xdr:cNvCxnSpPr/>
      </xdr:nvCxnSpPr>
      <xdr:spPr>
        <a:xfrm flipV="1">
          <a:off x="3797300" y="16851406"/>
          <a:ext cx="838200" cy="2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59329</xdr:rowOff>
    </xdr:from>
    <xdr:ext cx="534377" cy="259045"/>
    <xdr:sp macro="" textlink="">
      <xdr:nvSpPr>
        <xdr:cNvPr id="240" name="衛生費平均値テキスト"/>
        <xdr:cNvSpPr txBox="1"/>
      </xdr:nvSpPr>
      <xdr:spPr>
        <a:xfrm>
          <a:off x="4686300" y="16518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70369</xdr:rowOff>
    </xdr:from>
    <xdr:to>
      <xdr:col>5</xdr:col>
      <xdr:colOff>358775</xdr:colOff>
      <xdr:row>98</xdr:row>
      <xdr:rowOff>133953</xdr:rowOff>
    </xdr:to>
    <xdr:cxnSp macro="">
      <xdr:nvCxnSpPr>
        <xdr:cNvPr id="242" name="直線コネクタ 241"/>
        <xdr:cNvCxnSpPr/>
      </xdr:nvCxnSpPr>
      <xdr:spPr>
        <a:xfrm flipV="1">
          <a:off x="2908300" y="16872469"/>
          <a:ext cx="889000" cy="6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127127</xdr:rowOff>
    </xdr:from>
    <xdr:to>
      <xdr:col>4</xdr:col>
      <xdr:colOff>155575</xdr:colOff>
      <xdr:row>98</xdr:row>
      <xdr:rowOff>133953</xdr:rowOff>
    </xdr:to>
    <xdr:cxnSp macro="">
      <xdr:nvCxnSpPr>
        <xdr:cNvPr id="245" name="直線コネクタ 244"/>
        <xdr:cNvCxnSpPr/>
      </xdr:nvCxnSpPr>
      <xdr:spPr>
        <a:xfrm>
          <a:off x="2019300" y="16929227"/>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85522</xdr:rowOff>
    </xdr:from>
    <xdr:to>
      <xdr:col>2</xdr:col>
      <xdr:colOff>638175</xdr:colOff>
      <xdr:row>98</xdr:row>
      <xdr:rowOff>127127</xdr:rowOff>
    </xdr:to>
    <xdr:cxnSp macro="">
      <xdr:nvCxnSpPr>
        <xdr:cNvPr id="248" name="直線コネクタ 247"/>
        <xdr:cNvCxnSpPr/>
      </xdr:nvCxnSpPr>
      <xdr:spPr>
        <a:xfrm>
          <a:off x="1130300" y="1688762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169956</xdr:rowOff>
    </xdr:from>
    <xdr:to>
      <xdr:col>6</xdr:col>
      <xdr:colOff>561975</xdr:colOff>
      <xdr:row>98</xdr:row>
      <xdr:rowOff>100106</xdr:rowOff>
    </xdr:to>
    <xdr:sp macro="" textlink="">
      <xdr:nvSpPr>
        <xdr:cNvPr id="258" name="円/楕円 257"/>
        <xdr:cNvSpPr/>
      </xdr:nvSpPr>
      <xdr:spPr>
        <a:xfrm>
          <a:off x="4584700" y="168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148383</xdr:rowOff>
    </xdr:from>
    <xdr:ext cx="534377" cy="259045"/>
    <xdr:sp macro="" textlink="">
      <xdr:nvSpPr>
        <xdr:cNvPr id="259" name="衛生費該当値テキスト"/>
        <xdr:cNvSpPr txBox="1"/>
      </xdr:nvSpPr>
      <xdr:spPr>
        <a:xfrm>
          <a:off x="4686300" y="167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19569</xdr:rowOff>
    </xdr:from>
    <xdr:to>
      <xdr:col>5</xdr:col>
      <xdr:colOff>409575</xdr:colOff>
      <xdr:row>98</xdr:row>
      <xdr:rowOff>121169</xdr:rowOff>
    </xdr:to>
    <xdr:sp macro="" textlink="">
      <xdr:nvSpPr>
        <xdr:cNvPr id="260" name="円/楕円 259"/>
        <xdr:cNvSpPr/>
      </xdr:nvSpPr>
      <xdr:spPr>
        <a:xfrm>
          <a:off x="3746500" y="168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112296</xdr:rowOff>
    </xdr:from>
    <xdr:ext cx="534377" cy="259045"/>
    <xdr:sp macro="" textlink="">
      <xdr:nvSpPr>
        <xdr:cNvPr id="261" name="テキスト ボックス 260"/>
        <xdr:cNvSpPr txBox="1"/>
      </xdr:nvSpPr>
      <xdr:spPr>
        <a:xfrm>
          <a:off x="3530111" y="169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83153</xdr:rowOff>
    </xdr:from>
    <xdr:to>
      <xdr:col>4</xdr:col>
      <xdr:colOff>206375</xdr:colOff>
      <xdr:row>99</xdr:row>
      <xdr:rowOff>13303</xdr:rowOff>
    </xdr:to>
    <xdr:sp macro="" textlink="">
      <xdr:nvSpPr>
        <xdr:cNvPr id="262" name="円/楕円 261"/>
        <xdr:cNvSpPr/>
      </xdr:nvSpPr>
      <xdr:spPr>
        <a:xfrm>
          <a:off x="2857500" y="1688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4430</xdr:rowOff>
    </xdr:from>
    <xdr:ext cx="534377" cy="259045"/>
    <xdr:sp macro="" textlink="">
      <xdr:nvSpPr>
        <xdr:cNvPr id="263" name="テキスト ボックス 262"/>
        <xdr:cNvSpPr txBox="1"/>
      </xdr:nvSpPr>
      <xdr:spPr>
        <a:xfrm>
          <a:off x="2641111" y="1697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76327</xdr:rowOff>
    </xdr:from>
    <xdr:to>
      <xdr:col>3</xdr:col>
      <xdr:colOff>3175</xdr:colOff>
      <xdr:row>99</xdr:row>
      <xdr:rowOff>6477</xdr:rowOff>
    </xdr:to>
    <xdr:sp macro="" textlink="">
      <xdr:nvSpPr>
        <xdr:cNvPr id="264" name="円/楕円 263"/>
        <xdr:cNvSpPr/>
      </xdr:nvSpPr>
      <xdr:spPr>
        <a:xfrm>
          <a:off x="1968500" y="1687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169054</xdr:rowOff>
    </xdr:from>
    <xdr:ext cx="534377" cy="259045"/>
    <xdr:sp macro="" textlink="">
      <xdr:nvSpPr>
        <xdr:cNvPr id="265" name="テキスト ボックス 264"/>
        <xdr:cNvSpPr txBox="1"/>
      </xdr:nvSpPr>
      <xdr:spPr>
        <a:xfrm>
          <a:off x="1752111" y="1697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34722</xdr:rowOff>
    </xdr:from>
    <xdr:to>
      <xdr:col>1</xdr:col>
      <xdr:colOff>485775</xdr:colOff>
      <xdr:row>98</xdr:row>
      <xdr:rowOff>136322</xdr:rowOff>
    </xdr:to>
    <xdr:sp macro="" textlink="">
      <xdr:nvSpPr>
        <xdr:cNvPr id="266" name="円/楕円 265"/>
        <xdr:cNvSpPr/>
      </xdr:nvSpPr>
      <xdr:spPr>
        <a:xfrm>
          <a:off x="1079500" y="168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127449</xdr:rowOff>
    </xdr:from>
    <xdr:ext cx="534377" cy="259045"/>
    <xdr:sp macro="" textlink="">
      <xdr:nvSpPr>
        <xdr:cNvPr id="267" name="テキスト ボックス 266"/>
        <xdr:cNvSpPr txBox="1"/>
      </xdr:nvSpPr>
      <xdr:spPr>
        <a:xfrm>
          <a:off x="863111" y="1692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156464</xdr:rowOff>
    </xdr:from>
    <xdr:to>
      <xdr:col>15</xdr:col>
      <xdr:colOff>180975</xdr:colOff>
      <xdr:row>38</xdr:row>
      <xdr:rowOff>157480</xdr:rowOff>
    </xdr:to>
    <xdr:cxnSp macro="">
      <xdr:nvCxnSpPr>
        <xdr:cNvPr id="296" name="直線コネクタ 295"/>
        <xdr:cNvCxnSpPr/>
      </xdr:nvCxnSpPr>
      <xdr:spPr>
        <a:xfrm flipV="1">
          <a:off x="9639300" y="6671564"/>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157226</xdr:rowOff>
    </xdr:from>
    <xdr:to>
      <xdr:col>14</xdr:col>
      <xdr:colOff>28575</xdr:colOff>
      <xdr:row>38</xdr:row>
      <xdr:rowOff>157480</xdr:rowOff>
    </xdr:to>
    <xdr:cxnSp macro="">
      <xdr:nvCxnSpPr>
        <xdr:cNvPr id="299" name="直線コネクタ 298"/>
        <xdr:cNvCxnSpPr/>
      </xdr:nvCxnSpPr>
      <xdr:spPr>
        <a:xfrm>
          <a:off x="8750300" y="667232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154178</xdr:rowOff>
    </xdr:from>
    <xdr:to>
      <xdr:col>12</xdr:col>
      <xdr:colOff>511175</xdr:colOff>
      <xdr:row>38</xdr:row>
      <xdr:rowOff>157226</xdr:rowOff>
    </xdr:to>
    <xdr:cxnSp macro="">
      <xdr:nvCxnSpPr>
        <xdr:cNvPr id="302" name="直線コネクタ 301"/>
        <xdr:cNvCxnSpPr/>
      </xdr:nvCxnSpPr>
      <xdr:spPr>
        <a:xfrm>
          <a:off x="7861300" y="666927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134874</xdr:rowOff>
    </xdr:from>
    <xdr:to>
      <xdr:col>11</xdr:col>
      <xdr:colOff>307975</xdr:colOff>
      <xdr:row>38</xdr:row>
      <xdr:rowOff>154178</xdr:rowOff>
    </xdr:to>
    <xdr:cxnSp macro="">
      <xdr:nvCxnSpPr>
        <xdr:cNvPr id="305" name="直線コネクタ 304"/>
        <xdr:cNvCxnSpPr/>
      </xdr:nvCxnSpPr>
      <xdr:spPr>
        <a:xfrm>
          <a:off x="6972300" y="664997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105664</xdr:rowOff>
    </xdr:from>
    <xdr:to>
      <xdr:col>15</xdr:col>
      <xdr:colOff>231775</xdr:colOff>
      <xdr:row>39</xdr:row>
      <xdr:rowOff>35814</xdr:rowOff>
    </xdr:to>
    <xdr:sp macro="" textlink="">
      <xdr:nvSpPr>
        <xdr:cNvPr id="315" name="円/楕円 314"/>
        <xdr:cNvSpPr/>
      </xdr:nvSpPr>
      <xdr:spPr>
        <a:xfrm>
          <a:off x="10426700" y="66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20591</xdr:rowOff>
    </xdr:from>
    <xdr:ext cx="378565" cy="259045"/>
    <xdr:sp macro="" textlink="">
      <xdr:nvSpPr>
        <xdr:cNvPr id="316" name="労働費該当値テキスト"/>
        <xdr:cNvSpPr txBox="1"/>
      </xdr:nvSpPr>
      <xdr:spPr>
        <a:xfrm>
          <a:off x="10528300" y="6535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106680</xdr:rowOff>
    </xdr:from>
    <xdr:to>
      <xdr:col>14</xdr:col>
      <xdr:colOff>79375</xdr:colOff>
      <xdr:row>39</xdr:row>
      <xdr:rowOff>36830</xdr:rowOff>
    </xdr:to>
    <xdr:sp macro="" textlink="">
      <xdr:nvSpPr>
        <xdr:cNvPr id="317" name="円/楕円 316"/>
        <xdr:cNvSpPr/>
      </xdr:nvSpPr>
      <xdr:spPr>
        <a:xfrm>
          <a:off x="95885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27957</xdr:rowOff>
    </xdr:from>
    <xdr:ext cx="378565" cy="259045"/>
    <xdr:sp macro="" textlink="">
      <xdr:nvSpPr>
        <xdr:cNvPr id="318" name="テキスト ボックス 317"/>
        <xdr:cNvSpPr txBox="1"/>
      </xdr:nvSpPr>
      <xdr:spPr>
        <a:xfrm>
          <a:off x="9450017" y="671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106426</xdr:rowOff>
    </xdr:from>
    <xdr:to>
      <xdr:col>12</xdr:col>
      <xdr:colOff>561975</xdr:colOff>
      <xdr:row>39</xdr:row>
      <xdr:rowOff>36576</xdr:rowOff>
    </xdr:to>
    <xdr:sp macro="" textlink="">
      <xdr:nvSpPr>
        <xdr:cNvPr id="319" name="円/楕円 318"/>
        <xdr:cNvSpPr/>
      </xdr:nvSpPr>
      <xdr:spPr>
        <a:xfrm>
          <a:off x="86995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27703</xdr:rowOff>
    </xdr:from>
    <xdr:ext cx="378565" cy="259045"/>
    <xdr:sp macro="" textlink="">
      <xdr:nvSpPr>
        <xdr:cNvPr id="320" name="テキスト ボックス 319"/>
        <xdr:cNvSpPr txBox="1"/>
      </xdr:nvSpPr>
      <xdr:spPr>
        <a:xfrm>
          <a:off x="8561017" y="671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103378</xdr:rowOff>
    </xdr:from>
    <xdr:to>
      <xdr:col>11</xdr:col>
      <xdr:colOff>358775</xdr:colOff>
      <xdr:row>39</xdr:row>
      <xdr:rowOff>33528</xdr:rowOff>
    </xdr:to>
    <xdr:sp macro="" textlink="">
      <xdr:nvSpPr>
        <xdr:cNvPr id="321" name="円/楕円 320"/>
        <xdr:cNvSpPr/>
      </xdr:nvSpPr>
      <xdr:spPr>
        <a:xfrm>
          <a:off x="7810500" y="66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24655</xdr:rowOff>
    </xdr:from>
    <xdr:ext cx="378565" cy="259045"/>
    <xdr:sp macro="" textlink="">
      <xdr:nvSpPr>
        <xdr:cNvPr id="322" name="テキスト ボックス 321"/>
        <xdr:cNvSpPr txBox="1"/>
      </xdr:nvSpPr>
      <xdr:spPr>
        <a:xfrm>
          <a:off x="7672017"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84074</xdr:rowOff>
    </xdr:from>
    <xdr:to>
      <xdr:col>10</xdr:col>
      <xdr:colOff>155575</xdr:colOff>
      <xdr:row>39</xdr:row>
      <xdr:rowOff>14224</xdr:rowOff>
    </xdr:to>
    <xdr:sp macro="" textlink="">
      <xdr:nvSpPr>
        <xdr:cNvPr id="323" name="円/楕円 322"/>
        <xdr:cNvSpPr/>
      </xdr:nvSpPr>
      <xdr:spPr>
        <a:xfrm>
          <a:off x="6921500" y="659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5351</xdr:rowOff>
    </xdr:from>
    <xdr:ext cx="378565" cy="259045"/>
    <xdr:sp macro="" textlink="">
      <xdr:nvSpPr>
        <xdr:cNvPr id="324" name="テキスト ボックス 323"/>
        <xdr:cNvSpPr txBox="1"/>
      </xdr:nvSpPr>
      <xdr:spPr>
        <a:xfrm>
          <a:off x="6783017" y="6691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157531</xdr:rowOff>
    </xdr:from>
    <xdr:to>
      <xdr:col>15</xdr:col>
      <xdr:colOff>180975</xdr:colOff>
      <xdr:row>56</xdr:row>
      <xdr:rowOff>161234</xdr:rowOff>
    </xdr:to>
    <xdr:cxnSp macro="">
      <xdr:nvCxnSpPr>
        <xdr:cNvPr id="351" name="直線コネクタ 350"/>
        <xdr:cNvCxnSpPr/>
      </xdr:nvCxnSpPr>
      <xdr:spPr>
        <a:xfrm>
          <a:off x="9639300" y="9758731"/>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138239</xdr:rowOff>
    </xdr:from>
    <xdr:ext cx="469744" cy="259045"/>
    <xdr:sp macro="" textlink="">
      <xdr:nvSpPr>
        <xdr:cNvPr id="352" name="農林水産業費平均値テキスト"/>
        <xdr:cNvSpPr txBox="1"/>
      </xdr:nvSpPr>
      <xdr:spPr>
        <a:xfrm>
          <a:off x="10528300" y="9739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157531</xdr:rowOff>
    </xdr:from>
    <xdr:to>
      <xdr:col>14</xdr:col>
      <xdr:colOff>28575</xdr:colOff>
      <xdr:row>57</xdr:row>
      <xdr:rowOff>67828</xdr:rowOff>
    </xdr:to>
    <xdr:cxnSp macro="">
      <xdr:nvCxnSpPr>
        <xdr:cNvPr id="354" name="直線コネクタ 353"/>
        <xdr:cNvCxnSpPr/>
      </xdr:nvCxnSpPr>
      <xdr:spPr>
        <a:xfrm flipV="1">
          <a:off x="8750300" y="9758731"/>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113870</xdr:rowOff>
    </xdr:from>
    <xdr:ext cx="469744" cy="259045"/>
    <xdr:sp macro="" textlink="">
      <xdr:nvSpPr>
        <xdr:cNvPr id="356" name="テキスト ボックス 355"/>
        <xdr:cNvSpPr txBox="1"/>
      </xdr:nvSpPr>
      <xdr:spPr>
        <a:xfrm>
          <a:off x="9404427"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67828</xdr:rowOff>
    </xdr:from>
    <xdr:to>
      <xdr:col>12</xdr:col>
      <xdr:colOff>511175</xdr:colOff>
      <xdr:row>57</xdr:row>
      <xdr:rowOff>73086</xdr:rowOff>
    </xdr:to>
    <xdr:cxnSp macro="">
      <xdr:nvCxnSpPr>
        <xdr:cNvPr id="357" name="直線コネクタ 356"/>
        <xdr:cNvCxnSpPr/>
      </xdr:nvCxnSpPr>
      <xdr:spPr>
        <a:xfrm flipV="1">
          <a:off x="7861300" y="9840478"/>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134124</xdr:rowOff>
    </xdr:from>
    <xdr:ext cx="469744" cy="259045"/>
    <xdr:sp macro="" textlink="">
      <xdr:nvSpPr>
        <xdr:cNvPr id="359" name="テキスト ボックス 358"/>
        <xdr:cNvSpPr txBox="1"/>
      </xdr:nvSpPr>
      <xdr:spPr>
        <a:xfrm>
          <a:off x="8515427"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73086</xdr:rowOff>
    </xdr:from>
    <xdr:to>
      <xdr:col>11</xdr:col>
      <xdr:colOff>307975</xdr:colOff>
      <xdr:row>57</xdr:row>
      <xdr:rowOff>81590</xdr:rowOff>
    </xdr:to>
    <xdr:cxnSp macro="">
      <xdr:nvCxnSpPr>
        <xdr:cNvPr id="360" name="直線コネクタ 359"/>
        <xdr:cNvCxnSpPr/>
      </xdr:nvCxnSpPr>
      <xdr:spPr>
        <a:xfrm flipV="1">
          <a:off x="6972300" y="9845736"/>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124843</xdr:rowOff>
    </xdr:from>
    <xdr:ext cx="469744" cy="259045"/>
    <xdr:sp macro="" textlink="">
      <xdr:nvSpPr>
        <xdr:cNvPr id="362" name="テキスト ボックス 361"/>
        <xdr:cNvSpPr txBox="1"/>
      </xdr:nvSpPr>
      <xdr:spPr>
        <a:xfrm>
          <a:off x="7626427" y="989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147566</xdr:rowOff>
    </xdr:from>
    <xdr:ext cx="469744" cy="259045"/>
    <xdr:sp macro="" textlink="">
      <xdr:nvSpPr>
        <xdr:cNvPr id="364" name="テキスト ボックス 363"/>
        <xdr:cNvSpPr txBox="1"/>
      </xdr:nvSpPr>
      <xdr:spPr>
        <a:xfrm>
          <a:off x="6737427" y="992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110434</xdr:rowOff>
    </xdr:from>
    <xdr:to>
      <xdr:col>15</xdr:col>
      <xdr:colOff>231775</xdr:colOff>
      <xdr:row>57</xdr:row>
      <xdr:rowOff>40584</xdr:rowOff>
    </xdr:to>
    <xdr:sp macro="" textlink="">
      <xdr:nvSpPr>
        <xdr:cNvPr id="370" name="円/楕円 369"/>
        <xdr:cNvSpPr/>
      </xdr:nvSpPr>
      <xdr:spPr>
        <a:xfrm>
          <a:off x="10426700" y="971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133311</xdr:rowOff>
    </xdr:from>
    <xdr:ext cx="469744" cy="259045"/>
    <xdr:sp macro="" textlink="">
      <xdr:nvSpPr>
        <xdr:cNvPr id="371" name="農林水産業費該当値テキスト"/>
        <xdr:cNvSpPr txBox="1"/>
      </xdr:nvSpPr>
      <xdr:spPr>
        <a:xfrm>
          <a:off x="10528300" y="956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106731</xdr:rowOff>
    </xdr:from>
    <xdr:to>
      <xdr:col>14</xdr:col>
      <xdr:colOff>79375</xdr:colOff>
      <xdr:row>57</xdr:row>
      <xdr:rowOff>36881</xdr:rowOff>
    </xdr:to>
    <xdr:sp macro="" textlink="">
      <xdr:nvSpPr>
        <xdr:cNvPr id="372" name="円/楕円 371"/>
        <xdr:cNvSpPr/>
      </xdr:nvSpPr>
      <xdr:spPr>
        <a:xfrm>
          <a:off x="9588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53408</xdr:rowOff>
    </xdr:from>
    <xdr:ext cx="469744" cy="259045"/>
    <xdr:sp macro="" textlink="">
      <xdr:nvSpPr>
        <xdr:cNvPr id="373" name="テキスト ボックス 372"/>
        <xdr:cNvSpPr txBox="1"/>
      </xdr:nvSpPr>
      <xdr:spPr>
        <a:xfrm>
          <a:off x="9404427" y="948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17028</xdr:rowOff>
    </xdr:from>
    <xdr:to>
      <xdr:col>12</xdr:col>
      <xdr:colOff>561975</xdr:colOff>
      <xdr:row>57</xdr:row>
      <xdr:rowOff>118628</xdr:rowOff>
    </xdr:to>
    <xdr:sp macro="" textlink="">
      <xdr:nvSpPr>
        <xdr:cNvPr id="374" name="円/楕円 373"/>
        <xdr:cNvSpPr/>
      </xdr:nvSpPr>
      <xdr:spPr>
        <a:xfrm>
          <a:off x="8699500" y="978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135155</xdr:rowOff>
    </xdr:from>
    <xdr:ext cx="469744" cy="259045"/>
    <xdr:sp macro="" textlink="">
      <xdr:nvSpPr>
        <xdr:cNvPr id="375" name="テキスト ボックス 374"/>
        <xdr:cNvSpPr txBox="1"/>
      </xdr:nvSpPr>
      <xdr:spPr>
        <a:xfrm>
          <a:off x="8515427" y="95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22286</xdr:rowOff>
    </xdr:from>
    <xdr:to>
      <xdr:col>11</xdr:col>
      <xdr:colOff>358775</xdr:colOff>
      <xdr:row>57</xdr:row>
      <xdr:rowOff>123886</xdr:rowOff>
    </xdr:to>
    <xdr:sp macro="" textlink="">
      <xdr:nvSpPr>
        <xdr:cNvPr id="376" name="円/楕円 375"/>
        <xdr:cNvSpPr/>
      </xdr:nvSpPr>
      <xdr:spPr>
        <a:xfrm>
          <a:off x="7810500" y="979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140413</xdr:rowOff>
    </xdr:from>
    <xdr:ext cx="469744" cy="259045"/>
    <xdr:sp macro="" textlink="">
      <xdr:nvSpPr>
        <xdr:cNvPr id="377" name="テキスト ボックス 376"/>
        <xdr:cNvSpPr txBox="1"/>
      </xdr:nvSpPr>
      <xdr:spPr>
        <a:xfrm>
          <a:off x="7626427" y="957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30790</xdr:rowOff>
    </xdr:from>
    <xdr:to>
      <xdr:col>10</xdr:col>
      <xdr:colOff>155575</xdr:colOff>
      <xdr:row>57</xdr:row>
      <xdr:rowOff>132390</xdr:rowOff>
    </xdr:to>
    <xdr:sp macro="" textlink="">
      <xdr:nvSpPr>
        <xdr:cNvPr id="378" name="円/楕円 377"/>
        <xdr:cNvSpPr/>
      </xdr:nvSpPr>
      <xdr:spPr>
        <a:xfrm>
          <a:off x="6921500" y="98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148917</xdr:rowOff>
    </xdr:from>
    <xdr:ext cx="469744" cy="259045"/>
    <xdr:sp macro="" textlink="">
      <xdr:nvSpPr>
        <xdr:cNvPr id="379" name="テキスト ボックス 378"/>
        <xdr:cNvSpPr txBox="1"/>
      </xdr:nvSpPr>
      <xdr:spPr>
        <a:xfrm>
          <a:off x="6737427" y="95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102622</xdr:rowOff>
    </xdr:from>
    <xdr:to>
      <xdr:col>15</xdr:col>
      <xdr:colOff>180975</xdr:colOff>
      <xdr:row>77</xdr:row>
      <xdr:rowOff>157028</xdr:rowOff>
    </xdr:to>
    <xdr:cxnSp macro="">
      <xdr:nvCxnSpPr>
        <xdr:cNvPr id="406" name="直線コネクタ 405"/>
        <xdr:cNvCxnSpPr/>
      </xdr:nvCxnSpPr>
      <xdr:spPr>
        <a:xfrm flipV="1">
          <a:off x="9639300" y="13304272"/>
          <a:ext cx="8382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157028</xdr:rowOff>
    </xdr:from>
    <xdr:to>
      <xdr:col>14</xdr:col>
      <xdr:colOff>28575</xdr:colOff>
      <xdr:row>77</xdr:row>
      <xdr:rowOff>160000</xdr:rowOff>
    </xdr:to>
    <xdr:cxnSp macro="">
      <xdr:nvCxnSpPr>
        <xdr:cNvPr id="409" name="直線コネクタ 408"/>
        <xdr:cNvCxnSpPr/>
      </xdr:nvCxnSpPr>
      <xdr:spPr>
        <a:xfrm flipV="1">
          <a:off x="8750300" y="13358678"/>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158606</xdr:rowOff>
    </xdr:from>
    <xdr:to>
      <xdr:col>12</xdr:col>
      <xdr:colOff>511175</xdr:colOff>
      <xdr:row>77</xdr:row>
      <xdr:rowOff>160000</xdr:rowOff>
    </xdr:to>
    <xdr:cxnSp macro="">
      <xdr:nvCxnSpPr>
        <xdr:cNvPr id="412" name="直線コネクタ 411"/>
        <xdr:cNvCxnSpPr/>
      </xdr:nvCxnSpPr>
      <xdr:spPr>
        <a:xfrm>
          <a:off x="7861300" y="13360256"/>
          <a:ext cx="8890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155360</xdr:rowOff>
    </xdr:from>
    <xdr:to>
      <xdr:col>11</xdr:col>
      <xdr:colOff>307975</xdr:colOff>
      <xdr:row>77</xdr:row>
      <xdr:rowOff>158606</xdr:rowOff>
    </xdr:to>
    <xdr:cxnSp macro="">
      <xdr:nvCxnSpPr>
        <xdr:cNvPr id="415" name="直線コネクタ 414"/>
        <xdr:cNvCxnSpPr/>
      </xdr:nvCxnSpPr>
      <xdr:spPr>
        <a:xfrm>
          <a:off x="6972300" y="13357010"/>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51822</xdr:rowOff>
    </xdr:from>
    <xdr:to>
      <xdr:col>15</xdr:col>
      <xdr:colOff>231775</xdr:colOff>
      <xdr:row>77</xdr:row>
      <xdr:rowOff>153422</xdr:rowOff>
    </xdr:to>
    <xdr:sp macro="" textlink="">
      <xdr:nvSpPr>
        <xdr:cNvPr id="425" name="円/楕円 424"/>
        <xdr:cNvSpPr/>
      </xdr:nvSpPr>
      <xdr:spPr>
        <a:xfrm>
          <a:off x="10426700" y="132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30249</xdr:rowOff>
    </xdr:from>
    <xdr:ext cx="469744" cy="259045"/>
    <xdr:sp macro="" textlink="">
      <xdr:nvSpPr>
        <xdr:cNvPr id="426" name="商工費該当値テキスト"/>
        <xdr:cNvSpPr txBox="1"/>
      </xdr:nvSpPr>
      <xdr:spPr>
        <a:xfrm>
          <a:off x="10528300" y="1323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106228</xdr:rowOff>
    </xdr:from>
    <xdr:to>
      <xdr:col>14</xdr:col>
      <xdr:colOff>79375</xdr:colOff>
      <xdr:row>78</xdr:row>
      <xdr:rowOff>36378</xdr:rowOff>
    </xdr:to>
    <xdr:sp macro="" textlink="">
      <xdr:nvSpPr>
        <xdr:cNvPr id="427" name="円/楕円 426"/>
        <xdr:cNvSpPr/>
      </xdr:nvSpPr>
      <xdr:spPr>
        <a:xfrm>
          <a:off x="95885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27505</xdr:rowOff>
    </xdr:from>
    <xdr:ext cx="469744" cy="259045"/>
    <xdr:sp macro="" textlink="">
      <xdr:nvSpPr>
        <xdr:cNvPr id="428" name="テキスト ボックス 427"/>
        <xdr:cNvSpPr txBox="1"/>
      </xdr:nvSpPr>
      <xdr:spPr>
        <a:xfrm>
          <a:off x="9404427"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109200</xdr:rowOff>
    </xdr:from>
    <xdr:to>
      <xdr:col>12</xdr:col>
      <xdr:colOff>561975</xdr:colOff>
      <xdr:row>78</xdr:row>
      <xdr:rowOff>39350</xdr:rowOff>
    </xdr:to>
    <xdr:sp macro="" textlink="">
      <xdr:nvSpPr>
        <xdr:cNvPr id="429" name="円/楕円 428"/>
        <xdr:cNvSpPr/>
      </xdr:nvSpPr>
      <xdr:spPr>
        <a:xfrm>
          <a:off x="8699500" y="133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30477</xdr:rowOff>
    </xdr:from>
    <xdr:ext cx="469744" cy="259045"/>
    <xdr:sp macro="" textlink="">
      <xdr:nvSpPr>
        <xdr:cNvPr id="430" name="テキスト ボックス 429"/>
        <xdr:cNvSpPr txBox="1"/>
      </xdr:nvSpPr>
      <xdr:spPr>
        <a:xfrm>
          <a:off x="8515427" y="1340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107806</xdr:rowOff>
    </xdr:from>
    <xdr:to>
      <xdr:col>11</xdr:col>
      <xdr:colOff>358775</xdr:colOff>
      <xdr:row>78</xdr:row>
      <xdr:rowOff>37956</xdr:rowOff>
    </xdr:to>
    <xdr:sp macro="" textlink="">
      <xdr:nvSpPr>
        <xdr:cNvPr id="431" name="円/楕円 430"/>
        <xdr:cNvSpPr/>
      </xdr:nvSpPr>
      <xdr:spPr>
        <a:xfrm>
          <a:off x="7810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29083</xdr:rowOff>
    </xdr:from>
    <xdr:ext cx="469744" cy="259045"/>
    <xdr:sp macro="" textlink="">
      <xdr:nvSpPr>
        <xdr:cNvPr id="432" name="テキスト ボックス 431"/>
        <xdr:cNvSpPr txBox="1"/>
      </xdr:nvSpPr>
      <xdr:spPr>
        <a:xfrm>
          <a:off x="7626427" y="1340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104560</xdr:rowOff>
    </xdr:from>
    <xdr:to>
      <xdr:col>10</xdr:col>
      <xdr:colOff>155575</xdr:colOff>
      <xdr:row>78</xdr:row>
      <xdr:rowOff>34710</xdr:rowOff>
    </xdr:to>
    <xdr:sp macro="" textlink="">
      <xdr:nvSpPr>
        <xdr:cNvPr id="433" name="円/楕円 432"/>
        <xdr:cNvSpPr/>
      </xdr:nvSpPr>
      <xdr:spPr>
        <a:xfrm>
          <a:off x="6921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25837</xdr:rowOff>
    </xdr:from>
    <xdr:ext cx="469744" cy="259045"/>
    <xdr:sp macro="" textlink="">
      <xdr:nvSpPr>
        <xdr:cNvPr id="434" name="テキスト ボックス 433"/>
        <xdr:cNvSpPr txBox="1"/>
      </xdr:nvSpPr>
      <xdr:spPr>
        <a:xfrm>
          <a:off x="6737427" y="133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137358</xdr:rowOff>
    </xdr:from>
    <xdr:to>
      <xdr:col>15</xdr:col>
      <xdr:colOff>180975</xdr:colOff>
      <xdr:row>97</xdr:row>
      <xdr:rowOff>139472</xdr:rowOff>
    </xdr:to>
    <xdr:cxnSp macro="">
      <xdr:nvCxnSpPr>
        <xdr:cNvPr id="464" name="直線コネクタ 463"/>
        <xdr:cNvCxnSpPr/>
      </xdr:nvCxnSpPr>
      <xdr:spPr>
        <a:xfrm flipV="1">
          <a:off x="9639300" y="16768008"/>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85046</xdr:rowOff>
    </xdr:from>
    <xdr:to>
      <xdr:col>14</xdr:col>
      <xdr:colOff>28575</xdr:colOff>
      <xdr:row>97</xdr:row>
      <xdr:rowOff>139472</xdr:rowOff>
    </xdr:to>
    <xdr:cxnSp macro="">
      <xdr:nvCxnSpPr>
        <xdr:cNvPr id="467" name="直線コネクタ 466"/>
        <xdr:cNvCxnSpPr/>
      </xdr:nvCxnSpPr>
      <xdr:spPr>
        <a:xfrm>
          <a:off x="8750300" y="16715696"/>
          <a:ext cx="889000" cy="5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85046</xdr:rowOff>
    </xdr:from>
    <xdr:to>
      <xdr:col>12</xdr:col>
      <xdr:colOff>511175</xdr:colOff>
      <xdr:row>97</xdr:row>
      <xdr:rowOff>154693</xdr:rowOff>
    </xdr:to>
    <xdr:cxnSp macro="">
      <xdr:nvCxnSpPr>
        <xdr:cNvPr id="470" name="直線コネクタ 469"/>
        <xdr:cNvCxnSpPr/>
      </xdr:nvCxnSpPr>
      <xdr:spPr>
        <a:xfrm flipV="1">
          <a:off x="7861300" y="1671569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77636</xdr:rowOff>
    </xdr:from>
    <xdr:to>
      <xdr:col>11</xdr:col>
      <xdr:colOff>307975</xdr:colOff>
      <xdr:row>97</xdr:row>
      <xdr:rowOff>154693</xdr:rowOff>
    </xdr:to>
    <xdr:cxnSp macro="">
      <xdr:nvCxnSpPr>
        <xdr:cNvPr id="473" name="直線コネクタ 472"/>
        <xdr:cNvCxnSpPr/>
      </xdr:nvCxnSpPr>
      <xdr:spPr>
        <a:xfrm>
          <a:off x="6972300" y="16708286"/>
          <a:ext cx="889000" cy="7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86558</xdr:rowOff>
    </xdr:from>
    <xdr:to>
      <xdr:col>15</xdr:col>
      <xdr:colOff>231775</xdr:colOff>
      <xdr:row>98</xdr:row>
      <xdr:rowOff>16708</xdr:rowOff>
    </xdr:to>
    <xdr:sp macro="" textlink="">
      <xdr:nvSpPr>
        <xdr:cNvPr id="483" name="円/楕円 482"/>
        <xdr:cNvSpPr/>
      </xdr:nvSpPr>
      <xdr:spPr>
        <a:xfrm>
          <a:off x="10426700" y="1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64985</xdr:rowOff>
    </xdr:from>
    <xdr:ext cx="534377" cy="259045"/>
    <xdr:sp macro="" textlink="">
      <xdr:nvSpPr>
        <xdr:cNvPr id="484" name="土木費該当値テキスト"/>
        <xdr:cNvSpPr txBox="1"/>
      </xdr:nvSpPr>
      <xdr:spPr>
        <a:xfrm>
          <a:off x="10528300" y="1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88672</xdr:rowOff>
    </xdr:from>
    <xdr:to>
      <xdr:col>14</xdr:col>
      <xdr:colOff>79375</xdr:colOff>
      <xdr:row>98</xdr:row>
      <xdr:rowOff>18822</xdr:rowOff>
    </xdr:to>
    <xdr:sp macro="" textlink="">
      <xdr:nvSpPr>
        <xdr:cNvPr id="485" name="円/楕円 484"/>
        <xdr:cNvSpPr/>
      </xdr:nvSpPr>
      <xdr:spPr>
        <a:xfrm>
          <a:off x="9588500" y="167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9949</xdr:rowOff>
    </xdr:from>
    <xdr:ext cx="534377" cy="259045"/>
    <xdr:sp macro="" textlink="">
      <xdr:nvSpPr>
        <xdr:cNvPr id="486" name="テキスト ボックス 485"/>
        <xdr:cNvSpPr txBox="1"/>
      </xdr:nvSpPr>
      <xdr:spPr>
        <a:xfrm>
          <a:off x="9372111" y="168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34246</xdr:rowOff>
    </xdr:from>
    <xdr:to>
      <xdr:col>12</xdr:col>
      <xdr:colOff>561975</xdr:colOff>
      <xdr:row>97</xdr:row>
      <xdr:rowOff>135846</xdr:rowOff>
    </xdr:to>
    <xdr:sp macro="" textlink="">
      <xdr:nvSpPr>
        <xdr:cNvPr id="487" name="円/楕円 486"/>
        <xdr:cNvSpPr/>
      </xdr:nvSpPr>
      <xdr:spPr>
        <a:xfrm>
          <a:off x="8699500" y="166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126973</xdr:rowOff>
    </xdr:from>
    <xdr:ext cx="534377" cy="259045"/>
    <xdr:sp macro="" textlink="">
      <xdr:nvSpPr>
        <xdr:cNvPr id="488" name="テキスト ボックス 487"/>
        <xdr:cNvSpPr txBox="1"/>
      </xdr:nvSpPr>
      <xdr:spPr>
        <a:xfrm>
          <a:off x="8483111" y="167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35,869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103893</xdr:rowOff>
    </xdr:from>
    <xdr:to>
      <xdr:col>11</xdr:col>
      <xdr:colOff>358775</xdr:colOff>
      <xdr:row>98</xdr:row>
      <xdr:rowOff>34043</xdr:rowOff>
    </xdr:to>
    <xdr:sp macro="" textlink="">
      <xdr:nvSpPr>
        <xdr:cNvPr id="489" name="円/楕円 488"/>
        <xdr:cNvSpPr/>
      </xdr:nvSpPr>
      <xdr:spPr>
        <a:xfrm>
          <a:off x="7810500" y="167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25170</xdr:rowOff>
    </xdr:from>
    <xdr:ext cx="534377" cy="259045"/>
    <xdr:sp macro="" textlink="">
      <xdr:nvSpPr>
        <xdr:cNvPr id="490" name="テキスト ボックス 489"/>
        <xdr:cNvSpPr txBox="1"/>
      </xdr:nvSpPr>
      <xdr:spPr>
        <a:xfrm>
          <a:off x="7594111" y="1682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32,213</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26836</xdr:rowOff>
    </xdr:from>
    <xdr:to>
      <xdr:col>10</xdr:col>
      <xdr:colOff>155575</xdr:colOff>
      <xdr:row>97</xdr:row>
      <xdr:rowOff>128436</xdr:rowOff>
    </xdr:to>
    <xdr:sp macro="" textlink="">
      <xdr:nvSpPr>
        <xdr:cNvPr id="491" name="円/楕円 490"/>
        <xdr:cNvSpPr/>
      </xdr:nvSpPr>
      <xdr:spPr>
        <a:xfrm>
          <a:off x="6921500" y="1665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119563</xdr:rowOff>
    </xdr:from>
    <xdr:ext cx="534377" cy="259045"/>
    <xdr:sp macro="" textlink="">
      <xdr:nvSpPr>
        <xdr:cNvPr id="492" name="テキスト ボックス 491"/>
        <xdr:cNvSpPr txBox="1"/>
      </xdr:nvSpPr>
      <xdr:spPr>
        <a:xfrm>
          <a:off x="6705111" y="167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18738</xdr:rowOff>
    </xdr:from>
    <xdr:to>
      <xdr:col>23</xdr:col>
      <xdr:colOff>517525</xdr:colOff>
      <xdr:row>36</xdr:row>
      <xdr:rowOff>89604</xdr:rowOff>
    </xdr:to>
    <xdr:cxnSp macro="">
      <xdr:nvCxnSpPr>
        <xdr:cNvPr id="524" name="直線コネクタ 523"/>
        <xdr:cNvCxnSpPr/>
      </xdr:nvCxnSpPr>
      <xdr:spPr>
        <a:xfrm>
          <a:off x="15481300" y="619093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18738</xdr:rowOff>
    </xdr:from>
    <xdr:to>
      <xdr:col>22</xdr:col>
      <xdr:colOff>365125</xdr:colOff>
      <xdr:row>37</xdr:row>
      <xdr:rowOff>515</xdr:rowOff>
    </xdr:to>
    <xdr:cxnSp macro="">
      <xdr:nvCxnSpPr>
        <xdr:cNvPr id="527" name="直線コネクタ 526"/>
        <xdr:cNvCxnSpPr/>
      </xdr:nvCxnSpPr>
      <xdr:spPr>
        <a:xfrm flipV="1">
          <a:off x="14592300" y="6190938"/>
          <a:ext cx="889000" cy="15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159751</xdr:rowOff>
    </xdr:from>
    <xdr:to>
      <xdr:col>21</xdr:col>
      <xdr:colOff>161925</xdr:colOff>
      <xdr:row>37</xdr:row>
      <xdr:rowOff>515</xdr:rowOff>
    </xdr:to>
    <xdr:cxnSp macro="">
      <xdr:nvCxnSpPr>
        <xdr:cNvPr id="530" name="直線コネクタ 529"/>
        <xdr:cNvCxnSpPr/>
      </xdr:nvCxnSpPr>
      <xdr:spPr>
        <a:xfrm>
          <a:off x="13703300" y="6160501"/>
          <a:ext cx="889000" cy="18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159751</xdr:rowOff>
    </xdr:from>
    <xdr:to>
      <xdr:col>19</xdr:col>
      <xdr:colOff>644525</xdr:colOff>
      <xdr:row>36</xdr:row>
      <xdr:rowOff>115664</xdr:rowOff>
    </xdr:to>
    <xdr:cxnSp macro="">
      <xdr:nvCxnSpPr>
        <xdr:cNvPr id="533" name="直線コネクタ 532"/>
        <xdr:cNvCxnSpPr/>
      </xdr:nvCxnSpPr>
      <xdr:spPr>
        <a:xfrm flipV="1">
          <a:off x="12814300" y="6160501"/>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28726</xdr:rowOff>
    </xdr:from>
    <xdr:ext cx="534377" cy="259045"/>
    <xdr:sp macro="" textlink="">
      <xdr:nvSpPr>
        <xdr:cNvPr id="535" name="テキスト ボックス 534"/>
        <xdr:cNvSpPr txBox="1"/>
      </xdr:nvSpPr>
      <xdr:spPr>
        <a:xfrm>
          <a:off x="13436111" y="637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42638</xdr:rowOff>
    </xdr:from>
    <xdr:ext cx="534377" cy="259045"/>
    <xdr:sp macro="" textlink="">
      <xdr:nvSpPr>
        <xdr:cNvPr id="537" name="テキスト ボックス 536"/>
        <xdr:cNvSpPr txBox="1"/>
      </xdr:nvSpPr>
      <xdr:spPr>
        <a:xfrm>
          <a:off x="12547111" y="63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38804</xdr:rowOff>
    </xdr:from>
    <xdr:to>
      <xdr:col>23</xdr:col>
      <xdr:colOff>568325</xdr:colOff>
      <xdr:row>36</xdr:row>
      <xdr:rowOff>140404</xdr:rowOff>
    </xdr:to>
    <xdr:sp macro="" textlink="">
      <xdr:nvSpPr>
        <xdr:cNvPr id="543" name="円/楕円 542"/>
        <xdr:cNvSpPr/>
      </xdr:nvSpPr>
      <xdr:spPr>
        <a:xfrm>
          <a:off x="16268700" y="62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17231</xdr:rowOff>
    </xdr:from>
    <xdr:ext cx="534377" cy="259045"/>
    <xdr:sp macro="" textlink="">
      <xdr:nvSpPr>
        <xdr:cNvPr id="544" name="消防費該当値テキスト"/>
        <xdr:cNvSpPr txBox="1"/>
      </xdr:nvSpPr>
      <xdr:spPr>
        <a:xfrm>
          <a:off x="16370300" y="61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139388</xdr:rowOff>
    </xdr:from>
    <xdr:to>
      <xdr:col>22</xdr:col>
      <xdr:colOff>415925</xdr:colOff>
      <xdr:row>36</xdr:row>
      <xdr:rowOff>69538</xdr:rowOff>
    </xdr:to>
    <xdr:sp macro="" textlink="">
      <xdr:nvSpPr>
        <xdr:cNvPr id="545" name="円/楕円 544"/>
        <xdr:cNvSpPr/>
      </xdr:nvSpPr>
      <xdr:spPr>
        <a:xfrm>
          <a:off x="15430500" y="614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86065</xdr:rowOff>
    </xdr:from>
    <xdr:ext cx="534377" cy="259045"/>
    <xdr:sp macro="" textlink="">
      <xdr:nvSpPr>
        <xdr:cNvPr id="546" name="テキスト ボックス 545"/>
        <xdr:cNvSpPr txBox="1"/>
      </xdr:nvSpPr>
      <xdr:spPr>
        <a:xfrm>
          <a:off x="15214111" y="591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14,102</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121165</xdr:rowOff>
    </xdr:from>
    <xdr:to>
      <xdr:col>21</xdr:col>
      <xdr:colOff>212725</xdr:colOff>
      <xdr:row>37</xdr:row>
      <xdr:rowOff>51315</xdr:rowOff>
    </xdr:to>
    <xdr:sp macro="" textlink="">
      <xdr:nvSpPr>
        <xdr:cNvPr id="547" name="円/楕円 546"/>
        <xdr:cNvSpPr/>
      </xdr:nvSpPr>
      <xdr:spPr>
        <a:xfrm>
          <a:off x="14541500" y="62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42442</xdr:rowOff>
    </xdr:from>
    <xdr:ext cx="534377" cy="259045"/>
    <xdr:sp macro="" textlink="">
      <xdr:nvSpPr>
        <xdr:cNvPr id="548" name="テキスト ボックス 547"/>
        <xdr:cNvSpPr txBox="1"/>
      </xdr:nvSpPr>
      <xdr:spPr>
        <a:xfrm>
          <a:off x="14325111" y="63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108951</xdr:rowOff>
    </xdr:from>
    <xdr:to>
      <xdr:col>20</xdr:col>
      <xdr:colOff>9525</xdr:colOff>
      <xdr:row>36</xdr:row>
      <xdr:rowOff>39101</xdr:rowOff>
    </xdr:to>
    <xdr:sp macro="" textlink="">
      <xdr:nvSpPr>
        <xdr:cNvPr id="549" name="円/楕円 548"/>
        <xdr:cNvSpPr/>
      </xdr:nvSpPr>
      <xdr:spPr>
        <a:xfrm>
          <a:off x="13652500" y="610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55628</xdr:rowOff>
    </xdr:from>
    <xdr:ext cx="534377" cy="259045"/>
    <xdr:sp macro="" textlink="">
      <xdr:nvSpPr>
        <xdr:cNvPr id="550" name="テキスト ボックス 549"/>
        <xdr:cNvSpPr txBox="1"/>
      </xdr:nvSpPr>
      <xdr:spPr>
        <a:xfrm>
          <a:off x="13436111" y="588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14,568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64864</xdr:rowOff>
    </xdr:from>
    <xdr:to>
      <xdr:col>18</xdr:col>
      <xdr:colOff>492125</xdr:colOff>
      <xdr:row>36</xdr:row>
      <xdr:rowOff>166464</xdr:rowOff>
    </xdr:to>
    <xdr:sp macro="" textlink="">
      <xdr:nvSpPr>
        <xdr:cNvPr id="551" name="円/楕円 550"/>
        <xdr:cNvSpPr/>
      </xdr:nvSpPr>
      <xdr:spPr>
        <a:xfrm>
          <a:off x="12763500" y="623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11541</xdr:rowOff>
    </xdr:from>
    <xdr:ext cx="534377" cy="259045"/>
    <xdr:sp macro="" textlink="">
      <xdr:nvSpPr>
        <xdr:cNvPr id="552" name="テキスト ボックス 551"/>
        <xdr:cNvSpPr txBox="1"/>
      </xdr:nvSpPr>
      <xdr:spPr>
        <a:xfrm>
          <a:off x="12547111" y="601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39018</xdr:rowOff>
    </xdr:from>
    <xdr:to>
      <xdr:col>23</xdr:col>
      <xdr:colOff>517525</xdr:colOff>
      <xdr:row>56</xdr:row>
      <xdr:rowOff>102863</xdr:rowOff>
    </xdr:to>
    <xdr:cxnSp macro="">
      <xdr:nvCxnSpPr>
        <xdr:cNvPr id="584" name="直線コネクタ 583"/>
        <xdr:cNvCxnSpPr/>
      </xdr:nvCxnSpPr>
      <xdr:spPr>
        <a:xfrm>
          <a:off x="15481300" y="9468768"/>
          <a:ext cx="838200" cy="2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39018</xdr:rowOff>
    </xdr:from>
    <xdr:to>
      <xdr:col>22</xdr:col>
      <xdr:colOff>365125</xdr:colOff>
      <xdr:row>56</xdr:row>
      <xdr:rowOff>164944</xdr:rowOff>
    </xdr:to>
    <xdr:cxnSp macro="">
      <xdr:nvCxnSpPr>
        <xdr:cNvPr id="587" name="直線コネクタ 586"/>
        <xdr:cNvCxnSpPr/>
      </xdr:nvCxnSpPr>
      <xdr:spPr>
        <a:xfrm flipV="1">
          <a:off x="14592300" y="9468768"/>
          <a:ext cx="889000" cy="29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81206</xdr:rowOff>
    </xdr:from>
    <xdr:ext cx="534377" cy="259045"/>
    <xdr:sp macro="" textlink="">
      <xdr:nvSpPr>
        <xdr:cNvPr id="589" name="テキスト ボックス 588"/>
        <xdr:cNvSpPr txBox="1"/>
      </xdr:nvSpPr>
      <xdr:spPr>
        <a:xfrm>
          <a:off x="15214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164944</xdr:rowOff>
    </xdr:from>
    <xdr:to>
      <xdr:col>21</xdr:col>
      <xdr:colOff>161925</xdr:colOff>
      <xdr:row>57</xdr:row>
      <xdr:rowOff>29548</xdr:rowOff>
    </xdr:to>
    <xdr:cxnSp macro="">
      <xdr:nvCxnSpPr>
        <xdr:cNvPr id="590" name="直線コネクタ 589"/>
        <xdr:cNvCxnSpPr/>
      </xdr:nvCxnSpPr>
      <xdr:spPr>
        <a:xfrm flipV="1">
          <a:off x="13703300" y="9766144"/>
          <a:ext cx="889000" cy="3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15133</xdr:rowOff>
    </xdr:from>
    <xdr:ext cx="534377" cy="259045"/>
    <xdr:sp macro="" textlink="">
      <xdr:nvSpPr>
        <xdr:cNvPr id="592" name="テキスト ボックス 591"/>
        <xdr:cNvSpPr txBox="1"/>
      </xdr:nvSpPr>
      <xdr:spPr>
        <a:xfrm>
          <a:off x="14325111" y="944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78011</xdr:rowOff>
    </xdr:from>
    <xdr:to>
      <xdr:col>19</xdr:col>
      <xdr:colOff>644525</xdr:colOff>
      <xdr:row>57</xdr:row>
      <xdr:rowOff>29548</xdr:rowOff>
    </xdr:to>
    <xdr:cxnSp macro="">
      <xdr:nvCxnSpPr>
        <xdr:cNvPr id="593" name="直線コネクタ 592"/>
        <xdr:cNvCxnSpPr/>
      </xdr:nvCxnSpPr>
      <xdr:spPr>
        <a:xfrm>
          <a:off x="12814300" y="9679211"/>
          <a:ext cx="889000" cy="1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39920</xdr:rowOff>
    </xdr:from>
    <xdr:ext cx="534377" cy="259045"/>
    <xdr:sp macro="" textlink="">
      <xdr:nvSpPr>
        <xdr:cNvPr id="595" name="テキスト ボックス 594"/>
        <xdr:cNvSpPr txBox="1"/>
      </xdr:nvSpPr>
      <xdr:spPr>
        <a:xfrm>
          <a:off x="13436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5605</xdr:rowOff>
    </xdr:from>
    <xdr:ext cx="534377" cy="259045"/>
    <xdr:sp macro="" textlink="">
      <xdr:nvSpPr>
        <xdr:cNvPr id="597" name="テキスト ボックス 596"/>
        <xdr:cNvSpPr txBox="1"/>
      </xdr:nvSpPr>
      <xdr:spPr>
        <a:xfrm>
          <a:off x="12547111" y="977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52063</xdr:rowOff>
    </xdr:from>
    <xdr:to>
      <xdr:col>23</xdr:col>
      <xdr:colOff>568325</xdr:colOff>
      <xdr:row>56</xdr:row>
      <xdr:rowOff>153663</xdr:rowOff>
    </xdr:to>
    <xdr:sp macro="" textlink="">
      <xdr:nvSpPr>
        <xdr:cNvPr id="603" name="円/楕円 602"/>
        <xdr:cNvSpPr/>
      </xdr:nvSpPr>
      <xdr:spPr>
        <a:xfrm>
          <a:off x="16268700" y="965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30490</xdr:rowOff>
    </xdr:from>
    <xdr:ext cx="534377" cy="259045"/>
    <xdr:sp macro="" textlink="">
      <xdr:nvSpPr>
        <xdr:cNvPr id="604" name="教育費該当値テキスト"/>
        <xdr:cNvSpPr txBox="1"/>
      </xdr:nvSpPr>
      <xdr:spPr>
        <a:xfrm>
          <a:off x="16370300" y="9631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159668</xdr:rowOff>
    </xdr:from>
    <xdr:to>
      <xdr:col>22</xdr:col>
      <xdr:colOff>415925</xdr:colOff>
      <xdr:row>55</xdr:row>
      <xdr:rowOff>89818</xdr:rowOff>
    </xdr:to>
    <xdr:sp macro="" textlink="">
      <xdr:nvSpPr>
        <xdr:cNvPr id="605" name="円/楕円 604"/>
        <xdr:cNvSpPr/>
      </xdr:nvSpPr>
      <xdr:spPr>
        <a:xfrm>
          <a:off x="15430500" y="941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106345</xdr:rowOff>
    </xdr:from>
    <xdr:ext cx="534377" cy="259045"/>
    <xdr:sp macro="" textlink="">
      <xdr:nvSpPr>
        <xdr:cNvPr id="606" name="テキスト ボックス 605"/>
        <xdr:cNvSpPr txBox="1"/>
      </xdr:nvSpPr>
      <xdr:spPr>
        <a:xfrm>
          <a:off x="15214111" y="919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114144</xdr:rowOff>
    </xdr:from>
    <xdr:to>
      <xdr:col>21</xdr:col>
      <xdr:colOff>212725</xdr:colOff>
      <xdr:row>57</xdr:row>
      <xdr:rowOff>44294</xdr:rowOff>
    </xdr:to>
    <xdr:sp macro="" textlink="">
      <xdr:nvSpPr>
        <xdr:cNvPr id="607" name="円/楕円 606"/>
        <xdr:cNvSpPr/>
      </xdr:nvSpPr>
      <xdr:spPr>
        <a:xfrm>
          <a:off x="14541500" y="9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35421</xdr:rowOff>
    </xdr:from>
    <xdr:ext cx="534377" cy="259045"/>
    <xdr:sp macro="" textlink="">
      <xdr:nvSpPr>
        <xdr:cNvPr id="608" name="テキスト ボックス 607"/>
        <xdr:cNvSpPr txBox="1"/>
      </xdr:nvSpPr>
      <xdr:spPr>
        <a:xfrm>
          <a:off x="14325111" y="98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150198</xdr:rowOff>
    </xdr:from>
    <xdr:to>
      <xdr:col>20</xdr:col>
      <xdr:colOff>9525</xdr:colOff>
      <xdr:row>57</xdr:row>
      <xdr:rowOff>80348</xdr:rowOff>
    </xdr:to>
    <xdr:sp macro="" textlink="">
      <xdr:nvSpPr>
        <xdr:cNvPr id="609" name="円/楕円 608"/>
        <xdr:cNvSpPr/>
      </xdr:nvSpPr>
      <xdr:spPr>
        <a:xfrm>
          <a:off x="13652500" y="975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71475</xdr:rowOff>
    </xdr:from>
    <xdr:ext cx="534377" cy="259045"/>
    <xdr:sp macro="" textlink="">
      <xdr:nvSpPr>
        <xdr:cNvPr id="610" name="テキスト ボックス 609"/>
        <xdr:cNvSpPr txBox="1"/>
      </xdr:nvSpPr>
      <xdr:spPr>
        <a:xfrm>
          <a:off x="13436111" y="984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27211</xdr:rowOff>
    </xdr:from>
    <xdr:to>
      <xdr:col>18</xdr:col>
      <xdr:colOff>492125</xdr:colOff>
      <xdr:row>56</xdr:row>
      <xdr:rowOff>128811</xdr:rowOff>
    </xdr:to>
    <xdr:sp macro="" textlink="">
      <xdr:nvSpPr>
        <xdr:cNvPr id="611" name="円/楕円 610"/>
        <xdr:cNvSpPr/>
      </xdr:nvSpPr>
      <xdr:spPr>
        <a:xfrm>
          <a:off x="12763500" y="96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145338</xdr:rowOff>
    </xdr:from>
    <xdr:ext cx="534377" cy="259045"/>
    <xdr:sp macro="" textlink="">
      <xdr:nvSpPr>
        <xdr:cNvPr id="612" name="テキスト ボックス 611"/>
        <xdr:cNvSpPr txBox="1"/>
      </xdr:nvSpPr>
      <xdr:spPr>
        <a:xfrm>
          <a:off x="12547111" y="94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116839</xdr:rowOff>
    </xdr:from>
    <xdr:to>
      <xdr:col>22</xdr:col>
      <xdr:colOff>365125</xdr:colOff>
      <xdr:row>78</xdr:row>
      <xdr:rowOff>139700</xdr:rowOff>
    </xdr:to>
    <xdr:cxnSp macro="">
      <xdr:nvCxnSpPr>
        <xdr:cNvPr id="642" name="直線コネクタ 641"/>
        <xdr:cNvCxnSpPr/>
      </xdr:nvCxnSpPr>
      <xdr:spPr>
        <a:xfrm>
          <a:off x="14592300" y="13489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116839</xdr:rowOff>
    </xdr:from>
    <xdr:to>
      <xdr:col>21</xdr:col>
      <xdr:colOff>161925</xdr:colOff>
      <xdr:row>78</xdr:row>
      <xdr:rowOff>136958</xdr:rowOff>
    </xdr:to>
    <xdr:cxnSp macro="">
      <xdr:nvCxnSpPr>
        <xdr:cNvPr id="645" name="直線コネクタ 644"/>
        <xdr:cNvCxnSpPr/>
      </xdr:nvCxnSpPr>
      <xdr:spPr>
        <a:xfrm flipV="1">
          <a:off x="13703300" y="13489939"/>
          <a:ext cx="889000" cy="2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134214</xdr:rowOff>
    </xdr:from>
    <xdr:to>
      <xdr:col>19</xdr:col>
      <xdr:colOff>644525</xdr:colOff>
      <xdr:row>78</xdr:row>
      <xdr:rowOff>136958</xdr:rowOff>
    </xdr:to>
    <xdr:cxnSp macro="">
      <xdr:nvCxnSpPr>
        <xdr:cNvPr id="648" name="直線コネクタ 647"/>
        <xdr:cNvCxnSpPr/>
      </xdr:nvCxnSpPr>
      <xdr:spPr>
        <a:xfrm>
          <a:off x="12814300" y="1350731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66039</xdr:rowOff>
    </xdr:from>
    <xdr:to>
      <xdr:col>21</xdr:col>
      <xdr:colOff>212725</xdr:colOff>
      <xdr:row>78</xdr:row>
      <xdr:rowOff>167639</xdr:rowOff>
    </xdr:to>
    <xdr:sp macro="" textlink="">
      <xdr:nvSpPr>
        <xdr:cNvPr id="662" name="円/楕円 661"/>
        <xdr:cNvSpPr/>
      </xdr:nvSpPr>
      <xdr:spPr>
        <a:xfrm>
          <a:off x="14541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78</xdr:row>
      <xdr:rowOff>158766</xdr:rowOff>
    </xdr:from>
    <xdr:ext cx="313932" cy="259045"/>
    <xdr:sp macro="" textlink="">
      <xdr:nvSpPr>
        <xdr:cNvPr id="663" name="テキスト ボックス 662"/>
        <xdr:cNvSpPr txBox="1"/>
      </xdr:nvSpPr>
      <xdr:spPr>
        <a:xfrm>
          <a:off x="14435333" y="135318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86158</xdr:rowOff>
    </xdr:from>
    <xdr:to>
      <xdr:col>20</xdr:col>
      <xdr:colOff>9525</xdr:colOff>
      <xdr:row>79</xdr:row>
      <xdr:rowOff>16308</xdr:rowOff>
    </xdr:to>
    <xdr:sp macro="" textlink="">
      <xdr:nvSpPr>
        <xdr:cNvPr id="664" name="円/楕円 663"/>
        <xdr:cNvSpPr/>
      </xdr:nvSpPr>
      <xdr:spPr>
        <a:xfrm>
          <a:off x="13652500" y="1345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7435</xdr:rowOff>
    </xdr:from>
    <xdr:ext cx="249299" cy="259045"/>
    <xdr:sp macro="" textlink="">
      <xdr:nvSpPr>
        <xdr:cNvPr id="665" name="テキスト ボックス 664"/>
        <xdr:cNvSpPr txBox="1"/>
      </xdr:nvSpPr>
      <xdr:spPr>
        <a:xfrm>
          <a:off x="13578649" y="135519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83414</xdr:rowOff>
    </xdr:from>
    <xdr:to>
      <xdr:col>18</xdr:col>
      <xdr:colOff>492125</xdr:colOff>
      <xdr:row>79</xdr:row>
      <xdr:rowOff>13564</xdr:rowOff>
    </xdr:to>
    <xdr:sp macro="" textlink="">
      <xdr:nvSpPr>
        <xdr:cNvPr id="666" name="円/楕円 665"/>
        <xdr:cNvSpPr/>
      </xdr:nvSpPr>
      <xdr:spPr>
        <a:xfrm>
          <a:off x="12763500" y="1345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4691</xdr:rowOff>
    </xdr:from>
    <xdr:ext cx="313932" cy="259045"/>
    <xdr:sp macro="" textlink="">
      <xdr:nvSpPr>
        <xdr:cNvPr id="667" name="テキスト ボックス 666"/>
        <xdr:cNvSpPr txBox="1"/>
      </xdr:nvSpPr>
      <xdr:spPr>
        <a:xfrm>
          <a:off x="12657333" y="13549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45689</xdr:rowOff>
    </xdr:from>
    <xdr:to>
      <xdr:col>23</xdr:col>
      <xdr:colOff>517525</xdr:colOff>
      <xdr:row>96</xdr:row>
      <xdr:rowOff>112801</xdr:rowOff>
    </xdr:to>
    <xdr:cxnSp macro="">
      <xdr:nvCxnSpPr>
        <xdr:cNvPr id="696" name="直線コネクタ 695"/>
        <xdr:cNvCxnSpPr/>
      </xdr:nvCxnSpPr>
      <xdr:spPr>
        <a:xfrm flipV="1">
          <a:off x="15481300" y="16504889"/>
          <a:ext cx="838200" cy="6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67177</xdr:rowOff>
    </xdr:from>
    <xdr:to>
      <xdr:col>22</xdr:col>
      <xdr:colOff>365125</xdr:colOff>
      <xdr:row>96</xdr:row>
      <xdr:rowOff>112801</xdr:rowOff>
    </xdr:to>
    <xdr:cxnSp macro="">
      <xdr:nvCxnSpPr>
        <xdr:cNvPr id="699" name="直線コネクタ 698"/>
        <xdr:cNvCxnSpPr/>
      </xdr:nvCxnSpPr>
      <xdr:spPr>
        <a:xfrm>
          <a:off x="14592300" y="16526377"/>
          <a:ext cx="8890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33020</xdr:rowOff>
    </xdr:from>
    <xdr:to>
      <xdr:col>21</xdr:col>
      <xdr:colOff>161925</xdr:colOff>
      <xdr:row>96</xdr:row>
      <xdr:rowOff>67177</xdr:rowOff>
    </xdr:to>
    <xdr:cxnSp macro="">
      <xdr:nvCxnSpPr>
        <xdr:cNvPr id="702" name="直線コネクタ 701"/>
        <xdr:cNvCxnSpPr/>
      </xdr:nvCxnSpPr>
      <xdr:spPr>
        <a:xfrm>
          <a:off x="13703300" y="16492220"/>
          <a:ext cx="889000" cy="3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166846</xdr:rowOff>
    </xdr:from>
    <xdr:to>
      <xdr:col>19</xdr:col>
      <xdr:colOff>644525</xdr:colOff>
      <xdr:row>96</xdr:row>
      <xdr:rowOff>33020</xdr:rowOff>
    </xdr:to>
    <xdr:cxnSp macro="">
      <xdr:nvCxnSpPr>
        <xdr:cNvPr id="705" name="直線コネクタ 704"/>
        <xdr:cNvCxnSpPr/>
      </xdr:nvCxnSpPr>
      <xdr:spPr>
        <a:xfrm>
          <a:off x="12814300" y="16454596"/>
          <a:ext cx="889000" cy="3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166339</xdr:rowOff>
    </xdr:from>
    <xdr:to>
      <xdr:col>23</xdr:col>
      <xdr:colOff>568325</xdr:colOff>
      <xdr:row>96</xdr:row>
      <xdr:rowOff>96489</xdr:rowOff>
    </xdr:to>
    <xdr:sp macro="" textlink="">
      <xdr:nvSpPr>
        <xdr:cNvPr id="715" name="円/楕円 714"/>
        <xdr:cNvSpPr/>
      </xdr:nvSpPr>
      <xdr:spPr>
        <a:xfrm>
          <a:off x="16268700" y="1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144766</xdr:rowOff>
    </xdr:from>
    <xdr:ext cx="534377" cy="259045"/>
    <xdr:sp macro="" textlink="">
      <xdr:nvSpPr>
        <xdr:cNvPr id="716" name="公債費該当値テキスト"/>
        <xdr:cNvSpPr txBox="1"/>
      </xdr:nvSpPr>
      <xdr:spPr>
        <a:xfrm>
          <a:off x="16370300" y="1643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62001</xdr:rowOff>
    </xdr:from>
    <xdr:to>
      <xdr:col>22</xdr:col>
      <xdr:colOff>415925</xdr:colOff>
      <xdr:row>96</xdr:row>
      <xdr:rowOff>163601</xdr:rowOff>
    </xdr:to>
    <xdr:sp macro="" textlink="">
      <xdr:nvSpPr>
        <xdr:cNvPr id="717" name="円/楕円 716"/>
        <xdr:cNvSpPr/>
      </xdr:nvSpPr>
      <xdr:spPr>
        <a:xfrm>
          <a:off x="15430500" y="165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154728</xdr:rowOff>
    </xdr:from>
    <xdr:ext cx="534377" cy="259045"/>
    <xdr:sp macro="" textlink="">
      <xdr:nvSpPr>
        <xdr:cNvPr id="718" name="テキスト ボックス 717"/>
        <xdr:cNvSpPr txBox="1"/>
      </xdr:nvSpPr>
      <xdr:spPr>
        <a:xfrm>
          <a:off x="15214111" y="166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16377</xdr:rowOff>
    </xdr:from>
    <xdr:to>
      <xdr:col>21</xdr:col>
      <xdr:colOff>212725</xdr:colOff>
      <xdr:row>96</xdr:row>
      <xdr:rowOff>117977</xdr:rowOff>
    </xdr:to>
    <xdr:sp macro="" textlink="">
      <xdr:nvSpPr>
        <xdr:cNvPr id="719" name="円/楕円 718"/>
        <xdr:cNvSpPr/>
      </xdr:nvSpPr>
      <xdr:spPr>
        <a:xfrm>
          <a:off x="14541500" y="1647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109104</xdr:rowOff>
    </xdr:from>
    <xdr:ext cx="534377" cy="259045"/>
    <xdr:sp macro="" textlink="">
      <xdr:nvSpPr>
        <xdr:cNvPr id="720" name="テキスト ボックス 719"/>
        <xdr:cNvSpPr txBox="1"/>
      </xdr:nvSpPr>
      <xdr:spPr>
        <a:xfrm>
          <a:off x="14325111" y="1656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153670</xdr:rowOff>
    </xdr:from>
    <xdr:to>
      <xdr:col>20</xdr:col>
      <xdr:colOff>9525</xdr:colOff>
      <xdr:row>96</xdr:row>
      <xdr:rowOff>83820</xdr:rowOff>
    </xdr:to>
    <xdr:sp macro="" textlink="">
      <xdr:nvSpPr>
        <xdr:cNvPr id="721" name="円/楕円 720"/>
        <xdr:cNvSpPr/>
      </xdr:nvSpPr>
      <xdr:spPr>
        <a:xfrm>
          <a:off x="13652500" y="1644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74947</xdr:rowOff>
    </xdr:from>
    <xdr:ext cx="534377" cy="259045"/>
    <xdr:sp macro="" textlink="">
      <xdr:nvSpPr>
        <xdr:cNvPr id="722" name="テキスト ボックス 721"/>
        <xdr:cNvSpPr txBox="1"/>
      </xdr:nvSpPr>
      <xdr:spPr>
        <a:xfrm>
          <a:off x="13436111" y="1653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116046</xdr:rowOff>
    </xdr:from>
    <xdr:to>
      <xdr:col>18</xdr:col>
      <xdr:colOff>492125</xdr:colOff>
      <xdr:row>96</xdr:row>
      <xdr:rowOff>46196</xdr:rowOff>
    </xdr:to>
    <xdr:sp macro="" textlink="">
      <xdr:nvSpPr>
        <xdr:cNvPr id="723" name="円/楕円 722"/>
        <xdr:cNvSpPr/>
      </xdr:nvSpPr>
      <xdr:spPr>
        <a:xfrm>
          <a:off x="12763500" y="164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37323</xdr:rowOff>
    </xdr:from>
    <xdr:ext cx="534377" cy="259045"/>
    <xdr:sp macro="" textlink="">
      <xdr:nvSpPr>
        <xdr:cNvPr id="724" name="テキスト ボックス 723"/>
        <xdr:cNvSpPr txBox="1"/>
      </xdr:nvSpPr>
      <xdr:spPr>
        <a:xfrm>
          <a:off x="12547111" y="164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29,575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・議会</a:t>
          </a:r>
          <a:r>
            <a:rPr lang="ja-JP" altLang="ja-JP" sz="1100">
              <a:solidFill>
                <a:schemeClr val="dk1"/>
              </a:solidFill>
              <a:effectLst/>
              <a:latin typeface="+mn-lt"/>
              <a:ea typeface="+mn-ea"/>
              <a:cs typeface="+mn-cs"/>
            </a:rPr>
            <a:t>費と</a:t>
          </a:r>
          <a:r>
            <a:rPr lang="ja-JP" altLang="en-US" sz="1100">
              <a:solidFill>
                <a:schemeClr val="dk1"/>
              </a:solidFill>
              <a:effectLst/>
              <a:latin typeface="+mn-lt"/>
              <a:ea typeface="+mn-ea"/>
              <a:cs typeface="+mn-cs"/>
            </a:rPr>
            <a:t>農林水産業費</a:t>
          </a:r>
          <a:r>
            <a:rPr lang="ja-JP" altLang="ja-JP" sz="1100">
              <a:solidFill>
                <a:schemeClr val="dk1"/>
              </a:solidFill>
              <a:effectLst/>
              <a:latin typeface="+mn-lt"/>
              <a:ea typeface="+mn-ea"/>
              <a:cs typeface="+mn-cs"/>
            </a:rPr>
            <a:t>は類似団体平均を上回ったものの、それ以外は下回りました。</a:t>
          </a:r>
          <a:endParaRPr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・歳出決算総額は、住民一人当たり３２１，０１６円となっています。主な構成項目である</a:t>
          </a:r>
          <a:r>
            <a:rPr lang="ja-JP" altLang="en-US" sz="1100" b="0" i="0" baseline="0">
              <a:solidFill>
                <a:schemeClr val="dk1"/>
              </a:solidFill>
              <a:effectLst/>
              <a:latin typeface="+mn-lt"/>
              <a:ea typeface="+mn-ea"/>
              <a:cs typeface="+mn-cs"/>
            </a:rPr>
            <a:t>民生</a:t>
          </a:r>
          <a:r>
            <a:rPr lang="ja-JP" altLang="ja-JP" sz="1100" b="0" i="0" baseline="0">
              <a:solidFill>
                <a:schemeClr val="dk1"/>
              </a:solidFill>
              <a:effectLst/>
              <a:latin typeface="+mn-lt"/>
              <a:ea typeface="+mn-ea"/>
              <a:cs typeface="+mn-cs"/>
            </a:rPr>
            <a:t>費は、住民一人当たり１２７，２８６円で、</a:t>
          </a:r>
          <a:r>
            <a:rPr lang="ja-JP" altLang="en-US" sz="1100" b="0" i="0" baseline="0">
              <a:solidFill>
                <a:schemeClr val="dk1"/>
              </a:solidFill>
              <a:effectLst/>
              <a:latin typeface="+mn-lt"/>
              <a:ea typeface="+mn-ea"/>
              <a:cs typeface="+mn-cs"/>
            </a:rPr>
            <a:t>子</a:t>
          </a:r>
          <a:r>
            <a:rPr lang="ja-JP" altLang="ja-JP" sz="1100" b="0" i="0" baseline="0">
              <a:solidFill>
                <a:schemeClr val="dk1"/>
              </a:solidFill>
              <a:effectLst/>
              <a:latin typeface="+mn-lt"/>
              <a:ea typeface="+mn-ea"/>
              <a:cs typeface="+mn-cs"/>
            </a:rPr>
            <a:t>ども子育て支援新制度への移行に伴う認定こども園等認可保育施設の増</a:t>
          </a:r>
          <a:r>
            <a:rPr lang="ja-JP" altLang="en-US" sz="1100" b="0" i="0" baseline="0">
              <a:solidFill>
                <a:schemeClr val="dk1"/>
              </a:solidFill>
              <a:effectLst/>
              <a:latin typeface="+mn-lt"/>
              <a:ea typeface="+mn-ea"/>
              <a:cs typeface="+mn-cs"/>
            </a:rPr>
            <a:t>など</a:t>
          </a:r>
          <a:r>
            <a:rPr lang="ja-JP" altLang="ja-JP" sz="1100" b="0" i="0" baseline="0">
              <a:solidFill>
                <a:schemeClr val="dk1"/>
              </a:solidFill>
              <a:effectLst/>
              <a:latin typeface="+mn-lt"/>
              <a:ea typeface="+mn-ea"/>
              <a:cs typeface="+mn-cs"/>
            </a:rPr>
            <a:t>により前年度から比較すると</a:t>
          </a:r>
          <a:r>
            <a:rPr lang="ja-JP" altLang="en-US" sz="1100" b="0" i="0" baseline="0">
              <a:solidFill>
                <a:schemeClr val="dk1"/>
              </a:solidFill>
              <a:effectLst/>
              <a:latin typeface="+mn-lt"/>
              <a:ea typeface="+mn-ea"/>
              <a:cs typeface="+mn-cs"/>
            </a:rPr>
            <a:t>２．３５</a:t>
          </a:r>
          <a:r>
            <a:rPr lang="ja-JP" altLang="ja-JP" sz="1100" b="0" i="0" baseline="0">
              <a:solidFill>
                <a:schemeClr val="dk1"/>
              </a:solidFill>
              <a:effectLst/>
              <a:latin typeface="+mn-lt"/>
              <a:ea typeface="+mn-ea"/>
              <a:cs typeface="+mn-cs"/>
            </a:rPr>
            <a:t>％増加し</a:t>
          </a:r>
          <a:r>
            <a:rPr lang="ja-JP" altLang="en-US" sz="1100" b="0" i="0" baseline="0">
              <a:solidFill>
                <a:schemeClr val="dk1"/>
              </a:solidFill>
              <a:effectLst/>
              <a:latin typeface="+mn-lt"/>
              <a:ea typeface="+mn-ea"/>
              <a:cs typeface="+mn-cs"/>
            </a:rPr>
            <a:t>たものの</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１３９，３９１</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を下回っています</a:t>
          </a:r>
          <a:r>
            <a:rPr lang="ja-JP" altLang="ja-JP" sz="1100" b="0" i="0" baseline="0">
              <a:solidFill>
                <a:schemeClr val="dk1"/>
              </a:solidFill>
              <a:effectLst/>
              <a:latin typeface="+mn-lt"/>
              <a:ea typeface="+mn-ea"/>
              <a:cs typeface="+mn-cs"/>
            </a:rPr>
            <a:t>。</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a:t>
          </a:r>
          <a:r>
            <a:rPr lang="ja-JP" altLang="ja-JP" sz="1100">
              <a:solidFill>
                <a:schemeClr val="dk1"/>
              </a:solidFill>
              <a:effectLst/>
              <a:latin typeface="+mn-lt"/>
              <a:ea typeface="+mn-ea"/>
              <a:cs typeface="+mn-cs"/>
            </a:rPr>
            <a:t>農林水産業費</a:t>
          </a:r>
          <a:r>
            <a:rPr lang="ja-JP" altLang="en-US" sz="1100">
              <a:solidFill>
                <a:schemeClr val="dk1"/>
              </a:solidFill>
              <a:effectLst/>
              <a:latin typeface="+mn-lt"/>
              <a:ea typeface="+mn-ea"/>
              <a:cs typeface="+mn-cs"/>
            </a:rPr>
            <a:t>は、住民一人当たり７，０２９円で</a:t>
          </a:r>
          <a:r>
            <a:rPr lang="ja-JP" altLang="ja-JP" sz="1100" b="0" i="0" baseline="0">
              <a:solidFill>
                <a:schemeClr val="dk1"/>
              </a:solidFill>
              <a:effectLst/>
              <a:latin typeface="+mn-lt"/>
              <a:ea typeface="+mn-ea"/>
              <a:cs typeface="+mn-cs"/>
            </a:rPr>
            <a:t>、前年度から比較すると</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％増加し、類似団体平均</a:t>
          </a:r>
          <a:r>
            <a:rPr lang="ja-JP" altLang="en-US" sz="1100" b="0" i="0" baseline="0">
              <a:solidFill>
                <a:schemeClr val="dk1"/>
              </a:solidFill>
              <a:effectLst/>
              <a:latin typeface="+mn-lt"/>
              <a:ea typeface="+mn-ea"/>
              <a:cs typeface="+mn-cs"/>
            </a:rPr>
            <a:t>５，９４９</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を上回っています。</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平成２６年２月に発生した大雪被害に係る農業者支援事業（繰越明許分）</a:t>
          </a:r>
          <a:r>
            <a:rPr lang="ja-JP" altLang="ja-JP" sz="1100" b="0" i="0" baseline="0">
              <a:solidFill>
                <a:schemeClr val="dk1"/>
              </a:solidFill>
              <a:effectLst/>
              <a:latin typeface="+mn-lt"/>
              <a:ea typeface="+mn-ea"/>
              <a:cs typeface="+mn-cs"/>
            </a:rPr>
            <a:t>が主な要因です。 </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教育費</a:t>
          </a:r>
          <a:r>
            <a:rPr lang="ja-JP" altLang="ja-JP" sz="1100">
              <a:solidFill>
                <a:schemeClr val="dk1"/>
              </a:solidFill>
              <a:effectLst/>
              <a:latin typeface="+mn-lt"/>
              <a:ea typeface="+mn-ea"/>
              <a:cs typeface="+mn-cs"/>
            </a:rPr>
            <a:t>は、住民一人当たり</a:t>
          </a:r>
          <a:r>
            <a:rPr lang="ja-JP" altLang="en-US" sz="1100">
              <a:solidFill>
                <a:schemeClr val="dk1"/>
              </a:solidFill>
              <a:effectLst/>
              <a:latin typeface="+mn-lt"/>
              <a:ea typeface="+mn-ea"/>
              <a:cs typeface="+mn-cs"/>
            </a:rPr>
            <a:t>３５，６２８</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で、前年度から比較すると１６．８％減少したため、</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３８，０４７</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を下回りました</a:t>
          </a:r>
          <a:r>
            <a:rPr lang="ja-JP" altLang="ja-JP" sz="1100" b="0" i="0" baseline="0">
              <a:solidFill>
                <a:schemeClr val="dk1"/>
              </a:solidFill>
              <a:effectLst/>
              <a:latin typeface="+mn-lt"/>
              <a:ea typeface="+mn-ea"/>
              <a:cs typeface="+mn-cs"/>
            </a:rPr>
            <a:t>。これは、</a:t>
          </a:r>
          <a:r>
            <a:rPr lang="ja-JP" altLang="en-US" sz="1100" b="0" i="0" baseline="0">
              <a:solidFill>
                <a:schemeClr val="dk1"/>
              </a:solidFill>
              <a:effectLst/>
              <a:latin typeface="+mn-lt"/>
              <a:ea typeface="+mn-ea"/>
              <a:cs typeface="+mn-cs"/>
            </a:rPr>
            <a:t>平成２６年度の小・中学校特別教室空調設備事業やスポーツ文化村整備事業（２期工事）が完了したことが主な要因です。</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財政調整基金残高・・・</a:t>
          </a:r>
          <a:r>
            <a:rPr lang="ja-JP" altLang="en-US" sz="1100">
              <a:solidFill>
                <a:schemeClr val="dk1"/>
              </a:solidFill>
              <a:effectLst/>
              <a:latin typeface="+mn-lt"/>
              <a:ea typeface="+mn-ea"/>
              <a:cs typeface="+mn-cs"/>
            </a:rPr>
            <a:t>積立金は９，２０５千円増加したが、基準財政規模が３５６，７９７千円増加したことから、前年度</a:t>
          </a:r>
          <a:r>
            <a:rPr lang="ja-JP" altLang="ja-JP" sz="1100">
              <a:solidFill>
                <a:schemeClr val="dk1"/>
              </a:solidFill>
              <a:effectLst/>
              <a:latin typeface="+mn-lt"/>
              <a:ea typeface="+mn-ea"/>
              <a:cs typeface="+mn-cs"/>
            </a:rPr>
            <a:t>から</a:t>
          </a:r>
          <a:r>
            <a:rPr lang="ja-JP" altLang="en-US" sz="1100">
              <a:solidFill>
                <a:schemeClr val="dk1"/>
              </a:solidFill>
              <a:effectLst/>
              <a:latin typeface="+mn-lt"/>
              <a:ea typeface="+mn-ea"/>
              <a:cs typeface="+mn-cs"/>
            </a:rPr>
            <a:t>０．１４％減少しました</a:t>
          </a:r>
          <a:r>
            <a:rPr lang="ja-JP" altLang="ja-JP" sz="1100">
              <a:solidFill>
                <a:schemeClr val="dk1"/>
              </a:solidFill>
              <a:effectLst/>
              <a:latin typeface="+mn-lt"/>
              <a:ea typeface="+mn-ea"/>
              <a:cs typeface="+mn-cs"/>
            </a:rPr>
            <a:t>。</a:t>
          </a:r>
          <a:endParaRPr lang="ja-JP" altLang="ja-JP" sz="1400">
            <a:effectLst/>
          </a:endParaRPr>
        </a:p>
        <a:p>
          <a:pPr rtl="0"/>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実質収支額・・・</a:t>
          </a:r>
          <a:r>
            <a:rPr lang="ja-JP" altLang="en-US" sz="1100">
              <a:solidFill>
                <a:schemeClr val="dk1"/>
              </a:solidFill>
              <a:effectLst/>
              <a:latin typeface="+mn-lt"/>
              <a:ea typeface="+mn-ea"/>
              <a:cs typeface="+mn-cs"/>
            </a:rPr>
            <a:t>歳入は地方消費税交付金や国県支出金等の増加で１，１５９，９０４千円増加したが、歳出も扶助費や普通建設事業費、補助費等、積立金等の増加で３７９，７４９千円増加したため、実質収支が増加したことにより、前年度から２．３５％増加しました。</a:t>
          </a:r>
          <a:endParaRPr lang="en-US" altLang="ja-JP" sz="1100">
            <a:solidFill>
              <a:schemeClr val="dk1"/>
            </a:solidFill>
            <a:effectLst/>
            <a:latin typeface="+mn-lt"/>
            <a:ea typeface="+mn-ea"/>
            <a:cs typeface="+mn-cs"/>
          </a:endParaRPr>
        </a:p>
        <a:p>
          <a:pPr rtl="0"/>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実質単年度収支・・・実質収支額が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たため、前年度から４．８４</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増加しました。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一般会計・・・１０％前後で推移しています。引き続き、健全財政に努めます。</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水道事業会計・・・５～８％台で推移しており、大きな変化はありません。</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後期高齢者医療特別会計、公共用地先行取得特別会計、国民健康保険特別会計、駐車場事業特別会計、下水道特別会計、農業集落事業特別会計、その他会計</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・・・一般会計からの繰入で財政運営を行っており、０．１３％以内の範囲で推移しています。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68619565</v>
      </c>
      <c r="BO4" s="379"/>
      <c r="BP4" s="379"/>
      <c r="BQ4" s="379"/>
      <c r="BR4" s="379"/>
      <c r="BS4" s="379"/>
      <c r="BT4" s="379"/>
      <c r="BU4" s="380"/>
      <c r="BV4" s="378">
        <v>67459661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9.9</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64427953</v>
      </c>
      <c r="BO5" s="416"/>
      <c r="BP5" s="416"/>
      <c r="BQ5" s="416"/>
      <c r="BR5" s="416"/>
      <c r="BS5" s="416"/>
      <c r="BT5" s="416"/>
      <c r="BU5" s="417"/>
      <c r="BV5" s="415">
        <v>64048204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87.6</v>
      </c>
      <c r="CU5" s="413"/>
      <c r="CV5" s="413"/>
      <c r="CW5" s="413"/>
      <c r="CX5" s="413"/>
      <c r="CY5" s="413"/>
      <c r="CZ5" s="413"/>
      <c r="DA5" s="414"/>
      <c r="DB5" s="412">
        <v>88.4</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4191612</v>
      </c>
      <c r="BO6" s="416"/>
      <c r="BP6" s="416"/>
      <c r="BQ6" s="416"/>
      <c r="BR6" s="416"/>
      <c r="BS6" s="416"/>
      <c r="BT6" s="416"/>
      <c r="BU6" s="417"/>
      <c r="BV6" s="415">
        <v>3411457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89.9</v>
      </c>
      <c r="CU6" s="453"/>
      <c r="CV6" s="453"/>
      <c r="CW6" s="453"/>
      <c r="CX6" s="453"/>
      <c r="CY6" s="453"/>
      <c r="CZ6" s="453"/>
      <c r="DA6" s="454"/>
      <c r="DB6" s="452">
        <v>90.7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88</v>
      </c>
      <c r="AV7" s="448"/>
      <c r="AW7" s="448"/>
      <c r="AX7" s="448"/>
      <c r="AY7" s="449" t="s">
        <v>89</v>
      </c>
      <c r="AZ7" s="450"/>
      <c r="BA7" s="450"/>
      <c r="BB7" s="450"/>
      <c r="BC7" s="450"/>
      <c r="BD7" s="450"/>
      <c r="BE7" s="450"/>
      <c r="BF7" s="450"/>
      <c r="BG7" s="450"/>
      <c r="BH7" s="450"/>
      <c r="BI7" s="450"/>
      <c r="BJ7" s="450"/>
      <c r="BK7" s="450"/>
      <c r="BL7" s="450"/>
      <c r="BM7" s="451"/>
      <c r="BN7" s="415">
        <v>224761</v>
      </c>
      <c r="BO7" s="416"/>
      <c r="BP7" s="416"/>
      <c r="BQ7" s="416"/>
      <c r="BR7" s="416"/>
      <c r="BS7" s="416"/>
      <c r="BT7" s="416"/>
      <c r="BU7" s="417"/>
      <c r="BV7" s="415">
        <v>415287</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40206721</v>
      </c>
      <c r="CU7" s="416"/>
      <c r="CV7" s="416"/>
      <c r="CW7" s="416"/>
      <c r="CX7" s="416"/>
      <c r="CY7" s="416"/>
      <c r="CZ7" s="416"/>
      <c r="DA7" s="417"/>
      <c r="DB7" s="415">
        <v>39849924</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3966851</v>
      </c>
      <c r="BO8" s="416"/>
      <c r="BP8" s="416"/>
      <c r="BQ8" s="416"/>
      <c r="BR8" s="416"/>
      <c r="BS8" s="416"/>
      <c r="BT8" s="416"/>
      <c r="BU8" s="417"/>
      <c r="BV8" s="415">
        <v>2996170</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0.89</v>
      </c>
      <c r="CU8" s="456"/>
      <c r="CV8" s="456"/>
      <c r="CW8" s="456"/>
      <c r="CX8" s="456"/>
      <c r="CY8" s="456"/>
      <c r="CZ8" s="456"/>
      <c r="DA8" s="457"/>
      <c r="DB8" s="455">
        <v>0.88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198742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970681</v>
      </c>
      <c r="BO9" s="416"/>
      <c r="BP9" s="416"/>
      <c r="BQ9" s="416"/>
      <c r="BR9" s="416"/>
      <c r="BS9" s="416"/>
      <c r="BT9" s="416"/>
      <c r="BU9" s="417"/>
      <c r="BV9" s="415">
        <v>-1401808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11.2</v>
      </c>
      <c r="CU9" s="413"/>
      <c r="CV9" s="413"/>
      <c r="CW9" s="413"/>
      <c r="CX9" s="413"/>
      <c r="CY9" s="413"/>
      <c r="CZ9" s="413"/>
      <c r="DA9" s="414"/>
      <c r="DB9" s="412">
        <v>9.8000000000000007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203180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9205</v>
      </c>
      <c r="BO10" s="416"/>
      <c r="BP10" s="416"/>
      <c r="BQ10" s="416"/>
      <c r="BR10" s="416"/>
      <c r="BS10" s="416"/>
      <c r="BT10" s="416"/>
      <c r="BU10" s="417"/>
      <c r="BV10" s="415">
        <v>325942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v>968038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200700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197927</v>
      </c>
      <c r="S13" s="497"/>
      <c r="T13" s="497"/>
      <c r="U13" s="497"/>
      <c r="V13" s="498"/>
      <c r="W13" s="431" t="s">
        <v>120</v>
      </c>
      <c r="X13" s="432"/>
      <c r="Y13" s="432"/>
      <c r="Z13" s="432"/>
      <c r="AA13" s="432"/>
      <c r="AB13" s="422"/>
      <c r="AC13" s="466">
        <v>3326</v>
      </c>
      <c r="AD13" s="467"/>
      <c r="AE13" s="467"/>
      <c r="AF13" s="467"/>
      <c r="AG13" s="506"/>
      <c r="AH13" s="466">
        <v>4435</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1947924</v>
      </c>
      <c r="BO13" s="416"/>
      <c r="BP13" s="416"/>
      <c r="BQ13" s="416"/>
      <c r="BR13" s="416"/>
      <c r="BS13" s="416"/>
      <c r="BT13" s="416"/>
      <c r="BU13" s="417"/>
      <c r="BV13" s="415">
        <v>-1075866</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2.1</v>
      </c>
      <c r="CU13" s="413"/>
      <c r="CV13" s="413"/>
      <c r="CW13" s="413"/>
      <c r="CX13" s="413"/>
      <c r="CY13" s="413"/>
      <c r="CZ13" s="413"/>
      <c r="DA13" s="414"/>
      <c r="DB13" s="412">
        <v>3.4</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201627</v>
      </c>
      <c r="S14" s="497"/>
      <c r="T14" s="497"/>
      <c r="U14" s="497"/>
      <c r="V14" s="498"/>
      <c r="W14" s="405"/>
      <c r="X14" s="406"/>
      <c r="Y14" s="406"/>
      <c r="Z14" s="406"/>
      <c r="AA14" s="406"/>
      <c r="AB14" s="395"/>
      <c r="AC14" s="499">
        <v>3.6</v>
      </c>
      <c r="AD14" s="500"/>
      <c r="AE14" s="500"/>
      <c r="AF14" s="500"/>
      <c r="AG14" s="501"/>
      <c r="AH14" s="499">
        <v>4.4000000000000004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198945</v>
      </c>
      <c r="S15" s="497"/>
      <c r="T15" s="497"/>
      <c r="U15" s="497"/>
      <c r="V15" s="498"/>
      <c r="W15" s="431" t="s">
        <v>127</v>
      </c>
      <c r="X15" s="432"/>
      <c r="Y15" s="432"/>
      <c r="Z15" s="432"/>
      <c r="AA15" s="432"/>
      <c r="AB15" s="422"/>
      <c r="AC15" s="466">
        <v>25599</v>
      </c>
      <c r="AD15" s="467"/>
      <c r="AE15" s="467"/>
      <c r="AF15" s="467"/>
      <c r="AG15" s="506"/>
      <c r="AH15" s="466">
        <v>27927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25118242</v>
      </c>
      <c r="BO15" s="379"/>
      <c r="BP15" s="379"/>
      <c r="BQ15" s="379"/>
      <c r="BR15" s="379"/>
      <c r="BS15" s="379"/>
      <c r="BT15" s="379"/>
      <c r="BU15" s="380"/>
      <c r="BV15" s="378">
        <v>24094564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27.9</v>
      </c>
      <c r="AD16" s="500"/>
      <c r="AE16" s="500"/>
      <c r="AF16" s="500"/>
      <c r="AG16" s="501"/>
      <c r="AH16" s="499">
        <v>27.6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28400654</v>
      </c>
      <c r="BO16" s="416"/>
      <c r="BP16" s="416"/>
      <c r="BQ16" s="416"/>
      <c r="BR16" s="416"/>
      <c r="BS16" s="416"/>
      <c r="BT16" s="416"/>
      <c r="BU16" s="417"/>
      <c r="BV16" s="415">
        <v>27374010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62988</v>
      </c>
      <c r="AD17" s="467"/>
      <c r="AE17" s="467"/>
      <c r="AF17" s="467"/>
      <c r="AG17" s="506"/>
      <c r="AH17" s="466">
        <v>67359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32164193</v>
      </c>
      <c r="BO17" s="416"/>
      <c r="BP17" s="416"/>
      <c r="BQ17" s="416"/>
      <c r="BR17" s="416"/>
      <c r="BS17" s="416"/>
      <c r="BT17" s="416"/>
      <c r="BU17" s="417"/>
      <c r="BV17" s="415">
        <v>31125333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159.82</v>
      </c>
      <c r="M18" s="528"/>
      <c r="N18" s="528"/>
      <c r="O18" s="528"/>
      <c r="P18" s="528"/>
      <c r="Q18" s="528"/>
      <c r="R18" s="529"/>
      <c r="S18" s="529"/>
      <c r="T18" s="529"/>
      <c r="U18" s="529"/>
      <c r="V18" s="530"/>
      <c r="W18" s="433"/>
      <c r="X18" s="434"/>
      <c r="Y18" s="434"/>
      <c r="Z18" s="434"/>
      <c r="AA18" s="434"/>
      <c r="AB18" s="425"/>
      <c r="AC18" s="531">
        <v>68.5</v>
      </c>
      <c r="AD18" s="532"/>
      <c r="AE18" s="532"/>
      <c r="AF18" s="532"/>
      <c r="AG18" s="533"/>
      <c r="AH18" s="531">
        <v>66.5</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35039623</v>
      </c>
      <c r="BO18" s="416"/>
      <c r="BP18" s="416"/>
      <c r="BQ18" s="416"/>
      <c r="BR18" s="416"/>
      <c r="BS18" s="416"/>
      <c r="BT18" s="416"/>
      <c r="BU18" s="417"/>
      <c r="BV18" s="415">
        <v>34970371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1244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47743391</v>
      </c>
      <c r="BO19" s="416"/>
      <c r="BP19" s="416"/>
      <c r="BQ19" s="416"/>
      <c r="BR19" s="416"/>
      <c r="BS19" s="416"/>
      <c r="BT19" s="416"/>
      <c r="BU19" s="417"/>
      <c r="BV19" s="415">
        <v>47348740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77004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38624722</v>
      </c>
      <c r="BO23" s="416"/>
      <c r="BP23" s="416"/>
      <c r="BQ23" s="416"/>
      <c r="BR23" s="416"/>
      <c r="BS23" s="416"/>
      <c r="BT23" s="416"/>
      <c r="BU23" s="417"/>
      <c r="BV23" s="415">
        <v>39811066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9200</v>
      </c>
      <c r="R24" s="467"/>
      <c r="S24" s="467"/>
      <c r="T24" s="467"/>
      <c r="U24" s="467"/>
      <c r="V24" s="506"/>
      <c r="W24" s="561"/>
      <c r="X24" s="549"/>
      <c r="Y24" s="550"/>
      <c r="Z24" s="465" t="s">
        <v>150</v>
      </c>
      <c r="AA24" s="445"/>
      <c r="AB24" s="445"/>
      <c r="AC24" s="445"/>
      <c r="AD24" s="445"/>
      <c r="AE24" s="445"/>
      <c r="AF24" s="445"/>
      <c r="AG24" s="446"/>
      <c r="AH24" s="466">
        <v>1225</v>
      </c>
      <c r="AI24" s="467"/>
      <c r="AJ24" s="467"/>
      <c r="AK24" s="467"/>
      <c r="AL24" s="506"/>
      <c r="AM24" s="466">
        <v>4006975</v>
      </c>
      <c r="AN24" s="467"/>
      <c r="AO24" s="467"/>
      <c r="AP24" s="467"/>
      <c r="AQ24" s="467"/>
      <c r="AR24" s="506"/>
      <c r="AS24" s="466">
        <v>3271</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29709436</v>
      </c>
      <c r="BO24" s="416"/>
      <c r="BP24" s="416"/>
      <c r="BQ24" s="416"/>
      <c r="BR24" s="416"/>
      <c r="BS24" s="416"/>
      <c r="BT24" s="416"/>
      <c r="BU24" s="417"/>
      <c r="BV24" s="415">
        <v>32591698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7760</v>
      </c>
      <c r="R25" s="467"/>
      <c r="S25" s="467"/>
      <c r="T25" s="467"/>
      <c r="U25" s="467"/>
      <c r="V25" s="506"/>
      <c r="W25" s="561"/>
      <c r="X25" s="549"/>
      <c r="Y25" s="550"/>
      <c r="Z25" s="465" t="s">
        <v>153</v>
      </c>
      <c r="AA25" s="445"/>
      <c r="AB25" s="445"/>
      <c r="AC25" s="445"/>
      <c r="AD25" s="445"/>
      <c r="AE25" s="445"/>
      <c r="AF25" s="445"/>
      <c r="AG25" s="446"/>
      <c r="AH25" s="466">
        <v>244</v>
      </c>
      <c r="AI25" s="467"/>
      <c r="AJ25" s="467"/>
      <c r="AK25" s="467"/>
      <c r="AL25" s="506"/>
      <c r="AM25" s="466">
        <v>777384</v>
      </c>
      <c r="AN25" s="467"/>
      <c r="AO25" s="467"/>
      <c r="AP25" s="467"/>
      <c r="AQ25" s="467"/>
      <c r="AR25" s="506"/>
      <c r="AS25" s="466">
        <v>3186</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5730225</v>
      </c>
      <c r="BO25" s="379"/>
      <c r="BP25" s="379"/>
      <c r="BQ25" s="379"/>
      <c r="BR25" s="379"/>
      <c r="BS25" s="379"/>
      <c r="BT25" s="379"/>
      <c r="BU25" s="380"/>
      <c r="BV25" s="378">
        <v>8306126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7180</v>
      </c>
      <c r="R26" s="467"/>
      <c r="S26" s="467"/>
      <c r="T26" s="467"/>
      <c r="U26" s="467"/>
      <c r="V26" s="506"/>
      <c r="W26" s="561"/>
      <c r="X26" s="549"/>
      <c r="Y26" s="550"/>
      <c r="Z26" s="465" t="s">
        <v>156</v>
      </c>
      <c r="AA26" s="571"/>
      <c r="AB26" s="571"/>
      <c r="AC26" s="571"/>
      <c r="AD26" s="571"/>
      <c r="AE26" s="571"/>
      <c r="AF26" s="571"/>
      <c r="AG26" s="572"/>
      <c r="AH26" s="466">
        <v>106</v>
      </c>
      <c r="AI26" s="467"/>
      <c r="AJ26" s="467"/>
      <c r="AK26" s="467"/>
      <c r="AL26" s="506"/>
      <c r="AM26" s="466">
        <v>354888</v>
      </c>
      <c r="AN26" s="467"/>
      <c r="AO26" s="467"/>
      <c r="AP26" s="467"/>
      <c r="AQ26" s="467"/>
      <c r="AR26" s="506"/>
      <c r="AS26" s="466">
        <v>3348</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5420</v>
      </c>
      <c r="R27" s="467"/>
      <c r="S27" s="467"/>
      <c r="T27" s="467"/>
      <c r="U27" s="467"/>
      <c r="V27" s="506"/>
      <c r="W27" s="561"/>
      <c r="X27" s="549"/>
      <c r="Y27" s="550"/>
      <c r="Z27" s="465" t="s">
        <v>159</v>
      </c>
      <c r="AA27" s="445"/>
      <c r="AB27" s="445"/>
      <c r="AC27" s="445"/>
      <c r="AD27" s="445"/>
      <c r="AE27" s="445"/>
      <c r="AF27" s="445"/>
      <c r="AG27" s="446"/>
      <c r="AH27" s="466">
        <v>21</v>
      </c>
      <c r="AI27" s="467"/>
      <c r="AJ27" s="467"/>
      <c r="AK27" s="467"/>
      <c r="AL27" s="506"/>
      <c r="AM27" s="466">
        <v>80141</v>
      </c>
      <c r="AN27" s="467"/>
      <c r="AO27" s="467"/>
      <c r="AP27" s="467"/>
      <c r="AQ27" s="467"/>
      <c r="AR27" s="506"/>
      <c r="AS27" s="466">
        <v>3816</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4700</v>
      </c>
      <c r="R28" s="467"/>
      <c r="S28" s="467"/>
      <c r="T28" s="467"/>
      <c r="U28" s="467"/>
      <c r="V28" s="506"/>
      <c r="W28" s="561"/>
      <c r="X28" s="549"/>
      <c r="Y28" s="550"/>
      <c r="Z28" s="465" t="s">
        <v>162</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7353830</v>
      </c>
      <c r="BO28" s="379"/>
      <c r="BP28" s="379"/>
      <c r="BQ28" s="379"/>
      <c r="BR28" s="379"/>
      <c r="BS28" s="379"/>
      <c r="BT28" s="379"/>
      <c r="BU28" s="380"/>
      <c r="BV28" s="378">
        <v>7344625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28</v>
      </c>
      <c r="M29" s="467"/>
      <c r="N29" s="467"/>
      <c r="O29" s="467"/>
      <c r="P29" s="506"/>
      <c r="Q29" s="466">
        <v>4500</v>
      </c>
      <c r="R29" s="467"/>
      <c r="S29" s="467"/>
      <c r="T29" s="467"/>
      <c r="U29" s="467"/>
      <c r="V29" s="506"/>
      <c r="W29" s="562"/>
      <c r="X29" s="563"/>
      <c r="Y29" s="564"/>
      <c r="Z29" s="465" t="s">
        <v>166</v>
      </c>
      <c r="AA29" s="445"/>
      <c r="AB29" s="445"/>
      <c r="AC29" s="445"/>
      <c r="AD29" s="445"/>
      <c r="AE29" s="445"/>
      <c r="AF29" s="445"/>
      <c r="AG29" s="446"/>
      <c r="AH29" s="466">
        <v>1246</v>
      </c>
      <c r="AI29" s="467"/>
      <c r="AJ29" s="467"/>
      <c r="AK29" s="467"/>
      <c r="AL29" s="506"/>
      <c r="AM29" s="466">
        <v>4087116</v>
      </c>
      <c r="AN29" s="467"/>
      <c r="AO29" s="467"/>
      <c r="AP29" s="467"/>
      <c r="AQ29" s="467"/>
      <c r="AR29" s="506"/>
      <c r="AS29" s="466">
        <v>3280</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343420</v>
      </c>
      <c r="BO29" s="416"/>
      <c r="BP29" s="416"/>
      <c r="BQ29" s="416"/>
      <c r="BR29" s="416"/>
      <c r="BS29" s="416"/>
      <c r="BT29" s="416"/>
      <c r="BU29" s="417"/>
      <c r="BV29" s="415">
        <v>1306340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102.1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10290400</v>
      </c>
      <c r="BO30" s="585"/>
      <c r="BP30" s="585"/>
      <c r="BQ30" s="585"/>
      <c r="BR30" s="585"/>
      <c r="BS30" s="585"/>
      <c r="BT30" s="585"/>
      <c r="BU30" s="586"/>
      <c r="BV30" s="584">
        <v>10467306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大里広域市町村圏組合</v>
      </c>
      <c r="BZ34" s="597"/>
      <c r="CA34" s="597"/>
      <c r="CB34" s="597"/>
      <c r="CC34" s="597"/>
      <c r="CD34" s="597"/>
      <c r="CE34" s="597"/>
      <c r="CF34" s="597"/>
      <c r="CG34" s="597"/>
      <c r="CH34" s="597"/>
      <c r="CI34" s="597"/>
      <c r="CJ34" s="597"/>
      <c r="CK34" s="597"/>
      <c r="CL34" s="597"/>
      <c r="CM34" s="597"/>
      <c r="CN34" s="165"/>
      <c r="CO34" s="596">
        <f>IF(CQ34="","",MAX(C34:D43,U34:V43,AM34:AN43,BE34:BF43,BW34:BX43)+1)</f>
        <v>18</v>
      </c>
      <c r="CP34" s="596"/>
      <c r="CQ34" s="597" t="str">
        <f>IF('各会計、関係団体の財政状況及び健全化判断比率'!BS7="","",'各会計、関係団体の財政状況及び健全化判断比率'!BS7)</f>
        <v>熊谷市体育協会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公共用地先行取得特別会計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駐車場事業特別会計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大里広域市町村圏組合</v>
      </c>
      <c r="BZ35" s="597"/>
      <c r="CA35" s="597"/>
      <c r="CB35" s="597"/>
      <c r="CC35" s="597"/>
      <c r="CD35" s="597"/>
      <c r="CE35" s="597"/>
      <c r="CF35" s="597"/>
      <c r="CG35" s="597"/>
      <c r="CH35" s="597"/>
      <c r="CI35" s="597"/>
      <c r="CJ35" s="597"/>
      <c r="CK35" s="597"/>
      <c r="CL35" s="597"/>
      <c r="CM35" s="597"/>
      <c r="CN35" s="165"/>
      <c r="CO35" s="596">
        <f t="shared" ref="CO35:CO43" si="3">IF(CQ35="","",CO34+1)</f>
        <v>19</v>
      </c>
      <c r="CP35" s="596"/>
      <c r="CQ35" s="597" t="str">
        <f>IF('各会計、関係団体の財政状況及び健全化判断比率'!BS8="","",'各会計、関係団体の財政状況及び健全化判断比率'!BS8)</f>
        <v>熊谷市文化振興財団</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9</v>
      </c>
      <c r="BF36" s="596"/>
      <c r="BG36" s="597" t="str">
        <f>IF('各会計、関係団体の財政状況及び健全化判断比率'!B34="","",'各会計、関係団体の財政状況及び健全化判断比率'!B34)</f>
        <v>熊谷都市計画事業土地区画整理事業特別会計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妻沼南河原環境施設組合</v>
      </c>
      <c r="BZ36" s="597"/>
      <c r="CA36" s="597"/>
      <c r="CB36" s="597"/>
      <c r="CC36" s="597"/>
      <c r="CD36" s="597"/>
      <c r="CE36" s="597"/>
      <c r="CF36" s="597"/>
      <c r="CG36" s="597"/>
      <c r="CH36" s="597"/>
      <c r="CI36" s="597"/>
      <c r="CJ36" s="597"/>
      <c r="CK36" s="597"/>
      <c r="CL36" s="597"/>
      <c r="CM36" s="597"/>
      <c r="CN36" s="165"/>
      <c r="CO36" s="596">
        <f t="shared" si="3"/>
        <v>20</v>
      </c>
      <c r="CP36" s="596"/>
      <c r="CQ36" s="597" t="str">
        <f>IF('各会計、関係団体の財政状況及び健全化判断比率'!BS9="","",'各会計、関係団体の財政状況及び健全化判断比率'!BS9)</f>
        <v>大里地域勤労者福祉サービスセンター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荒川北縁水防事務組合</v>
      </c>
      <c r="BZ37" s="597"/>
      <c r="CA37" s="597"/>
      <c r="CB37" s="597"/>
      <c r="CC37" s="597"/>
      <c r="CD37" s="597"/>
      <c r="CE37" s="597"/>
      <c r="CF37" s="597"/>
      <c r="CG37" s="597"/>
      <c r="CH37" s="597"/>
      <c r="CI37" s="597"/>
      <c r="CJ37" s="597"/>
      <c r="CK37" s="597"/>
      <c r="CL37" s="597"/>
      <c r="CM37" s="597"/>
      <c r="CN37" s="165"/>
      <c r="CO37" s="596">
        <f t="shared" si="3"/>
        <v>21</v>
      </c>
      <c r="CP37" s="596"/>
      <c r="CQ37" s="597" t="str">
        <f>IF('各会計、関係団体の財政状況及び健全化判断比率'!BS10="","",'各会計、関係団体の財政状況及び健全化判断比率'!BS10)</f>
        <v>熊谷市土地開発公社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埼玉県後期高齢者医療広域連合</v>
      </c>
      <c r="BZ38" s="597"/>
      <c r="CA38" s="597"/>
      <c r="CB38" s="597"/>
      <c r="CC38" s="597"/>
      <c r="CD38" s="597"/>
      <c r="CE38" s="597"/>
      <c r="CF38" s="597"/>
      <c r="CG38" s="597"/>
      <c r="CH38" s="597"/>
      <c r="CI38" s="597"/>
      <c r="CJ38" s="597"/>
      <c r="CK38" s="597"/>
      <c r="CL38" s="597"/>
      <c r="CM38" s="597"/>
      <c r="CN38" s="165"/>
      <c r="CO38" s="596">
        <f t="shared" si="3"/>
        <v>22</v>
      </c>
      <c r="CP38" s="596"/>
      <c r="CQ38" s="597" t="str">
        <f>IF('各会計、関係団体の財政状況及び健全化判断比率'!BS11="","",'各会計、関係団体の財政状況及び健全化判断比率'!BS11)</f>
        <v>ティアラ２１</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埼玉県後期高齢者医療広域連合</v>
      </c>
      <c r="BZ39" s="597"/>
      <c r="CA39" s="597"/>
      <c r="CB39" s="597"/>
      <c r="CC39" s="597"/>
      <c r="CD39" s="597"/>
      <c r="CE39" s="597"/>
      <c r="CF39" s="597"/>
      <c r="CG39" s="597"/>
      <c r="CH39" s="597"/>
      <c r="CI39" s="597"/>
      <c r="CJ39" s="597"/>
      <c r="CK39" s="597"/>
      <c r="CL39" s="597"/>
      <c r="CM39" s="597"/>
      <c r="CN39" s="165"/>
      <c r="CO39" s="596">
        <f t="shared" si="3"/>
        <v>23</v>
      </c>
      <c r="CP39" s="596"/>
      <c r="CQ39" s="597" t="str">
        <f>IF('各会計、関係団体の財政状況及び健全化判断比率'!BS12="","",'各会計、関係団体の財政状況及び健全化判断比率'!BS12)</f>
        <v>熊谷市生鮮食料品低温貯蔵センター</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埼玉県市町村総合事務組合</v>
      </c>
      <c r="BZ40" s="597"/>
      <c r="CA40" s="597"/>
      <c r="CB40" s="597"/>
      <c r="CC40" s="597"/>
      <c r="CD40" s="597"/>
      <c r="CE40" s="597"/>
      <c r="CF40" s="597"/>
      <c r="CG40" s="597"/>
      <c r="CH40" s="597"/>
      <c r="CI40" s="597"/>
      <c r="CJ40" s="597"/>
      <c r="CK40" s="597"/>
      <c r="CL40" s="597"/>
      <c r="CM40" s="597"/>
      <c r="CN40" s="165"/>
      <c r="CO40" s="596">
        <f t="shared" si="3"/>
        <v>24</v>
      </c>
      <c r="CP40" s="596"/>
      <c r="CQ40" s="597" t="str">
        <f>IF('各会計、関係団体の財政状況及び健全化判断比率'!BS13="","",'各会計、関係団体の財政状況及び健全化判断比率'!BS13)</f>
        <v>まちづくり熊谷</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彩の国さいたま人づくり広域連合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13"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81" t="s">
        <v>518</v>
      </c>
      <c r="D34" s="1181"/>
      <c r="E34" s="1182"/>
      <c r="F34" s="32">
        <v>11.57</v>
      </c>
      <c r="G34" s="33">
        <v>9.5399999999999991</v>
      </c>
      <c r="H34" s="33">
        <v>11.04</v>
      </c>
      <c r="I34" s="33">
        <v>7.73</v>
      </c>
      <c r="J34" s="34">
        <v>9.86</v>
      </c>
      <c r="K34" s="22"/>
      <c r="L34" s="22"/>
      <c r="M34" s="22"/>
      <c r="N34" s="22"/>
      <c r="O34" s="22"/>
      <c r="P34" s="22"/>
    </row>
    <row r="35" spans="1:16" ht="39" customHeight="1">
      <c r="A35" s="22"/>
      <c r="B35" s="35"/>
      <c r="C35" s="1175" t="s">
        <v>519</v>
      </c>
      <c r="D35" s="1176"/>
      <c r="E35" s="1177"/>
      <c r="F35" s="36">
        <v>7.39</v>
      </c>
      <c r="G35" s="37">
        <v>7.09</v>
      </c>
      <c r="H35" s="37">
        <v>6.71</v>
      </c>
      <c r="I35" s="37">
        <v>5.7</v>
      </c>
      <c r="J35" s="38">
        <v>6.13</v>
      </c>
      <c r="K35" s="22"/>
      <c r="L35" s="22"/>
      <c r="M35" s="22"/>
      <c r="N35" s="22"/>
      <c r="O35" s="22"/>
      <c r="P35" s="22"/>
    </row>
    <row r="36" spans="1:16" ht="39" customHeight="1">
      <c r="A36" s="22"/>
      <c r="B36" s="35"/>
      <c r="C36" s="1175" t="s">
        <v>520</v>
      </c>
      <c r="D36" s="1176"/>
      <c r="E36" s="1177"/>
      <c r="F36" s="36">
        <v>0.09</v>
      </c>
      <c r="G36" s="37">
        <v>0.13</v>
      </c>
      <c r="H36" s="37">
        <v>0.11</v>
      </c>
      <c r="I36" s="37">
        <v>0.05</v>
      </c>
      <c r="J36" s="38">
        <v>0.05</v>
      </c>
      <c r="K36" s="22"/>
      <c r="L36" s="22"/>
      <c r="M36" s="22"/>
      <c r="N36" s="22"/>
      <c r="O36" s="22"/>
      <c r="P36" s="22"/>
    </row>
    <row r="37" spans="1:16" ht="39" customHeight="1">
      <c r="A37" s="22"/>
      <c r="B37" s="35"/>
      <c r="C37" s="1175" t="s">
        <v>521</v>
      </c>
      <c r="D37" s="1176"/>
      <c r="E37" s="1177"/>
      <c r="F37" s="36">
        <v>0</v>
      </c>
      <c r="G37" s="37">
        <v>0</v>
      </c>
      <c r="H37" s="37">
        <v>0</v>
      </c>
      <c r="I37" s="37">
        <v>0</v>
      </c>
      <c r="J37" s="38">
        <v>0</v>
      </c>
      <c r="K37" s="22"/>
      <c r="L37" s="22"/>
      <c r="M37" s="22"/>
      <c r="N37" s="22"/>
      <c r="O37" s="22"/>
      <c r="P37" s="22"/>
    </row>
    <row r="38" spans="1:16" ht="39" customHeight="1">
      <c r="A38" s="22"/>
      <c r="B38" s="35"/>
      <c r="C38" s="1175" t="s">
        <v>522</v>
      </c>
      <c r="D38" s="1176"/>
      <c r="E38" s="1177"/>
      <c r="F38" s="36">
        <v>0</v>
      </c>
      <c r="G38" s="37">
        <v>0</v>
      </c>
      <c r="H38" s="37">
        <v>0</v>
      </c>
      <c r="I38" s="37">
        <v>0</v>
      </c>
      <c r="J38" s="38">
        <v>0</v>
      </c>
      <c r="K38" s="22"/>
      <c r="L38" s="22"/>
      <c r="M38" s="22"/>
      <c r="N38" s="22"/>
      <c r="O38" s="22"/>
      <c r="P38" s="22"/>
    </row>
    <row r="39" spans="1:16" ht="39" customHeight="1">
      <c r="A39" s="22"/>
      <c r="B39" s="35"/>
      <c r="C39" s="1175" t="s">
        <v>523</v>
      </c>
      <c r="D39" s="1176"/>
      <c r="E39" s="1177"/>
      <c r="F39" s="36">
        <v>0</v>
      </c>
      <c r="G39" s="37">
        <v>0</v>
      </c>
      <c r="H39" s="37">
        <v>0</v>
      </c>
      <c r="I39" s="37">
        <v>0</v>
      </c>
      <c r="J39" s="38">
        <v>0</v>
      </c>
      <c r="K39" s="22"/>
      <c r="L39" s="22"/>
      <c r="M39" s="22"/>
      <c r="N39" s="22"/>
      <c r="O39" s="22"/>
      <c r="P39" s="22"/>
    </row>
    <row r="40" spans="1:16" ht="39" customHeight="1">
      <c r="A40" s="22"/>
      <c r="B40" s="35"/>
      <c r="C40" s="1175" t="s">
        <v>524</v>
      </c>
      <c r="D40" s="1176"/>
      <c r="E40" s="1177"/>
      <c r="F40" s="36">
        <v>0</v>
      </c>
      <c r="G40" s="37">
        <v>0</v>
      </c>
      <c r="H40" s="37">
        <v>0</v>
      </c>
      <c r="I40" s="37">
        <v>0</v>
      </c>
      <c r="J40" s="38">
        <v>0</v>
      </c>
      <c r="K40" s="22"/>
      <c r="L40" s="22"/>
      <c r="M40" s="22"/>
      <c r="N40" s="22"/>
      <c r="O40" s="22"/>
      <c r="P40" s="22"/>
    </row>
    <row r="41" spans="1:16" ht="39" customHeight="1">
      <c r="A41" s="22"/>
      <c r="B41" s="35"/>
      <c r="C41" s="1175" t="s">
        <v>525</v>
      </c>
      <c r="D41" s="1176"/>
      <c r="E41" s="1177"/>
      <c r="F41" s="36">
        <v>0</v>
      </c>
      <c r="G41" s="37">
        <v>0</v>
      </c>
      <c r="H41" s="37">
        <v>0</v>
      </c>
      <c r="I41" s="37">
        <v>0</v>
      </c>
      <c r="J41" s="38">
        <v>0</v>
      </c>
      <c r="K41" s="22"/>
      <c r="L41" s="22"/>
      <c r="M41" s="22"/>
      <c r="N41" s="22"/>
      <c r="O41" s="22"/>
      <c r="P41" s="22"/>
    </row>
    <row r="42" spans="1:16" ht="39" customHeight="1">
      <c r="A42" s="22"/>
      <c r="B42" s="39"/>
      <c r="C42" s="1175" t="s">
        <v>526</v>
      </c>
      <c r="D42" s="1176"/>
      <c r="E42" s="1177"/>
      <c r="F42" s="36" t="s">
        <v>472</v>
      </c>
      <c r="G42" s="37" t="s">
        <v>472</v>
      </c>
      <c r="H42" s="37" t="s">
        <v>472</v>
      </c>
      <c r="I42" s="37" t="s">
        <v>472</v>
      </c>
      <c r="J42" s="38" t="s">
        <v>472</v>
      </c>
      <c r="K42" s="22"/>
      <c r="L42" s="22"/>
      <c r="M42" s="22"/>
      <c r="N42" s="22"/>
      <c r="O42" s="22"/>
      <c r="P42" s="22"/>
    </row>
    <row r="43" spans="1:16" ht="39" customHeight="1" thickBot="1">
      <c r="A43" s="22"/>
      <c r="B43" s="40"/>
      <c r="C43" s="1178" t="s">
        <v>527</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40" zoomScaleSheetLayoutView="55" workbookViewId="0">
      <selection activeCell="M46" sqref="M4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91" t="s">
        <v>10</v>
      </c>
      <c r="C45" s="1192"/>
      <c r="D45" s="58"/>
      <c r="E45" s="1197" t="s">
        <v>11</v>
      </c>
      <c r="F45" s="1197"/>
      <c r="G45" s="1197"/>
      <c r="H45" s="1197"/>
      <c r="I45" s="1197"/>
      <c r="J45" s="1198"/>
      <c r="K45" s="59">
        <v>5887</v>
      </c>
      <c r="L45" s="60">
        <v>5434</v>
      </c>
      <c r="M45" s="60">
        <v>5141</v>
      </c>
      <c r="N45" s="60">
        <v>4720</v>
      </c>
      <c r="O45" s="61">
        <v>4438</v>
      </c>
      <c r="P45" s="48"/>
      <c r="Q45" s="48"/>
      <c r="R45" s="48"/>
      <c r="S45" s="48"/>
      <c r="T45" s="48"/>
      <c r="U45" s="48"/>
    </row>
    <row r="46" spans="1:21" ht="30.75" customHeight="1">
      <c r="A46" s="48"/>
      <c r="B46" s="1193"/>
      <c r="C46" s="1194"/>
      <c r="D46" s="62"/>
      <c r="E46" s="1185" t="s">
        <v>12</v>
      </c>
      <c r="F46" s="1185"/>
      <c r="G46" s="1185"/>
      <c r="H46" s="1185"/>
      <c r="I46" s="1185"/>
      <c r="J46" s="1186"/>
      <c r="K46" s="63" t="s">
        <v>472</v>
      </c>
      <c r="L46" s="64" t="s">
        <v>472</v>
      </c>
      <c r="M46" s="64" t="s">
        <v>472</v>
      </c>
      <c r="N46" s="64" t="s">
        <v>472</v>
      </c>
      <c r="O46" s="65" t="s">
        <v>472</v>
      </c>
      <c r="P46" s="48"/>
      <c r="Q46" s="48"/>
      <c r="R46" s="48"/>
      <c r="S46" s="48"/>
      <c r="T46" s="48"/>
      <c r="U46" s="48"/>
    </row>
    <row r="47" spans="1:21" ht="30.75" customHeight="1">
      <c r="A47" s="48"/>
      <c r="B47" s="1193"/>
      <c r="C47" s="1194"/>
      <c r="D47" s="62"/>
      <c r="E47" s="1185" t="s">
        <v>13</v>
      </c>
      <c r="F47" s="1185"/>
      <c r="G47" s="1185"/>
      <c r="H47" s="1185"/>
      <c r="I47" s="1185"/>
      <c r="J47" s="1186"/>
      <c r="K47" s="63" t="s">
        <v>472</v>
      </c>
      <c r="L47" s="64" t="s">
        <v>472</v>
      </c>
      <c r="M47" s="64" t="s">
        <v>472</v>
      </c>
      <c r="N47" s="64" t="s">
        <v>472</v>
      </c>
      <c r="O47" s="65" t="s">
        <v>472</v>
      </c>
      <c r="P47" s="48"/>
      <c r="Q47" s="48"/>
      <c r="R47" s="48"/>
      <c r="S47" s="48"/>
      <c r="T47" s="48"/>
      <c r="U47" s="48"/>
    </row>
    <row r="48" spans="1:21" ht="30.75" customHeight="1">
      <c r="A48" s="48"/>
      <c r="B48" s="1193"/>
      <c r="C48" s="1194"/>
      <c r="D48" s="62"/>
      <c r="E48" s="1185" t="s">
        <v>14</v>
      </c>
      <c r="F48" s="1185"/>
      <c r="G48" s="1185"/>
      <c r="H48" s="1185"/>
      <c r="I48" s="1185"/>
      <c r="J48" s="1186"/>
      <c r="K48" s="63">
        <v>1756</v>
      </c>
      <c r="L48" s="64">
        <v>1794</v>
      </c>
      <c r="M48" s="64">
        <v>1733</v>
      </c>
      <c r="N48" s="64">
        <v>1654</v>
      </c>
      <c r="O48" s="65">
        <v>1495</v>
      </c>
      <c r="P48" s="48"/>
      <c r="Q48" s="48"/>
      <c r="R48" s="48"/>
      <c r="S48" s="48"/>
      <c r="T48" s="48"/>
      <c r="U48" s="48"/>
    </row>
    <row r="49" spans="1:21" ht="30.75" customHeight="1">
      <c r="A49" s="48"/>
      <c r="B49" s="1193"/>
      <c r="C49" s="1194"/>
      <c r="D49" s="62"/>
      <c r="E49" s="1185" t="s">
        <v>15</v>
      </c>
      <c r="F49" s="1185"/>
      <c r="G49" s="1185"/>
      <c r="H49" s="1185"/>
      <c r="I49" s="1185"/>
      <c r="J49" s="1186"/>
      <c r="K49" s="63">
        <v>412</v>
      </c>
      <c r="L49" s="64">
        <v>263</v>
      </c>
      <c r="M49" s="64">
        <v>45</v>
      </c>
      <c r="N49" s="64" t="s">
        <v>472</v>
      </c>
      <c r="O49" s="65" t="s">
        <v>472</v>
      </c>
      <c r="P49" s="48"/>
      <c r="Q49" s="48"/>
      <c r="R49" s="48"/>
      <c r="S49" s="48"/>
      <c r="T49" s="48"/>
      <c r="U49" s="48"/>
    </row>
    <row r="50" spans="1:21" ht="30.75" customHeight="1">
      <c r="A50" s="48"/>
      <c r="B50" s="1193"/>
      <c r="C50" s="1194"/>
      <c r="D50" s="62"/>
      <c r="E50" s="1185" t="s">
        <v>16</v>
      </c>
      <c r="F50" s="1185"/>
      <c r="G50" s="1185"/>
      <c r="H50" s="1185"/>
      <c r="I50" s="1185"/>
      <c r="J50" s="1186"/>
      <c r="K50" s="63" t="s">
        <v>472</v>
      </c>
      <c r="L50" s="64" t="s">
        <v>472</v>
      </c>
      <c r="M50" s="64" t="s">
        <v>472</v>
      </c>
      <c r="N50" s="64" t="s">
        <v>472</v>
      </c>
      <c r="O50" s="65" t="s">
        <v>472</v>
      </c>
      <c r="P50" s="48"/>
      <c r="Q50" s="48"/>
      <c r="R50" s="48"/>
      <c r="S50" s="48"/>
      <c r="T50" s="48"/>
      <c r="U50" s="48"/>
    </row>
    <row r="51" spans="1:21" ht="30.75" customHeight="1">
      <c r="A51" s="48"/>
      <c r="B51" s="1195"/>
      <c r="C51" s="1196"/>
      <c r="D51" s="66"/>
      <c r="E51" s="1185" t="s">
        <v>17</v>
      </c>
      <c r="F51" s="1185"/>
      <c r="G51" s="1185"/>
      <c r="H51" s="1185"/>
      <c r="I51" s="1185"/>
      <c r="J51" s="1186"/>
      <c r="K51" s="63" t="s">
        <v>472</v>
      </c>
      <c r="L51" s="64" t="s">
        <v>472</v>
      </c>
      <c r="M51" s="64" t="s">
        <v>472</v>
      </c>
      <c r="N51" s="64" t="s">
        <v>472</v>
      </c>
      <c r="O51" s="65" t="s">
        <v>472</v>
      </c>
      <c r="P51" s="48"/>
      <c r="Q51" s="48"/>
      <c r="R51" s="48"/>
      <c r="S51" s="48"/>
      <c r="T51" s="48"/>
      <c r="U51" s="48"/>
    </row>
    <row r="52" spans="1:21" ht="30.75" customHeight="1">
      <c r="A52" s="48"/>
      <c r="B52" s="1183" t="s">
        <v>18</v>
      </c>
      <c r="C52" s="1184"/>
      <c r="D52" s="66"/>
      <c r="E52" s="1185" t="s">
        <v>19</v>
      </c>
      <c r="F52" s="1185"/>
      <c r="G52" s="1185"/>
      <c r="H52" s="1185"/>
      <c r="I52" s="1185"/>
      <c r="J52" s="1186"/>
      <c r="K52" s="63">
        <v>5556</v>
      </c>
      <c r="L52" s="64">
        <v>5616</v>
      </c>
      <c r="M52" s="64">
        <v>5620</v>
      </c>
      <c r="N52" s="64">
        <v>5879</v>
      </c>
      <c r="O52" s="65">
        <v>5447</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2499</v>
      </c>
      <c r="L53" s="69">
        <v>1875</v>
      </c>
      <c r="M53" s="69">
        <v>1299</v>
      </c>
      <c r="N53" s="69">
        <v>495</v>
      </c>
      <c r="O53" s="70">
        <v>486</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C1" zoomScale="85" zoomScaleNormal="85" zoomScaleSheetLayoutView="100" workbookViewId="0">
      <selection activeCell="K39" sqref="K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512</v>
      </c>
      <c r="J40" s="79" t="s">
        <v>513</v>
      </c>
      <c r="K40" s="79" t="s">
        <v>514</v>
      </c>
      <c r="L40" s="79" t="s">
        <v>515</v>
      </c>
      <c r="M40" s="80" t="s">
        <v>516</v>
      </c>
    </row>
    <row r="41" spans="2:13" ht="27.75" customHeight="1">
      <c r="B41" s="1199" t="s">
        <v>23</v>
      </c>
      <c r="C41" s="1200"/>
      <c r="D41" s="81"/>
      <c r="E41" s="1205" t="s">
        <v>24</v>
      </c>
      <c r="F41" s="1205"/>
      <c r="G41" s="1205"/>
      <c r="H41" s="1206"/>
      <c r="I41" s="82">
        <v>43198</v>
      </c>
      <c r="J41" s="83">
        <v>41874</v>
      </c>
      <c r="K41" s="83">
        <v>40601</v>
      </c>
      <c r="L41" s="83">
        <v>39811</v>
      </c>
      <c r="M41" s="84">
        <v>38625</v>
      </c>
    </row>
    <row r="42" spans="2:13" ht="27.75" customHeight="1">
      <c r="B42" s="1201"/>
      <c r="C42" s="1202"/>
      <c r="D42" s="85"/>
      <c r="E42" s="1207" t="s">
        <v>25</v>
      </c>
      <c r="F42" s="1207"/>
      <c r="G42" s="1207"/>
      <c r="H42" s="1208"/>
      <c r="I42" s="86" t="s">
        <v>472</v>
      </c>
      <c r="J42" s="87" t="s">
        <v>472</v>
      </c>
      <c r="K42" s="87" t="s">
        <v>472</v>
      </c>
      <c r="L42" s="87" t="s">
        <v>472</v>
      </c>
      <c r="M42" s="88" t="s">
        <v>472</v>
      </c>
    </row>
    <row r="43" spans="2:13" ht="27.75" customHeight="1">
      <c r="B43" s="1201"/>
      <c r="C43" s="1202"/>
      <c r="D43" s="85"/>
      <c r="E43" s="1207" t="s">
        <v>26</v>
      </c>
      <c r="F43" s="1207"/>
      <c r="G43" s="1207"/>
      <c r="H43" s="1208"/>
      <c r="I43" s="86">
        <v>18480</v>
      </c>
      <c r="J43" s="87">
        <v>17497</v>
      </c>
      <c r="K43" s="87">
        <v>16559</v>
      </c>
      <c r="L43" s="87">
        <v>15796</v>
      </c>
      <c r="M43" s="88">
        <v>14634</v>
      </c>
    </row>
    <row r="44" spans="2:13" ht="27.75" customHeight="1">
      <c r="B44" s="1201"/>
      <c r="C44" s="1202"/>
      <c r="D44" s="85"/>
      <c r="E44" s="1207" t="s">
        <v>27</v>
      </c>
      <c r="F44" s="1207"/>
      <c r="G44" s="1207"/>
      <c r="H44" s="1208"/>
      <c r="I44" s="86">
        <v>307</v>
      </c>
      <c r="J44" s="87">
        <v>44</v>
      </c>
      <c r="K44" s="87" t="s">
        <v>472</v>
      </c>
      <c r="L44" s="87" t="s">
        <v>472</v>
      </c>
      <c r="M44" s="88" t="s">
        <v>472</v>
      </c>
    </row>
    <row r="45" spans="2:13" ht="27.75" customHeight="1">
      <c r="B45" s="1201"/>
      <c r="C45" s="1202"/>
      <c r="D45" s="85"/>
      <c r="E45" s="1207" t="s">
        <v>28</v>
      </c>
      <c r="F45" s="1207"/>
      <c r="G45" s="1207"/>
      <c r="H45" s="1208"/>
      <c r="I45" s="86">
        <v>14815</v>
      </c>
      <c r="J45" s="87">
        <v>14192</v>
      </c>
      <c r="K45" s="87">
        <v>13393</v>
      </c>
      <c r="L45" s="87">
        <v>12559</v>
      </c>
      <c r="M45" s="88">
        <v>11314</v>
      </c>
    </row>
    <row r="46" spans="2:13" ht="27.75" customHeight="1">
      <c r="B46" s="1201"/>
      <c r="C46" s="1202"/>
      <c r="D46" s="85"/>
      <c r="E46" s="1207" t="s">
        <v>29</v>
      </c>
      <c r="F46" s="1207"/>
      <c r="G46" s="1207"/>
      <c r="H46" s="1208"/>
      <c r="I46" s="86">
        <v>326</v>
      </c>
      <c r="J46" s="87">
        <v>227</v>
      </c>
      <c r="K46" s="87">
        <v>155</v>
      </c>
      <c r="L46" s="87">
        <v>105</v>
      </c>
      <c r="M46" s="88">
        <v>72</v>
      </c>
    </row>
    <row r="47" spans="2:13" ht="27.75" customHeight="1">
      <c r="B47" s="1201"/>
      <c r="C47" s="1202"/>
      <c r="D47" s="85"/>
      <c r="E47" s="1207" t="s">
        <v>30</v>
      </c>
      <c r="F47" s="1207"/>
      <c r="G47" s="1207"/>
      <c r="H47" s="1208"/>
      <c r="I47" s="86" t="s">
        <v>472</v>
      </c>
      <c r="J47" s="87" t="s">
        <v>472</v>
      </c>
      <c r="K47" s="87" t="s">
        <v>472</v>
      </c>
      <c r="L47" s="87" t="s">
        <v>472</v>
      </c>
      <c r="M47" s="88" t="s">
        <v>472</v>
      </c>
    </row>
    <row r="48" spans="2:13" ht="27.75" customHeight="1">
      <c r="B48" s="1203"/>
      <c r="C48" s="1204"/>
      <c r="D48" s="85"/>
      <c r="E48" s="1207" t="s">
        <v>31</v>
      </c>
      <c r="F48" s="1207"/>
      <c r="G48" s="1207"/>
      <c r="H48" s="1208"/>
      <c r="I48" s="86" t="s">
        <v>472</v>
      </c>
      <c r="J48" s="87" t="s">
        <v>472</v>
      </c>
      <c r="K48" s="87" t="s">
        <v>472</v>
      </c>
      <c r="L48" s="87" t="s">
        <v>472</v>
      </c>
      <c r="M48" s="88" t="s">
        <v>472</v>
      </c>
    </row>
    <row r="49" spans="2:13" ht="27.75" customHeight="1">
      <c r="B49" s="1209" t="s">
        <v>32</v>
      </c>
      <c r="C49" s="1210"/>
      <c r="D49" s="89"/>
      <c r="E49" s="1207" t="s">
        <v>33</v>
      </c>
      <c r="F49" s="1207"/>
      <c r="G49" s="1207"/>
      <c r="H49" s="1208"/>
      <c r="I49" s="86">
        <v>13746</v>
      </c>
      <c r="J49" s="87">
        <v>16657</v>
      </c>
      <c r="K49" s="87">
        <v>17357</v>
      </c>
      <c r="L49" s="87">
        <v>19182</v>
      </c>
      <c r="M49" s="88">
        <v>18060</v>
      </c>
    </row>
    <row r="50" spans="2:13" ht="27.75" customHeight="1">
      <c r="B50" s="1201"/>
      <c r="C50" s="1202"/>
      <c r="D50" s="85"/>
      <c r="E50" s="1207" t="s">
        <v>34</v>
      </c>
      <c r="F50" s="1207"/>
      <c r="G50" s="1207"/>
      <c r="H50" s="1208"/>
      <c r="I50" s="86">
        <v>8285</v>
      </c>
      <c r="J50" s="87">
        <v>8055</v>
      </c>
      <c r="K50" s="87">
        <v>8208</v>
      </c>
      <c r="L50" s="87">
        <v>8154</v>
      </c>
      <c r="M50" s="88">
        <v>7607</v>
      </c>
    </row>
    <row r="51" spans="2:13" ht="27.75" customHeight="1">
      <c r="B51" s="1203"/>
      <c r="C51" s="1204"/>
      <c r="D51" s="85"/>
      <c r="E51" s="1207" t="s">
        <v>35</v>
      </c>
      <c r="F51" s="1207"/>
      <c r="G51" s="1207"/>
      <c r="H51" s="1208"/>
      <c r="I51" s="86">
        <v>49251</v>
      </c>
      <c r="J51" s="87">
        <v>50126</v>
      </c>
      <c r="K51" s="87">
        <v>50804</v>
      </c>
      <c r="L51" s="87">
        <v>50931</v>
      </c>
      <c r="M51" s="88">
        <v>51301</v>
      </c>
    </row>
    <row r="52" spans="2:13" ht="27.75" customHeight="1" thickBot="1">
      <c r="B52" s="1211" t="s">
        <v>36</v>
      </c>
      <c r="C52" s="1212"/>
      <c r="D52" s="90"/>
      <c r="E52" s="1213" t="s">
        <v>37</v>
      </c>
      <c r="F52" s="1213"/>
      <c r="G52" s="1213"/>
      <c r="H52" s="1214"/>
      <c r="I52" s="91">
        <v>5843</v>
      </c>
      <c r="J52" s="92">
        <v>-1004</v>
      </c>
      <c r="K52" s="92">
        <v>-5661</v>
      </c>
      <c r="L52" s="92">
        <v>-9996</v>
      </c>
      <c r="M52" s="93">
        <v>-12322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55" zoomScaleNormal="100" zoomScaleSheetLayoutView="55" workbookViewId="0">
      <selection activeCell="G64" sqref="G64"/>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548</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548</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549</v>
      </c>
      <c r="C41" s="246"/>
      <c r="D41" s="246"/>
      <c r="E41" s="246"/>
      <c r="F41" s="246"/>
      <c r="G41" s="246"/>
      <c r="H41" s="246"/>
      <c r="I41" s="246"/>
      <c r="J41" s="246"/>
      <c r="K41" s="246"/>
      <c r="L41" s="246"/>
      <c r="M41" s="246"/>
      <c r="N41" s="246"/>
      <c r="O41" s="246"/>
      <c r="P41" s="247"/>
    </row>
    <row r="42" spans="2:17">
      <c r="B42" s="248"/>
      <c r="C42" s="244"/>
      <c r="D42" s="244"/>
      <c r="E42" s="244"/>
      <c r="F42" s="244"/>
      <c r="G42" s="351" t="s">
        <v>550</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551</v>
      </c>
    </row>
    <row r="50" spans="1:17">
      <c r="B50" s="248"/>
      <c r="C50" s="244"/>
      <c r="D50" s="244"/>
      <c r="E50" s="244"/>
      <c r="F50" s="244"/>
      <c r="G50" s="1224"/>
      <c r="H50" s="1225"/>
      <c r="I50" s="1225"/>
      <c r="J50" s="1226"/>
      <c r="K50" s="354" t="s">
        <v>512</v>
      </c>
      <c r="L50" s="354" t="s">
        <v>513</v>
      </c>
      <c r="M50" s="354" t="s">
        <v>514</v>
      </c>
      <c r="N50" s="354" t="s">
        <v>515</v>
      </c>
      <c r="O50" s="354" t="s">
        <v>516</v>
      </c>
    </row>
    <row r="51" spans="1:17">
      <c r="B51" s="248"/>
      <c r="C51" s="244"/>
      <c r="D51" s="244"/>
      <c r="E51" s="244"/>
      <c r="F51" s="244"/>
      <c r="G51" s="1227" t="s">
        <v>552</v>
      </c>
      <c r="H51" s="1228"/>
      <c r="I51" s="1233" t="s">
        <v>553</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554</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555</v>
      </c>
      <c r="H55" s="1239"/>
      <c r="I55" s="1237" t="s">
        <v>553</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554</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556</v>
      </c>
      <c r="C63" s="244"/>
      <c r="D63" s="244"/>
      <c r="E63" s="244"/>
      <c r="F63" s="244"/>
      <c r="G63" s="244"/>
      <c r="H63" s="244"/>
      <c r="I63" s="244"/>
      <c r="J63" s="244"/>
      <c r="K63" s="244"/>
      <c r="L63" s="244"/>
      <c r="M63" s="244"/>
      <c r="N63" s="244"/>
      <c r="O63" s="244"/>
    </row>
    <row r="64" spans="1:17">
      <c r="B64" s="248"/>
      <c r="C64" s="244"/>
      <c r="D64" s="244"/>
      <c r="E64" s="244"/>
      <c r="F64" s="244"/>
      <c r="G64" s="351" t="s">
        <v>550</v>
      </c>
      <c r="I64" s="352"/>
      <c r="J64" s="352"/>
      <c r="K64" s="352"/>
      <c r="L64" s="244"/>
      <c r="M64" s="244"/>
      <c r="N64" s="244"/>
      <c r="O64" s="244"/>
    </row>
    <row r="65" spans="2:30">
      <c r="B65" s="248"/>
      <c r="C65" s="244"/>
      <c r="D65" s="244"/>
      <c r="E65" s="244"/>
      <c r="F65" s="244"/>
      <c r="G65" s="1247"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557</v>
      </c>
      <c r="I71" s="368"/>
      <c r="J71" s="364"/>
      <c r="K71" s="364"/>
      <c r="L71" s="365"/>
      <c r="M71" s="364"/>
      <c r="N71" s="365"/>
      <c r="O71" s="366"/>
    </row>
    <row r="72" spans="2:30">
      <c r="B72" s="248"/>
      <c r="C72" s="244"/>
      <c r="D72" s="244"/>
      <c r="E72" s="244"/>
      <c r="F72" s="244"/>
      <c r="G72" s="1224"/>
      <c r="H72" s="1225"/>
      <c r="I72" s="1225"/>
      <c r="J72" s="1226"/>
      <c r="K72" s="354" t="s">
        <v>512</v>
      </c>
      <c r="L72" s="354" t="s">
        <v>513</v>
      </c>
      <c r="M72" s="354" t="s">
        <v>514</v>
      </c>
      <c r="N72" s="354" t="s">
        <v>515</v>
      </c>
      <c r="O72" s="354" t="s">
        <v>516</v>
      </c>
    </row>
    <row r="73" spans="2:30">
      <c r="B73" s="248"/>
      <c r="C73" s="244"/>
      <c r="D73" s="244"/>
      <c r="E73" s="244"/>
      <c r="F73" s="244"/>
      <c r="G73" s="1227" t="s">
        <v>552</v>
      </c>
      <c r="H73" s="1228"/>
      <c r="I73" s="1233" t="s">
        <v>553</v>
      </c>
      <c r="J73" s="1233"/>
      <c r="K73" s="1248">
        <v>16.7</v>
      </c>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558</v>
      </c>
      <c r="J75" s="1237"/>
      <c r="K75" s="1249">
        <v>8</v>
      </c>
      <c r="L75" s="1249">
        <v>6.9</v>
      </c>
      <c r="M75" s="1249">
        <v>5.4</v>
      </c>
      <c r="N75" s="1249">
        <v>3.4</v>
      </c>
      <c r="O75" s="1249">
        <v>2.1</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555</v>
      </c>
      <c r="H77" s="1239"/>
      <c r="I77" s="1237" t="s">
        <v>553</v>
      </c>
      <c r="J77" s="1237"/>
      <c r="K77" s="1248">
        <v>62.5</v>
      </c>
      <c r="L77" s="1248">
        <v>57.8</v>
      </c>
      <c r="M77" s="1236">
        <v>49.8</v>
      </c>
      <c r="N77" s="1236">
        <v>45.1</v>
      </c>
      <c r="O77" s="1236">
        <v>37.4</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558</v>
      </c>
      <c r="J79" s="1246"/>
      <c r="K79" s="1251">
        <v>8.6</v>
      </c>
      <c r="L79" s="1251">
        <v>8.3000000000000007</v>
      </c>
      <c r="M79" s="1251">
        <v>7.7</v>
      </c>
      <c r="N79" s="1251">
        <v>7.1</v>
      </c>
      <c r="O79" s="1251">
        <v>6.3</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8"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511</v>
      </c>
      <c r="G2" s="111"/>
      <c r="H2" s="112"/>
    </row>
    <row r="3" spans="1:8">
      <c r="A3" s="108" t="s">
        <v>504</v>
      </c>
      <c r="B3" s="113"/>
      <c r="C3" s="114"/>
      <c r="D3" s="115">
        <v>26831</v>
      </c>
      <c r="E3" s="116"/>
      <c r="F3" s="117">
        <v>36765</v>
      </c>
      <c r="G3" s="118"/>
      <c r="H3" s="119"/>
    </row>
    <row r="4" spans="1:8">
      <c r="A4" s="120"/>
      <c r="B4" s="121"/>
      <c r="C4" s="122"/>
      <c r="D4" s="123">
        <v>15162</v>
      </c>
      <c r="E4" s="124"/>
      <c r="F4" s="125">
        <v>20975</v>
      </c>
      <c r="G4" s="126"/>
      <c r="H4" s="127"/>
    </row>
    <row r="5" spans="1:8">
      <c r="A5" s="108" t="s">
        <v>506</v>
      </c>
      <c r="B5" s="113"/>
      <c r="C5" s="114"/>
      <c r="D5" s="115">
        <v>24702</v>
      </c>
      <c r="E5" s="116"/>
      <c r="F5" s="117">
        <v>39052</v>
      </c>
      <c r="G5" s="118"/>
      <c r="H5" s="119"/>
    </row>
    <row r="6" spans="1:8">
      <c r="A6" s="120"/>
      <c r="B6" s="121"/>
      <c r="C6" s="122"/>
      <c r="D6" s="123">
        <v>16022</v>
      </c>
      <c r="E6" s="124"/>
      <c r="F6" s="125">
        <v>21186</v>
      </c>
      <c r="G6" s="126"/>
      <c r="H6" s="127"/>
    </row>
    <row r="7" spans="1:8">
      <c r="A7" s="108" t="s">
        <v>507</v>
      </c>
      <c r="B7" s="113"/>
      <c r="C7" s="114"/>
      <c r="D7" s="115">
        <v>25983</v>
      </c>
      <c r="E7" s="116"/>
      <c r="F7" s="117">
        <v>41235</v>
      </c>
      <c r="G7" s="118"/>
      <c r="H7" s="119"/>
    </row>
    <row r="8" spans="1:8">
      <c r="A8" s="120"/>
      <c r="B8" s="121"/>
      <c r="C8" s="122"/>
      <c r="D8" s="123">
        <v>16712</v>
      </c>
      <c r="E8" s="124"/>
      <c r="F8" s="125">
        <v>22086</v>
      </c>
      <c r="G8" s="126"/>
      <c r="H8" s="127"/>
    </row>
    <row r="9" spans="1:8">
      <c r="A9" s="108" t="s">
        <v>508</v>
      </c>
      <c r="B9" s="113"/>
      <c r="C9" s="114"/>
      <c r="D9" s="115">
        <v>35389</v>
      </c>
      <c r="E9" s="116"/>
      <c r="F9" s="117">
        <v>41862</v>
      </c>
      <c r="G9" s="118"/>
      <c r="H9" s="119"/>
    </row>
    <row r="10" spans="1:8">
      <c r="A10" s="120"/>
      <c r="B10" s="121"/>
      <c r="C10" s="122"/>
      <c r="D10" s="123">
        <v>22649</v>
      </c>
      <c r="E10" s="124"/>
      <c r="F10" s="125">
        <v>23710</v>
      </c>
      <c r="G10" s="126"/>
      <c r="H10" s="127"/>
    </row>
    <row r="11" spans="1:8">
      <c r="A11" s="108" t="s">
        <v>509</v>
      </c>
      <c r="B11" s="113"/>
      <c r="C11" s="114"/>
      <c r="D11" s="115">
        <v>35353</v>
      </c>
      <c r="E11" s="116"/>
      <c r="F11" s="117">
        <v>43554</v>
      </c>
      <c r="G11" s="118"/>
      <c r="H11" s="119"/>
    </row>
    <row r="12" spans="1:8">
      <c r="A12" s="120"/>
      <c r="B12" s="121"/>
      <c r="C12" s="128"/>
      <c r="D12" s="123">
        <v>21305</v>
      </c>
      <c r="E12" s="124"/>
      <c r="F12" s="125">
        <v>24811</v>
      </c>
      <c r="G12" s="126"/>
      <c r="H12" s="127"/>
    </row>
    <row r="13" spans="1:8">
      <c r="A13" s="108"/>
      <c r="B13" s="113"/>
      <c r="C13" s="129"/>
      <c r="D13" s="130">
        <v>29652</v>
      </c>
      <c r="E13" s="131"/>
      <c r="F13" s="132">
        <v>40494</v>
      </c>
      <c r="G13" s="133"/>
      <c r="H13" s="119"/>
    </row>
    <row r="14" spans="1:8">
      <c r="A14" s="120"/>
      <c r="B14" s="121"/>
      <c r="C14" s="122"/>
      <c r="D14" s="123">
        <v>18370</v>
      </c>
      <c r="E14" s="124"/>
      <c r="F14" s="125">
        <v>22554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11.57</v>
      </c>
      <c r="C19" s="134">
        <f>ROUND(VALUE(SUBSTITUTE(実質収支比率等に係る経年分析!G$48,"▲","-")),2)</f>
        <v>9.5399999999999991</v>
      </c>
      <c r="D19" s="134">
        <f>ROUND(VALUE(SUBSTITUTE(実質収支比率等に係る経年分析!H$48,"▲","-")),2)</f>
        <v>11.04</v>
      </c>
      <c r="E19" s="134">
        <f>ROUND(VALUE(SUBSTITUTE(実質収支比率等に係る経年分析!I$48,"▲","-")),2)</f>
        <v>7.52</v>
      </c>
      <c r="F19" s="134">
        <f>ROUND(VALUE(SUBSTITUTE(実質収支比率等に係る経年分析!J$48,"▲","-")),2)</f>
        <v>9.8699999999999992</v>
      </c>
    </row>
    <row r="20" spans="1:11">
      <c r="A20" s="134" t="s">
        <v>42</v>
      </c>
      <c r="B20" s="134">
        <f>ROUND(VALUE(SUBSTITUTE(実質収支比率等に係る経年分析!F$47,"▲","-")),2)</f>
        <v>15.44</v>
      </c>
      <c r="C20" s="134">
        <f>ROUND(VALUE(SUBSTITUTE(実質収支比率等に係る経年分析!G$47,"▲","-")),2)</f>
        <v>17.82</v>
      </c>
      <c r="D20" s="134">
        <f>ROUND(VALUE(SUBSTITUTE(実質収支比率等に係る経年分析!H$47,"▲","-")),2)</f>
        <v>17.62</v>
      </c>
      <c r="E20" s="134">
        <f>ROUND(VALUE(SUBSTITUTE(実質収支比率等に係る経年分析!I$47,"▲","-")),2)</f>
        <v>18.43</v>
      </c>
      <c r="F20" s="134">
        <f>ROUND(VALUE(SUBSTITUTE(実質収支比率等に係る経年分析!J$47,"▲","-")),2)</f>
        <v>18.29</v>
      </c>
    </row>
    <row r="21" spans="1:11">
      <c r="A21" s="134" t="s">
        <v>43</v>
      </c>
      <c r="B21" s="134">
        <f>IF(ISNUMBER(VALUE(SUBSTITUTE(実質収支比率等に係る経年分析!F$49,"▲","-"))),ROUND(VALUE(SUBSTITUTE(実質収支比率等に係る経年分析!F$49,"▲","-")),2),NA())</f>
        <v>0.91</v>
      </c>
      <c r="C21" s="134">
        <f>IF(ISNUMBER(VALUE(SUBSTITUTE(実質収支比率等に係る経年分析!G$49,"▲","-"))),ROUND(VALUE(SUBSTITUTE(実質収支比率等に係る経年分析!G$49,"▲","-")),2),NA())</f>
        <v>0.7</v>
      </c>
      <c r="D21" s="134">
        <f>IF(ISNUMBER(VALUE(SUBSTITUTE(実質収支比率等に係る経年分析!H$49,"▲","-"))),ROUND(VALUE(SUBSTITUTE(実質収支比率等に係る経年分析!H$49,"▲","-")),2),NA())</f>
        <v>2</v>
      </c>
      <c r="E21" s="134">
        <f>IF(ISNUMBER(VALUE(SUBSTITUTE(実質収支比率等に係る経年分析!I$49,"▲","-"))),ROUND(VALUE(SUBSTITUTE(実質収支比率等に係る経年分析!I$49,"▲","-")),2),NA())</f>
        <v>-2.7</v>
      </c>
      <c r="F21" s="134">
        <f>IF(ISNUMBER(VALUE(SUBSTITUTE(実質収支比率等に係る経年分析!J$49,"▲","-"))),ROUND(VALUE(SUBSTITUTE(実質収支比率等に係る経年分析!J$49,"▲","-")),2),NA())</f>
        <v>4.84</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駐車場事業特別会計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公共用地先行取得特別会計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7.39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11.57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9.5399999999999991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9.86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5556</v>
      </c>
      <c r="E42" s="136"/>
      <c r="F42" s="136"/>
      <c r="G42" s="136">
        <f>'実質公債費比率（分子）の構造'!L$52</f>
        <v>5616</v>
      </c>
      <c r="H42" s="136"/>
      <c r="I42" s="136"/>
      <c r="J42" s="136">
        <f>'実質公債費比率（分子）の構造'!M$52</f>
        <v>5620</v>
      </c>
      <c r="K42" s="136"/>
      <c r="L42" s="136"/>
      <c r="M42" s="136">
        <f>'実質公債費比率（分子）の構造'!N$52</f>
        <v>5879</v>
      </c>
      <c r="N42" s="136"/>
      <c r="O42" s="136"/>
      <c r="P42" s="136">
        <f>'実質公債費比率（分子）の構造'!O$52</f>
        <v>5447</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412</v>
      </c>
      <c r="C45" s="136"/>
      <c r="D45" s="136"/>
      <c r="E45" s="136">
        <f>'実質公債費比率（分子）の構造'!L$49</f>
        <v>263</v>
      </c>
      <c r="F45" s="136"/>
      <c r="G45" s="136"/>
      <c r="H45" s="136">
        <f>'実質公債費比率（分子）の構造'!M$49</f>
        <v>45</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1756</v>
      </c>
      <c r="C46" s="136"/>
      <c r="D46" s="136"/>
      <c r="E46" s="136">
        <f>'実質公債費比率（分子）の構造'!L$48</f>
        <v>1794</v>
      </c>
      <c r="F46" s="136"/>
      <c r="G46" s="136"/>
      <c r="H46" s="136">
        <f>'実質公債費比率（分子）の構造'!M$48</f>
        <v>1733</v>
      </c>
      <c r="I46" s="136"/>
      <c r="J46" s="136"/>
      <c r="K46" s="136">
        <f>'実質公債費比率（分子）の構造'!N$48</f>
        <v>1654</v>
      </c>
      <c r="L46" s="136"/>
      <c r="M46" s="136"/>
      <c r="N46" s="136">
        <f>'実質公債費比率（分子）の構造'!O$48</f>
        <v>1495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5887</v>
      </c>
      <c r="C49" s="136"/>
      <c r="D49" s="136"/>
      <c r="E49" s="136">
        <f>'実質公債費比率（分子）の構造'!L$45</f>
        <v>5434</v>
      </c>
      <c r="F49" s="136"/>
      <c r="G49" s="136"/>
      <c r="H49" s="136">
        <f>'実質公債費比率（分子）の構造'!M$45</f>
        <v>5141</v>
      </c>
      <c r="I49" s="136"/>
      <c r="J49" s="136"/>
      <c r="K49" s="136">
        <f>'実質公債費比率（分子）の構造'!N$45</f>
        <v>4720</v>
      </c>
      <c r="L49" s="136"/>
      <c r="M49" s="136"/>
      <c r="N49" s="136">
        <f>'実質公債費比率（分子）の構造'!O$45</f>
        <v>4438</v>
      </c>
      <c r="O49" s="136"/>
      <c r="P49" s="136"/>
    </row>
    <row r="50" spans="1:16">
      <c r="A50" s="136" t="s">
        <v>58</v>
      </c>
      <c r="B50" s="136" t="e">
        <f>NA()</f>
        <v>#N/A</v>
      </c>
      <c r="C50" s="136">
        <f>IF(ISNUMBER('実質公債費比率（分子）の構造'!K$53),'実質公債費比率（分子）の構造'!K$53,NA())</f>
        <v>2499</v>
      </c>
      <c r="D50" s="136" t="e">
        <f>NA()</f>
        <v>#N/A</v>
      </c>
      <c r="E50" s="136" t="e">
        <f>NA()</f>
        <v>#N/A</v>
      </c>
      <c r="F50" s="136">
        <f>IF(ISNUMBER('実質公債費比率（分子）の構造'!L$53),'実質公債費比率（分子）の構造'!L$53,NA())</f>
        <v>1875</v>
      </c>
      <c r="G50" s="136" t="e">
        <f>NA()</f>
        <v>#N/A</v>
      </c>
      <c r="H50" s="136" t="e">
        <f>NA()</f>
        <v>#N/A</v>
      </c>
      <c r="I50" s="136">
        <f>IF(ISNUMBER('実質公債費比率（分子）の構造'!M$53),'実質公債費比率（分子）の構造'!M$53,NA())</f>
        <v>1299</v>
      </c>
      <c r="J50" s="136" t="e">
        <f>NA()</f>
        <v>#N/A</v>
      </c>
      <c r="K50" s="136" t="e">
        <f>NA()</f>
        <v>#N/A</v>
      </c>
      <c r="L50" s="136">
        <f>IF(ISNUMBER('実質公債費比率（分子）の構造'!N$53),'実質公債費比率（分子）の構造'!N$53,NA())</f>
        <v>495</v>
      </c>
      <c r="M50" s="136" t="e">
        <f>NA()</f>
        <v>#N/A</v>
      </c>
      <c r="N50" s="136" t="e">
        <f>NA()</f>
        <v>#N/A</v>
      </c>
      <c r="O50" s="136">
        <f>IF(ISNUMBER('実質公債費比率（分子）の構造'!O$53),'実質公債費比率（分子）の構造'!O$53,NA())</f>
        <v>486</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49251</v>
      </c>
      <c r="E56" s="135"/>
      <c r="F56" s="135"/>
      <c r="G56" s="135">
        <f>'将来負担比率（分子）の構造'!J$51</f>
        <v>50126</v>
      </c>
      <c r="H56" s="135"/>
      <c r="I56" s="135"/>
      <c r="J56" s="135">
        <f>'将来負担比率（分子）の構造'!K$51</f>
        <v>50804</v>
      </c>
      <c r="K56" s="135"/>
      <c r="L56" s="135"/>
      <c r="M56" s="135">
        <f>'将来負担比率（分子）の構造'!L$51</f>
        <v>50931</v>
      </c>
      <c r="N56" s="135"/>
      <c r="O56" s="135"/>
      <c r="P56" s="135">
        <f>'将来負担比率（分子）の構造'!M$51</f>
        <v>51301</v>
      </c>
    </row>
    <row r="57" spans="1:16">
      <c r="A57" s="135" t="s">
        <v>34</v>
      </c>
      <c r="B57" s="135"/>
      <c r="C57" s="135"/>
      <c r="D57" s="135">
        <f>'将来負担比率（分子）の構造'!I$50</f>
        <v>8285</v>
      </c>
      <c r="E57" s="135"/>
      <c r="F57" s="135"/>
      <c r="G57" s="135">
        <f>'将来負担比率（分子）の構造'!J$50</f>
        <v>8055</v>
      </c>
      <c r="H57" s="135"/>
      <c r="I57" s="135"/>
      <c r="J57" s="135">
        <f>'将来負担比率（分子）の構造'!K$50</f>
        <v>8208</v>
      </c>
      <c r="K57" s="135"/>
      <c r="L57" s="135"/>
      <c r="M57" s="135">
        <f>'将来負担比率（分子）の構造'!L$50</f>
        <v>8154</v>
      </c>
      <c r="N57" s="135"/>
      <c r="O57" s="135"/>
      <c r="P57" s="135">
        <f>'将来負担比率（分子）の構造'!M$50</f>
        <v>7607</v>
      </c>
    </row>
    <row r="58" spans="1:16">
      <c r="A58" s="135" t="s">
        <v>33</v>
      </c>
      <c r="B58" s="135"/>
      <c r="C58" s="135"/>
      <c r="D58" s="135">
        <f>'将来負担比率（分子）の構造'!I$49</f>
        <v>13746</v>
      </c>
      <c r="E58" s="135"/>
      <c r="F58" s="135"/>
      <c r="G58" s="135">
        <f>'将来負担比率（分子）の構造'!J$49</f>
        <v>16657</v>
      </c>
      <c r="H58" s="135"/>
      <c r="I58" s="135"/>
      <c r="J58" s="135">
        <f>'将来負担比率（分子）の構造'!K$49</f>
        <v>17357</v>
      </c>
      <c r="K58" s="135"/>
      <c r="L58" s="135"/>
      <c r="M58" s="135">
        <f>'将来負担比率（分子）の構造'!L$49</f>
        <v>19182</v>
      </c>
      <c r="N58" s="135"/>
      <c r="O58" s="135"/>
      <c r="P58" s="135">
        <f>'将来負担比率（分子）の構造'!M$49</f>
        <v>18060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326</v>
      </c>
      <c r="C61" s="135"/>
      <c r="D61" s="135"/>
      <c r="E61" s="135">
        <f>'将来負担比率（分子）の構造'!J$46</f>
        <v>227</v>
      </c>
      <c r="F61" s="135"/>
      <c r="G61" s="135"/>
      <c r="H61" s="135">
        <f>'将来負担比率（分子）の構造'!K$46</f>
        <v>155</v>
      </c>
      <c r="I61" s="135"/>
      <c r="J61" s="135"/>
      <c r="K61" s="135">
        <f>'将来負担比率（分子）の構造'!L$46</f>
        <v>105</v>
      </c>
      <c r="L61" s="135"/>
      <c r="M61" s="135"/>
      <c r="N61" s="135">
        <f>'将来負担比率（分子）の構造'!M$46</f>
        <v>72</v>
      </c>
      <c r="O61" s="135"/>
      <c r="P61" s="135"/>
    </row>
    <row r="62" spans="1:16">
      <c r="A62" s="135" t="s">
        <v>28</v>
      </c>
      <c r="B62" s="135">
        <f>'将来負担比率（分子）の構造'!I$45</f>
        <v>14815</v>
      </c>
      <c r="C62" s="135"/>
      <c r="D62" s="135"/>
      <c r="E62" s="135">
        <f>'将来負担比率（分子）の構造'!J$45</f>
        <v>14192</v>
      </c>
      <c r="F62" s="135"/>
      <c r="G62" s="135"/>
      <c r="H62" s="135">
        <f>'将来負担比率（分子）の構造'!K$45</f>
        <v>13393</v>
      </c>
      <c r="I62" s="135"/>
      <c r="J62" s="135"/>
      <c r="K62" s="135">
        <f>'将来負担比率（分子）の構造'!L$45</f>
        <v>12559</v>
      </c>
      <c r="L62" s="135"/>
      <c r="M62" s="135"/>
      <c r="N62" s="135">
        <f>'将来負担比率（分子）の構造'!M$45</f>
        <v>11314</v>
      </c>
      <c r="O62" s="135"/>
      <c r="P62" s="135"/>
    </row>
    <row r="63" spans="1:16">
      <c r="A63" s="135" t="s">
        <v>27</v>
      </c>
      <c r="B63" s="135">
        <f>'将来負担比率（分子）の構造'!I$44</f>
        <v>307</v>
      </c>
      <c r="C63" s="135"/>
      <c r="D63" s="135"/>
      <c r="E63" s="135">
        <f>'将来負担比率（分子）の構造'!J$44</f>
        <v>44</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18480</v>
      </c>
      <c r="C64" s="135"/>
      <c r="D64" s="135"/>
      <c r="E64" s="135">
        <f>'将来負担比率（分子）の構造'!J$43</f>
        <v>17497</v>
      </c>
      <c r="F64" s="135"/>
      <c r="G64" s="135"/>
      <c r="H64" s="135">
        <f>'将来負担比率（分子）の構造'!K$43</f>
        <v>16559</v>
      </c>
      <c r="I64" s="135"/>
      <c r="J64" s="135"/>
      <c r="K64" s="135">
        <f>'将来負担比率（分子）の構造'!L$43</f>
        <v>15796</v>
      </c>
      <c r="L64" s="135"/>
      <c r="M64" s="135"/>
      <c r="N64" s="135">
        <f>'将来負担比率（分子）の構造'!M$43</f>
        <v>14634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43198</v>
      </c>
      <c r="C66" s="135"/>
      <c r="D66" s="135"/>
      <c r="E66" s="135">
        <f>'将来負担比率（分子）の構造'!J$41</f>
        <v>41874</v>
      </c>
      <c r="F66" s="135"/>
      <c r="G66" s="135"/>
      <c r="H66" s="135">
        <f>'将来負担比率（分子）の構造'!K$41</f>
        <v>40601</v>
      </c>
      <c r="I66" s="135"/>
      <c r="J66" s="135"/>
      <c r="K66" s="135">
        <f>'将来負担比率（分子）の構造'!L$41</f>
        <v>39811</v>
      </c>
      <c r="L66" s="135"/>
      <c r="M66" s="135"/>
      <c r="N66" s="135">
        <f>'将来負担比率（分子）の構造'!M$41</f>
        <v>38625</v>
      </c>
      <c r="O66" s="135"/>
      <c r="P66" s="135"/>
    </row>
    <row r="67" spans="1:16">
      <c r="A67" s="135" t="s">
        <v>62</v>
      </c>
      <c r="B67" s="135" t="e">
        <f>NA()</f>
        <v>#N/A</v>
      </c>
      <c r="C67" s="135">
        <f>IF(ISNUMBER('将来負担比率（分子）の構造'!I$52), IF('将来負担比率（分子）の構造'!I$52 &lt; 0, 0, '将来負担比率（分子）の構造'!I$52), NA())</f>
        <v>5843</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29763144</v>
      </c>
      <c r="S5" s="613"/>
      <c r="T5" s="613"/>
      <c r="U5" s="613"/>
      <c r="V5" s="613"/>
      <c r="W5" s="613"/>
      <c r="X5" s="613"/>
      <c r="Y5" s="614"/>
      <c r="Z5" s="615">
        <v>43.4</v>
      </c>
      <c r="AA5" s="615"/>
      <c r="AB5" s="615"/>
      <c r="AC5" s="615"/>
      <c r="AD5" s="616">
        <v>28047598</v>
      </c>
      <c r="AE5" s="616"/>
      <c r="AF5" s="616"/>
      <c r="AG5" s="616"/>
      <c r="AH5" s="616"/>
      <c r="AI5" s="616"/>
      <c r="AJ5" s="616"/>
      <c r="AK5" s="616"/>
      <c r="AL5" s="617">
        <v>71.900000000000006</v>
      </c>
      <c r="AM5" s="618"/>
      <c r="AN5" s="618"/>
      <c r="AO5" s="619"/>
      <c r="AP5" s="609" t="s">
        <v>205</v>
      </c>
      <c r="AQ5" s="610"/>
      <c r="AR5" s="610"/>
      <c r="AS5" s="610"/>
      <c r="AT5" s="610"/>
      <c r="AU5" s="610"/>
      <c r="AV5" s="610"/>
      <c r="AW5" s="610"/>
      <c r="AX5" s="610"/>
      <c r="AY5" s="610"/>
      <c r="AZ5" s="610"/>
      <c r="BA5" s="610"/>
      <c r="BB5" s="610"/>
      <c r="BC5" s="610"/>
      <c r="BD5" s="610"/>
      <c r="BE5" s="610"/>
      <c r="BF5" s="611"/>
      <c r="BG5" s="623">
        <v>28047598</v>
      </c>
      <c r="BH5" s="624"/>
      <c r="BI5" s="624"/>
      <c r="BJ5" s="624"/>
      <c r="BK5" s="624"/>
      <c r="BL5" s="624"/>
      <c r="BM5" s="624"/>
      <c r="BN5" s="625"/>
      <c r="BO5" s="626">
        <v>94.2</v>
      </c>
      <c r="BP5" s="626"/>
      <c r="BQ5" s="626"/>
      <c r="BR5" s="626"/>
      <c r="BS5" s="627">
        <v>433689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c r="B6" s="620" t="s">
        <v>209</v>
      </c>
      <c r="C6" s="621"/>
      <c r="D6" s="621"/>
      <c r="E6" s="621"/>
      <c r="F6" s="621"/>
      <c r="G6" s="621"/>
      <c r="H6" s="621"/>
      <c r="I6" s="621"/>
      <c r="J6" s="621"/>
      <c r="K6" s="621"/>
      <c r="L6" s="621"/>
      <c r="M6" s="621"/>
      <c r="N6" s="621"/>
      <c r="O6" s="621"/>
      <c r="P6" s="621"/>
      <c r="Q6" s="622"/>
      <c r="R6" s="623">
        <v>693901</v>
      </c>
      <c r="S6" s="624"/>
      <c r="T6" s="624"/>
      <c r="U6" s="624"/>
      <c r="V6" s="624"/>
      <c r="W6" s="624"/>
      <c r="X6" s="624"/>
      <c r="Y6" s="625"/>
      <c r="Z6" s="626">
        <v>1</v>
      </c>
      <c r="AA6" s="626"/>
      <c r="AB6" s="626"/>
      <c r="AC6" s="626"/>
      <c r="AD6" s="627">
        <v>693901</v>
      </c>
      <c r="AE6" s="627"/>
      <c r="AF6" s="627"/>
      <c r="AG6" s="627"/>
      <c r="AH6" s="627"/>
      <c r="AI6" s="627"/>
      <c r="AJ6" s="627"/>
      <c r="AK6" s="627"/>
      <c r="AL6" s="628">
        <v>1.8</v>
      </c>
      <c r="AM6" s="629"/>
      <c r="AN6" s="629"/>
      <c r="AO6" s="630"/>
      <c r="AP6" s="620" t="s">
        <v>210</v>
      </c>
      <c r="AQ6" s="621"/>
      <c r="AR6" s="621"/>
      <c r="AS6" s="621"/>
      <c r="AT6" s="621"/>
      <c r="AU6" s="621"/>
      <c r="AV6" s="621"/>
      <c r="AW6" s="621"/>
      <c r="AX6" s="621"/>
      <c r="AY6" s="621"/>
      <c r="AZ6" s="621"/>
      <c r="BA6" s="621"/>
      <c r="BB6" s="621"/>
      <c r="BC6" s="621"/>
      <c r="BD6" s="621"/>
      <c r="BE6" s="621"/>
      <c r="BF6" s="622"/>
      <c r="BG6" s="623">
        <v>28047598</v>
      </c>
      <c r="BH6" s="624"/>
      <c r="BI6" s="624"/>
      <c r="BJ6" s="624"/>
      <c r="BK6" s="624"/>
      <c r="BL6" s="624"/>
      <c r="BM6" s="624"/>
      <c r="BN6" s="625"/>
      <c r="BO6" s="626">
        <v>94.2</v>
      </c>
      <c r="BP6" s="626"/>
      <c r="BQ6" s="626"/>
      <c r="BR6" s="626"/>
      <c r="BS6" s="627">
        <v>433689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461462</v>
      </c>
      <c r="CS6" s="624"/>
      <c r="CT6" s="624"/>
      <c r="CU6" s="624"/>
      <c r="CV6" s="624"/>
      <c r="CW6" s="624"/>
      <c r="CX6" s="624"/>
      <c r="CY6" s="625"/>
      <c r="CZ6" s="626">
        <v>0.7</v>
      </c>
      <c r="DA6" s="626"/>
      <c r="DB6" s="626"/>
      <c r="DC6" s="626"/>
      <c r="DD6" s="632">
        <v>4694</v>
      </c>
      <c r="DE6" s="624"/>
      <c r="DF6" s="624"/>
      <c r="DG6" s="624"/>
      <c r="DH6" s="624"/>
      <c r="DI6" s="624"/>
      <c r="DJ6" s="624"/>
      <c r="DK6" s="624"/>
      <c r="DL6" s="624"/>
      <c r="DM6" s="624"/>
      <c r="DN6" s="624"/>
      <c r="DO6" s="624"/>
      <c r="DP6" s="625"/>
      <c r="DQ6" s="632">
        <v>461462</v>
      </c>
      <c r="DR6" s="624"/>
      <c r="DS6" s="624"/>
      <c r="DT6" s="624"/>
      <c r="DU6" s="624"/>
      <c r="DV6" s="624"/>
      <c r="DW6" s="624"/>
      <c r="DX6" s="624"/>
      <c r="DY6" s="624"/>
      <c r="DZ6" s="624"/>
      <c r="EA6" s="624"/>
      <c r="EB6" s="624"/>
      <c r="EC6" s="633"/>
    </row>
    <row r="7" spans="2:143" ht="11.25" customHeight="1">
      <c r="B7" s="620" t="s">
        <v>212</v>
      </c>
      <c r="C7" s="621"/>
      <c r="D7" s="621"/>
      <c r="E7" s="621"/>
      <c r="F7" s="621"/>
      <c r="G7" s="621"/>
      <c r="H7" s="621"/>
      <c r="I7" s="621"/>
      <c r="J7" s="621"/>
      <c r="K7" s="621"/>
      <c r="L7" s="621"/>
      <c r="M7" s="621"/>
      <c r="N7" s="621"/>
      <c r="O7" s="621"/>
      <c r="P7" s="621"/>
      <c r="Q7" s="622"/>
      <c r="R7" s="623">
        <v>38534</v>
      </c>
      <c r="S7" s="624"/>
      <c r="T7" s="624"/>
      <c r="U7" s="624"/>
      <c r="V7" s="624"/>
      <c r="W7" s="624"/>
      <c r="X7" s="624"/>
      <c r="Y7" s="625"/>
      <c r="Z7" s="626">
        <v>0.1</v>
      </c>
      <c r="AA7" s="626"/>
      <c r="AB7" s="626"/>
      <c r="AC7" s="626"/>
      <c r="AD7" s="627">
        <v>38534</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14137704</v>
      </c>
      <c r="BH7" s="624"/>
      <c r="BI7" s="624"/>
      <c r="BJ7" s="624"/>
      <c r="BK7" s="624"/>
      <c r="BL7" s="624"/>
      <c r="BM7" s="624"/>
      <c r="BN7" s="625"/>
      <c r="BO7" s="626">
        <v>47.5</v>
      </c>
      <c r="BP7" s="626"/>
      <c r="BQ7" s="626"/>
      <c r="BR7" s="626"/>
      <c r="BS7" s="627">
        <v>433689</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7895745</v>
      </c>
      <c r="CS7" s="624"/>
      <c r="CT7" s="624"/>
      <c r="CU7" s="624"/>
      <c r="CV7" s="624"/>
      <c r="CW7" s="624"/>
      <c r="CX7" s="624"/>
      <c r="CY7" s="625"/>
      <c r="CZ7" s="626">
        <v>12.3</v>
      </c>
      <c r="DA7" s="626"/>
      <c r="DB7" s="626"/>
      <c r="DC7" s="626"/>
      <c r="DD7" s="632">
        <v>1962469</v>
      </c>
      <c r="DE7" s="624"/>
      <c r="DF7" s="624"/>
      <c r="DG7" s="624"/>
      <c r="DH7" s="624"/>
      <c r="DI7" s="624"/>
      <c r="DJ7" s="624"/>
      <c r="DK7" s="624"/>
      <c r="DL7" s="624"/>
      <c r="DM7" s="624"/>
      <c r="DN7" s="624"/>
      <c r="DO7" s="624"/>
      <c r="DP7" s="625"/>
      <c r="DQ7" s="632">
        <v>5075813</v>
      </c>
      <c r="DR7" s="624"/>
      <c r="DS7" s="624"/>
      <c r="DT7" s="624"/>
      <c r="DU7" s="624"/>
      <c r="DV7" s="624"/>
      <c r="DW7" s="624"/>
      <c r="DX7" s="624"/>
      <c r="DY7" s="624"/>
      <c r="DZ7" s="624"/>
      <c r="EA7" s="624"/>
      <c r="EB7" s="624"/>
      <c r="EC7" s="633"/>
    </row>
    <row r="8" spans="2:143" ht="11.25" customHeight="1">
      <c r="B8" s="620" t="s">
        <v>215</v>
      </c>
      <c r="C8" s="621"/>
      <c r="D8" s="621"/>
      <c r="E8" s="621"/>
      <c r="F8" s="621"/>
      <c r="G8" s="621"/>
      <c r="H8" s="621"/>
      <c r="I8" s="621"/>
      <c r="J8" s="621"/>
      <c r="K8" s="621"/>
      <c r="L8" s="621"/>
      <c r="M8" s="621"/>
      <c r="N8" s="621"/>
      <c r="O8" s="621"/>
      <c r="P8" s="621"/>
      <c r="Q8" s="622"/>
      <c r="R8" s="623">
        <v>155819</v>
      </c>
      <c r="S8" s="624"/>
      <c r="T8" s="624"/>
      <c r="U8" s="624"/>
      <c r="V8" s="624"/>
      <c r="W8" s="624"/>
      <c r="X8" s="624"/>
      <c r="Y8" s="625"/>
      <c r="Z8" s="626">
        <v>0.2</v>
      </c>
      <c r="AA8" s="626"/>
      <c r="AB8" s="626"/>
      <c r="AC8" s="626"/>
      <c r="AD8" s="627">
        <v>155819</v>
      </c>
      <c r="AE8" s="627"/>
      <c r="AF8" s="627"/>
      <c r="AG8" s="627"/>
      <c r="AH8" s="627"/>
      <c r="AI8" s="627"/>
      <c r="AJ8" s="627"/>
      <c r="AK8" s="627"/>
      <c r="AL8" s="628">
        <v>0.4</v>
      </c>
      <c r="AM8" s="629"/>
      <c r="AN8" s="629"/>
      <c r="AO8" s="630"/>
      <c r="AP8" s="620" t="s">
        <v>216</v>
      </c>
      <c r="AQ8" s="621"/>
      <c r="AR8" s="621"/>
      <c r="AS8" s="621"/>
      <c r="AT8" s="621"/>
      <c r="AU8" s="621"/>
      <c r="AV8" s="621"/>
      <c r="AW8" s="621"/>
      <c r="AX8" s="621"/>
      <c r="AY8" s="621"/>
      <c r="AZ8" s="621"/>
      <c r="BA8" s="621"/>
      <c r="BB8" s="621"/>
      <c r="BC8" s="621"/>
      <c r="BD8" s="621"/>
      <c r="BE8" s="621"/>
      <c r="BF8" s="622"/>
      <c r="BG8" s="623">
        <v>338217</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25546304</v>
      </c>
      <c r="CS8" s="624"/>
      <c r="CT8" s="624"/>
      <c r="CU8" s="624"/>
      <c r="CV8" s="624"/>
      <c r="CW8" s="624"/>
      <c r="CX8" s="624"/>
      <c r="CY8" s="625"/>
      <c r="CZ8" s="626">
        <v>39.700000000000003</v>
      </c>
      <c r="DA8" s="626"/>
      <c r="DB8" s="626"/>
      <c r="DC8" s="626"/>
      <c r="DD8" s="632">
        <v>249635</v>
      </c>
      <c r="DE8" s="624"/>
      <c r="DF8" s="624"/>
      <c r="DG8" s="624"/>
      <c r="DH8" s="624"/>
      <c r="DI8" s="624"/>
      <c r="DJ8" s="624"/>
      <c r="DK8" s="624"/>
      <c r="DL8" s="624"/>
      <c r="DM8" s="624"/>
      <c r="DN8" s="624"/>
      <c r="DO8" s="624"/>
      <c r="DP8" s="625"/>
      <c r="DQ8" s="632">
        <v>12866646</v>
      </c>
      <c r="DR8" s="624"/>
      <c r="DS8" s="624"/>
      <c r="DT8" s="624"/>
      <c r="DU8" s="624"/>
      <c r="DV8" s="624"/>
      <c r="DW8" s="624"/>
      <c r="DX8" s="624"/>
      <c r="DY8" s="624"/>
      <c r="DZ8" s="624"/>
      <c r="EA8" s="624"/>
      <c r="EB8" s="624"/>
      <c r="EC8" s="633"/>
    </row>
    <row r="9" spans="2:143" ht="11.25" customHeight="1">
      <c r="B9" s="620" t="s">
        <v>218</v>
      </c>
      <c r="C9" s="621"/>
      <c r="D9" s="621"/>
      <c r="E9" s="621"/>
      <c r="F9" s="621"/>
      <c r="G9" s="621"/>
      <c r="H9" s="621"/>
      <c r="I9" s="621"/>
      <c r="J9" s="621"/>
      <c r="K9" s="621"/>
      <c r="L9" s="621"/>
      <c r="M9" s="621"/>
      <c r="N9" s="621"/>
      <c r="O9" s="621"/>
      <c r="P9" s="621"/>
      <c r="Q9" s="622"/>
      <c r="R9" s="623">
        <v>157794</v>
      </c>
      <c r="S9" s="624"/>
      <c r="T9" s="624"/>
      <c r="U9" s="624"/>
      <c r="V9" s="624"/>
      <c r="W9" s="624"/>
      <c r="X9" s="624"/>
      <c r="Y9" s="625"/>
      <c r="Z9" s="626">
        <v>0.2</v>
      </c>
      <c r="AA9" s="626"/>
      <c r="AB9" s="626"/>
      <c r="AC9" s="626"/>
      <c r="AD9" s="627">
        <v>157794</v>
      </c>
      <c r="AE9" s="627"/>
      <c r="AF9" s="627"/>
      <c r="AG9" s="627"/>
      <c r="AH9" s="627"/>
      <c r="AI9" s="627"/>
      <c r="AJ9" s="627"/>
      <c r="AK9" s="627"/>
      <c r="AL9" s="628">
        <v>0.4</v>
      </c>
      <c r="AM9" s="629"/>
      <c r="AN9" s="629"/>
      <c r="AO9" s="630"/>
      <c r="AP9" s="620" t="s">
        <v>219</v>
      </c>
      <c r="AQ9" s="621"/>
      <c r="AR9" s="621"/>
      <c r="AS9" s="621"/>
      <c r="AT9" s="621"/>
      <c r="AU9" s="621"/>
      <c r="AV9" s="621"/>
      <c r="AW9" s="621"/>
      <c r="AX9" s="621"/>
      <c r="AY9" s="621"/>
      <c r="AZ9" s="621"/>
      <c r="BA9" s="621"/>
      <c r="BB9" s="621"/>
      <c r="BC9" s="621"/>
      <c r="BD9" s="621"/>
      <c r="BE9" s="621"/>
      <c r="BF9" s="622"/>
      <c r="BG9" s="623">
        <v>10456752</v>
      </c>
      <c r="BH9" s="624"/>
      <c r="BI9" s="624"/>
      <c r="BJ9" s="624"/>
      <c r="BK9" s="624"/>
      <c r="BL9" s="624"/>
      <c r="BM9" s="624"/>
      <c r="BN9" s="625"/>
      <c r="BO9" s="626">
        <v>35.1</v>
      </c>
      <c r="BP9" s="626"/>
      <c r="BQ9" s="626"/>
      <c r="BR9" s="626"/>
      <c r="BS9" s="632" t="s">
        <v>108</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5372316</v>
      </c>
      <c r="CS9" s="624"/>
      <c r="CT9" s="624"/>
      <c r="CU9" s="624"/>
      <c r="CV9" s="624"/>
      <c r="CW9" s="624"/>
      <c r="CX9" s="624"/>
      <c r="CY9" s="625"/>
      <c r="CZ9" s="626">
        <v>8.3000000000000007</v>
      </c>
      <c r="DA9" s="626"/>
      <c r="DB9" s="626"/>
      <c r="DC9" s="626"/>
      <c r="DD9" s="632">
        <v>209474</v>
      </c>
      <c r="DE9" s="624"/>
      <c r="DF9" s="624"/>
      <c r="DG9" s="624"/>
      <c r="DH9" s="624"/>
      <c r="DI9" s="624"/>
      <c r="DJ9" s="624"/>
      <c r="DK9" s="624"/>
      <c r="DL9" s="624"/>
      <c r="DM9" s="624"/>
      <c r="DN9" s="624"/>
      <c r="DO9" s="624"/>
      <c r="DP9" s="625"/>
      <c r="DQ9" s="632">
        <v>5014022</v>
      </c>
      <c r="DR9" s="624"/>
      <c r="DS9" s="624"/>
      <c r="DT9" s="624"/>
      <c r="DU9" s="624"/>
      <c r="DV9" s="624"/>
      <c r="DW9" s="624"/>
      <c r="DX9" s="624"/>
      <c r="DY9" s="624"/>
      <c r="DZ9" s="624"/>
      <c r="EA9" s="624"/>
      <c r="EB9" s="624"/>
      <c r="EC9" s="633"/>
    </row>
    <row r="10" spans="2:143" ht="11.25" customHeight="1">
      <c r="B10" s="620" t="s">
        <v>221</v>
      </c>
      <c r="C10" s="621"/>
      <c r="D10" s="621"/>
      <c r="E10" s="621"/>
      <c r="F10" s="621"/>
      <c r="G10" s="621"/>
      <c r="H10" s="621"/>
      <c r="I10" s="621"/>
      <c r="J10" s="621"/>
      <c r="K10" s="621"/>
      <c r="L10" s="621"/>
      <c r="M10" s="621"/>
      <c r="N10" s="621"/>
      <c r="O10" s="621"/>
      <c r="P10" s="621"/>
      <c r="Q10" s="622"/>
      <c r="R10" s="623">
        <v>3529066</v>
      </c>
      <c r="S10" s="624"/>
      <c r="T10" s="624"/>
      <c r="U10" s="624"/>
      <c r="V10" s="624"/>
      <c r="W10" s="624"/>
      <c r="X10" s="624"/>
      <c r="Y10" s="625"/>
      <c r="Z10" s="626">
        <v>5.0999999999999996</v>
      </c>
      <c r="AA10" s="626"/>
      <c r="AB10" s="626"/>
      <c r="AC10" s="626"/>
      <c r="AD10" s="627">
        <v>3529066</v>
      </c>
      <c r="AE10" s="627"/>
      <c r="AF10" s="627"/>
      <c r="AG10" s="627"/>
      <c r="AH10" s="627"/>
      <c r="AI10" s="627"/>
      <c r="AJ10" s="627"/>
      <c r="AK10" s="627"/>
      <c r="AL10" s="628">
        <v>9</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671193</v>
      </c>
      <c r="BH10" s="624"/>
      <c r="BI10" s="624"/>
      <c r="BJ10" s="624"/>
      <c r="BK10" s="624"/>
      <c r="BL10" s="624"/>
      <c r="BM10" s="624"/>
      <c r="BN10" s="625"/>
      <c r="BO10" s="626">
        <v>2.2999999999999998</v>
      </c>
      <c r="BP10" s="626"/>
      <c r="BQ10" s="626"/>
      <c r="BR10" s="626"/>
      <c r="BS10" s="632" t="s">
        <v>108</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94005</v>
      </c>
      <c r="CS10" s="624"/>
      <c r="CT10" s="624"/>
      <c r="CU10" s="624"/>
      <c r="CV10" s="624"/>
      <c r="CW10" s="624"/>
      <c r="CX10" s="624"/>
      <c r="CY10" s="625"/>
      <c r="CZ10" s="626">
        <v>0.1</v>
      </c>
      <c r="DA10" s="626"/>
      <c r="DB10" s="626"/>
      <c r="DC10" s="626"/>
      <c r="DD10" s="632" t="s">
        <v>108</v>
      </c>
      <c r="DE10" s="624"/>
      <c r="DF10" s="624"/>
      <c r="DG10" s="624"/>
      <c r="DH10" s="624"/>
      <c r="DI10" s="624"/>
      <c r="DJ10" s="624"/>
      <c r="DK10" s="624"/>
      <c r="DL10" s="624"/>
      <c r="DM10" s="624"/>
      <c r="DN10" s="624"/>
      <c r="DO10" s="624"/>
      <c r="DP10" s="625"/>
      <c r="DQ10" s="632">
        <v>90272</v>
      </c>
      <c r="DR10" s="624"/>
      <c r="DS10" s="624"/>
      <c r="DT10" s="624"/>
      <c r="DU10" s="624"/>
      <c r="DV10" s="624"/>
      <c r="DW10" s="624"/>
      <c r="DX10" s="624"/>
      <c r="DY10" s="624"/>
      <c r="DZ10" s="624"/>
      <c r="EA10" s="624"/>
      <c r="EB10" s="624"/>
      <c r="EC10" s="633"/>
    </row>
    <row r="11" spans="2:143" ht="11.25" customHeight="1">
      <c r="B11" s="620" t="s">
        <v>224</v>
      </c>
      <c r="C11" s="621"/>
      <c r="D11" s="621"/>
      <c r="E11" s="621"/>
      <c r="F11" s="621"/>
      <c r="G11" s="621"/>
      <c r="H11" s="621"/>
      <c r="I11" s="621"/>
      <c r="J11" s="621"/>
      <c r="K11" s="621"/>
      <c r="L11" s="621"/>
      <c r="M11" s="621"/>
      <c r="N11" s="621"/>
      <c r="O11" s="621"/>
      <c r="P11" s="621"/>
      <c r="Q11" s="622"/>
      <c r="R11" s="623">
        <v>72187</v>
      </c>
      <c r="S11" s="624"/>
      <c r="T11" s="624"/>
      <c r="U11" s="624"/>
      <c r="V11" s="624"/>
      <c r="W11" s="624"/>
      <c r="X11" s="624"/>
      <c r="Y11" s="625"/>
      <c r="Z11" s="626">
        <v>0.1</v>
      </c>
      <c r="AA11" s="626"/>
      <c r="AB11" s="626"/>
      <c r="AC11" s="626"/>
      <c r="AD11" s="627">
        <v>72187</v>
      </c>
      <c r="AE11" s="627"/>
      <c r="AF11" s="627"/>
      <c r="AG11" s="627"/>
      <c r="AH11" s="627"/>
      <c r="AI11" s="627"/>
      <c r="AJ11" s="627"/>
      <c r="AK11" s="627"/>
      <c r="AL11" s="628">
        <v>0.2</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2671542</v>
      </c>
      <c r="BH11" s="624"/>
      <c r="BI11" s="624"/>
      <c r="BJ11" s="624"/>
      <c r="BK11" s="624"/>
      <c r="BL11" s="624"/>
      <c r="BM11" s="624"/>
      <c r="BN11" s="625"/>
      <c r="BO11" s="626">
        <v>9</v>
      </c>
      <c r="BP11" s="626"/>
      <c r="BQ11" s="626"/>
      <c r="BR11" s="626"/>
      <c r="BS11" s="632">
        <v>433689</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1410673</v>
      </c>
      <c r="CS11" s="624"/>
      <c r="CT11" s="624"/>
      <c r="CU11" s="624"/>
      <c r="CV11" s="624"/>
      <c r="CW11" s="624"/>
      <c r="CX11" s="624"/>
      <c r="CY11" s="625"/>
      <c r="CZ11" s="626">
        <v>2.2000000000000002</v>
      </c>
      <c r="DA11" s="626"/>
      <c r="DB11" s="626"/>
      <c r="DC11" s="626"/>
      <c r="DD11" s="632">
        <v>530200</v>
      </c>
      <c r="DE11" s="624"/>
      <c r="DF11" s="624"/>
      <c r="DG11" s="624"/>
      <c r="DH11" s="624"/>
      <c r="DI11" s="624"/>
      <c r="DJ11" s="624"/>
      <c r="DK11" s="624"/>
      <c r="DL11" s="624"/>
      <c r="DM11" s="624"/>
      <c r="DN11" s="624"/>
      <c r="DO11" s="624"/>
      <c r="DP11" s="625"/>
      <c r="DQ11" s="632">
        <v>820078</v>
      </c>
      <c r="DR11" s="624"/>
      <c r="DS11" s="624"/>
      <c r="DT11" s="624"/>
      <c r="DU11" s="624"/>
      <c r="DV11" s="624"/>
      <c r="DW11" s="624"/>
      <c r="DX11" s="624"/>
      <c r="DY11" s="624"/>
      <c r="DZ11" s="624"/>
      <c r="EA11" s="624"/>
      <c r="EB11" s="624"/>
      <c r="EC11" s="633"/>
    </row>
    <row r="12" spans="2:143" ht="11.25" customHeight="1">
      <c r="B12" s="620" t="s">
        <v>227</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11999555</v>
      </c>
      <c r="BH12" s="624"/>
      <c r="BI12" s="624"/>
      <c r="BJ12" s="624"/>
      <c r="BK12" s="624"/>
      <c r="BL12" s="624"/>
      <c r="BM12" s="624"/>
      <c r="BN12" s="625"/>
      <c r="BO12" s="626">
        <v>40.299999999999997</v>
      </c>
      <c r="BP12" s="626"/>
      <c r="BQ12" s="626"/>
      <c r="BR12" s="626"/>
      <c r="BS12" s="632" t="s">
        <v>108</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1830721</v>
      </c>
      <c r="CS12" s="624"/>
      <c r="CT12" s="624"/>
      <c r="CU12" s="624"/>
      <c r="CV12" s="624"/>
      <c r="CW12" s="624"/>
      <c r="CX12" s="624"/>
      <c r="CY12" s="625"/>
      <c r="CZ12" s="626">
        <v>2.8</v>
      </c>
      <c r="DA12" s="626"/>
      <c r="DB12" s="626"/>
      <c r="DC12" s="626"/>
      <c r="DD12" s="632" t="s">
        <v>108</v>
      </c>
      <c r="DE12" s="624"/>
      <c r="DF12" s="624"/>
      <c r="DG12" s="624"/>
      <c r="DH12" s="624"/>
      <c r="DI12" s="624"/>
      <c r="DJ12" s="624"/>
      <c r="DK12" s="624"/>
      <c r="DL12" s="624"/>
      <c r="DM12" s="624"/>
      <c r="DN12" s="624"/>
      <c r="DO12" s="624"/>
      <c r="DP12" s="625"/>
      <c r="DQ12" s="632">
        <v>894430</v>
      </c>
      <c r="DR12" s="624"/>
      <c r="DS12" s="624"/>
      <c r="DT12" s="624"/>
      <c r="DU12" s="624"/>
      <c r="DV12" s="624"/>
      <c r="DW12" s="624"/>
      <c r="DX12" s="624"/>
      <c r="DY12" s="624"/>
      <c r="DZ12" s="624"/>
      <c r="EA12" s="624"/>
      <c r="EB12" s="624"/>
      <c r="EC12" s="633"/>
    </row>
    <row r="13" spans="2:143" ht="11.25" customHeight="1">
      <c r="B13" s="620" t="s">
        <v>230</v>
      </c>
      <c r="C13" s="621"/>
      <c r="D13" s="621"/>
      <c r="E13" s="621"/>
      <c r="F13" s="621"/>
      <c r="G13" s="621"/>
      <c r="H13" s="621"/>
      <c r="I13" s="621"/>
      <c r="J13" s="621"/>
      <c r="K13" s="621"/>
      <c r="L13" s="621"/>
      <c r="M13" s="621"/>
      <c r="N13" s="621"/>
      <c r="O13" s="621"/>
      <c r="P13" s="621"/>
      <c r="Q13" s="622"/>
      <c r="R13" s="623">
        <v>208316</v>
      </c>
      <c r="S13" s="624"/>
      <c r="T13" s="624"/>
      <c r="U13" s="624"/>
      <c r="V13" s="624"/>
      <c r="W13" s="624"/>
      <c r="X13" s="624"/>
      <c r="Y13" s="625"/>
      <c r="Z13" s="626">
        <v>0.3</v>
      </c>
      <c r="AA13" s="626"/>
      <c r="AB13" s="626"/>
      <c r="AC13" s="626"/>
      <c r="AD13" s="627">
        <v>208316</v>
      </c>
      <c r="AE13" s="627"/>
      <c r="AF13" s="627"/>
      <c r="AG13" s="627"/>
      <c r="AH13" s="627"/>
      <c r="AI13" s="627"/>
      <c r="AJ13" s="627"/>
      <c r="AK13" s="627"/>
      <c r="AL13" s="628">
        <v>0.5</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11931284</v>
      </c>
      <c r="BH13" s="624"/>
      <c r="BI13" s="624"/>
      <c r="BJ13" s="624"/>
      <c r="BK13" s="624"/>
      <c r="BL13" s="624"/>
      <c r="BM13" s="624"/>
      <c r="BN13" s="625"/>
      <c r="BO13" s="626">
        <v>40.1</v>
      </c>
      <c r="BP13" s="626"/>
      <c r="BQ13" s="626"/>
      <c r="BR13" s="626"/>
      <c r="BS13" s="632" t="s">
        <v>108</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6647752</v>
      </c>
      <c r="CS13" s="624"/>
      <c r="CT13" s="624"/>
      <c r="CU13" s="624"/>
      <c r="CV13" s="624"/>
      <c r="CW13" s="624"/>
      <c r="CX13" s="624"/>
      <c r="CY13" s="625"/>
      <c r="CZ13" s="626">
        <v>10.3</v>
      </c>
      <c r="DA13" s="626"/>
      <c r="DB13" s="626"/>
      <c r="DC13" s="626"/>
      <c r="DD13" s="632">
        <v>1975337</v>
      </c>
      <c r="DE13" s="624"/>
      <c r="DF13" s="624"/>
      <c r="DG13" s="624"/>
      <c r="DH13" s="624"/>
      <c r="DI13" s="624"/>
      <c r="DJ13" s="624"/>
      <c r="DK13" s="624"/>
      <c r="DL13" s="624"/>
      <c r="DM13" s="624"/>
      <c r="DN13" s="624"/>
      <c r="DO13" s="624"/>
      <c r="DP13" s="625"/>
      <c r="DQ13" s="632">
        <v>5576655</v>
      </c>
      <c r="DR13" s="624"/>
      <c r="DS13" s="624"/>
      <c r="DT13" s="624"/>
      <c r="DU13" s="624"/>
      <c r="DV13" s="624"/>
      <c r="DW13" s="624"/>
      <c r="DX13" s="624"/>
      <c r="DY13" s="624"/>
      <c r="DZ13" s="624"/>
      <c r="EA13" s="624"/>
      <c r="EB13" s="624"/>
      <c r="EC13" s="633"/>
    </row>
    <row r="14" spans="2:143" ht="11.25" customHeight="1">
      <c r="B14" s="620" t="s">
        <v>233</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368310</v>
      </c>
      <c r="BH14" s="624"/>
      <c r="BI14" s="624"/>
      <c r="BJ14" s="624"/>
      <c r="BK14" s="624"/>
      <c r="BL14" s="624"/>
      <c r="BM14" s="624"/>
      <c r="BN14" s="625"/>
      <c r="BO14" s="626">
        <v>1.2</v>
      </c>
      <c r="BP14" s="626"/>
      <c r="BQ14" s="626"/>
      <c r="BR14" s="626"/>
      <c r="BS14" s="632" t="s">
        <v>108</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2612488</v>
      </c>
      <c r="CS14" s="624"/>
      <c r="CT14" s="624"/>
      <c r="CU14" s="624"/>
      <c r="CV14" s="624"/>
      <c r="CW14" s="624"/>
      <c r="CX14" s="624"/>
      <c r="CY14" s="625"/>
      <c r="CZ14" s="626">
        <v>4.0999999999999996</v>
      </c>
      <c r="DA14" s="626"/>
      <c r="DB14" s="626"/>
      <c r="DC14" s="626"/>
      <c r="DD14" s="632">
        <v>313265</v>
      </c>
      <c r="DE14" s="624"/>
      <c r="DF14" s="624"/>
      <c r="DG14" s="624"/>
      <c r="DH14" s="624"/>
      <c r="DI14" s="624"/>
      <c r="DJ14" s="624"/>
      <c r="DK14" s="624"/>
      <c r="DL14" s="624"/>
      <c r="DM14" s="624"/>
      <c r="DN14" s="624"/>
      <c r="DO14" s="624"/>
      <c r="DP14" s="625"/>
      <c r="DQ14" s="632">
        <v>2380723</v>
      </c>
      <c r="DR14" s="624"/>
      <c r="DS14" s="624"/>
      <c r="DT14" s="624"/>
      <c r="DU14" s="624"/>
      <c r="DV14" s="624"/>
      <c r="DW14" s="624"/>
      <c r="DX14" s="624"/>
      <c r="DY14" s="624"/>
      <c r="DZ14" s="624"/>
      <c r="EA14" s="624"/>
      <c r="EB14" s="624"/>
      <c r="EC14" s="633"/>
    </row>
    <row r="15" spans="2:143" ht="11.25" customHeight="1">
      <c r="B15" s="620" t="s">
        <v>236</v>
      </c>
      <c r="C15" s="621"/>
      <c r="D15" s="621"/>
      <c r="E15" s="621"/>
      <c r="F15" s="621"/>
      <c r="G15" s="621"/>
      <c r="H15" s="621"/>
      <c r="I15" s="621"/>
      <c r="J15" s="621"/>
      <c r="K15" s="621"/>
      <c r="L15" s="621"/>
      <c r="M15" s="621"/>
      <c r="N15" s="621"/>
      <c r="O15" s="621"/>
      <c r="P15" s="621"/>
      <c r="Q15" s="622"/>
      <c r="R15" s="623">
        <v>115535</v>
      </c>
      <c r="S15" s="624"/>
      <c r="T15" s="624"/>
      <c r="U15" s="624"/>
      <c r="V15" s="624"/>
      <c r="W15" s="624"/>
      <c r="X15" s="624"/>
      <c r="Y15" s="625"/>
      <c r="Z15" s="626">
        <v>0.2</v>
      </c>
      <c r="AA15" s="626"/>
      <c r="AB15" s="626"/>
      <c r="AC15" s="626"/>
      <c r="AD15" s="627">
        <v>115535</v>
      </c>
      <c r="AE15" s="627"/>
      <c r="AF15" s="627"/>
      <c r="AG15" s="627"/>
      <c r="AH15" s="627"/>
      <c r="AI15" s="627"/>
      <c r="AJ15" s="627"/>
      <c r="AK15" s="627"/>
      <c r="AL15" s="628">
        <v>0.3</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1542029</v>
      </c>
      <c r="BH15" s="624"/>
      <c r="BI15" s="624"/>
      <c r="BJ15" s="624"/>
      <c r="BK15" s="624"/>
      <c r="BL15" s="624"/>
      <c r="BM15" s="624"/>
      <c r="BN15" s="625"/>
      <c r="BO15" s="626">
        <v>5.2</v>
      </c>
      <c r="BP15" s="626"/>
      <c r="BQ15" s="626"/>
      <c r="BR15" s="626"/>
      <c r="BS15" s="632" t="s">
        <v>108</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7150638</v>
      </c>
      <c r="CS15" s="624"/>
      <c r="CT15" s="624"/>
      <c r="CU15" s="624"/>
      <c r="CV15" s="624"/>
      <c r="CW15" s="624"/>
      <c r="CX15" s="624"/>
      <c r="CY15" s="625"/>
      <c r="CZ15" s="626">
        <v>11.1</v>
      </c>
      <c r="DA15" s="626"/>
      <c r="DB15" s="626"/>
      <c r="DC15" s="626"/>
      <c r="DD15" s="632">
        <v>1850348</v>
      </c>
      <c r="DE15" s="624"/>
      <c r="DF15" s="624"/>
      <c r="DG15" s="624"/>
      <c r="DH15" s="624"/>
      <c r="DI15" s="624"/>
      <c r="DJ15" s="624"/>
      <c r="DK15" s="624"/>
      <c r="DL15" s="624"/>
      <c r="DM15" s="624"/>
      <c r="DN15" s="624"/>
      <c r="DO15" s="624"/>
      <c r="DP15" s="625"/>
      <c r="DQ15" s="632">
        <v>5019765</v>
      </c>
      <c r="DR15" s="624"/>
      <c r="DS15" s="624"/>
      <c r="DT15" s="624"/>
      <c r="DU15" s="624"/>
      <c r="DV15" s="624"/>
      <c r="DW15" s="624"/>
      <c r="DX15" s="624"/>
      <c r="DY15" s="624"/>
      <c r="DZ15" s="624"/>
      <c r="EA15" s="624"/>
      <c r="EB15" s="624"/>
      <c r="EC15" s="633"/>
    </row>
    <row r="16" spans="2:143" ht="11.25" customHeight="1">
      <c r="B16" s="620" t="s">
        <v>239</v>
      </c>
      <c r="C16" s="621"/>
      <c r="D16" s="621"/>
      <c r="E16" s="621"/>
      <c r="F16" s="621"/>
      <c r="G16" s="621"/>
      <c r="H16" s="621"/>
      <c r="I16" s="621"/>
      <c r="J16" s="621"/>
      <c r="K16" s="621"/>
      <c r="L16" s="621"/>
      <c r="M16" s="621"/>
      <c r="N16" s="621"/>
      <c r="O16" s="621"/>
      <c r="P16" s="621"/>
      <c r="Q16" s="622"/>
      <c r="R16" s="623">
        <v>6064174</v>
      </c>
      <c r="S16" s="624"/>
      <c r="T16" s="624"/>
      <c r="U16" s="624"/>
      <c r="V16" s="624"/>
      <c r="W16" s="624"/>
      <c r="X16" s="624"/>
      <c r="Y16" s="625"/>
      <c r="Z16" s="626">
        <v>8.8000000000000007</v>
      </c>
      <c r="AA16" s="626"/>
      <c r="AB16" s="626"/>
      <c r="AC16" s="626"/>
      <c r="AD16" s="627">
        <v>5327422</v>
      </c>
      <c r="AE16" s="627"/>
      <c r="AF16" s="627"/>
      <c r="AG16" s="627"/>
      <c r="AH16" s="627"/>
      <c r="AI16" s="627"/>
      <c r="AJ16" s="627"/>
      <c r="AK16" s="627"/>
      <c r="AL16" s="628">
        <v>13.7</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242</v>
      </c>
      <c r="C17" s="621"/>
      <c r="D17" s="621"/>
      <c r="E17" s="621"/>
      <c r="F17" s="621"/>
      <c r="G17" s="621"/>
      <c r="H17" s="621"/>
      <c r="I17" s="621"/>
      <c r="J17" s="621"/>
      <c r="K17" s="621"/>
      <c r="L17" s="621"/>
      <c r="M17" s="621"/>
      <c r="N17" s="621"/>
      <c r="O17" s="621"/>
      <c r="P17" s="621"/>
      <c r="Q17" s="622"/>
      <c r="R17" s="623">
        <v>5327422</v>
      </c>
      <c r="S17" s="624"/>
      <c r="T17" s="624"/>
      <c r="U17" s="624"/>
      <c r="V17" s="624"/>
      <c r="W17" s="624"/>
      <c r="X17" s="624"/>
      <c r="Y17" s="625"/>
      <c r="Z17" s="626">
        <v>7.8</v>
      </c>
      <c r="AA17" s="626"/>
      <c r="AB17" s="626"/>
      <c r="AC17" s="626"/>
      <c r="AD17" s="627">
        <v>5327422</v>
      </c>
      <c r="AE17" s="627"/>
      <c r="AF17" s="627"/>
      <c r="AG17" s="627"/>
      <c r="AH17" s="627"/>
      <c r="AI17" s="627"/>
      <c r="AJ17" s="627"/>
      <c r="AK17" s="627"/>
      <c r="AL17" s="628">
        <v>13.7</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5405849</v>
      </c>
      <c r="CS17" s="624"/>
      <c r="CT17" s="624"/>
      <c r="CU17" s="624"/>
      <c r="CV17" s="624"/>
      <c r="CW17" s="624"/>
      <c r="CX17" s="624"/>
      <c r="CY17" s="625"/>
      <c r="CZ17" s="626">
        <v>8.4</v>
      </c>
      <c r="DA17" s="626"/>
      <c r="DB17" s="626"/>
      <c r="DC17" s="626"/>
      <c r="DD17" s="632" t="s">
        <v>108</v>
      </c>
      <c r="DE17" s="624"/>
      <c r="DF17" s="624"/>
      <c r="DG17" s="624"/>
      <c r="DH17" s="624"/>
      <c r="DI17" s="624"/>
      <c r="DJ17" s="624"/>
      <c r="DK17" s="624"/>
      <c r="DL17" s="624"/>
      <c r="DM17" s="624"/>
      <c r="DN17" s="624"/>
      <c r="DO17" s="624"/>
      <c r="DP17" s="625"/>
      <c r="DQ17" s="632">
        <v>5351913</v>
      </c>
      <c r="DR17" s="624"/>
      <c r="DS17" s="624"/>
      <c r="DT17" s="624"/>
      <c r="DU17" s="624"/>
      <c r="DV17" s="624"/>
      <c r="DW17" s="624"/>
      <c r="DX17" s="624"/>
      <c r="DY17" s="624"/>
      <c r="DZ17" s="624"/>
      <c r="EA17" s="624"/>
      <c r="EB17" s="624"/>
      <c r="EC17" s="633"/>
    </row>
    <row r="18" spans="2:133" ht="11.25" customHeight="1">
      <c r="B18" s="620" t="s">
        <v>245</v>
      </c>
      <c r="C18" s="621"/>
      <c r="D18" s="621"/>
      <c r="E18" s="621"/>
      <c r="F18" s="621"/>
      <c r="G18" s="621"/>
      <c r="H18" s="621"/>
      <c r="I18" s="621"/>
      <c r="J18" s="621"/>
      <c r="K18" s="621"/>
      <c r="L18" s="621"/>
      <c r="M18" s="621"/>
      <c r="N18" s="621"/>
      <c r="O18" s="621"/>
      <c r="P18" s="621"/>
      <c r="Q18" s="622"/>
      <c r="R18" s="623">
        <v>736565</v>
      </c>
      <c r="S18" s="624"/>
      <c r="T18" s="624"/>
      <c r="U18" s="624"/>
      <c r="V18" s="624"/>
      <c r="W18" s="624"/>
      <c r="X18" s="624"/>
      <c r="Y18" s="625"/>
      <c r="Z18" s="626">
        <v>1.1000000000000001</v>
      </c>
      <c r="AA18" s="626"/>
      <c r="AB18" s="626"/>
      <c r="AC18" s="626"/>
      <c r="AD18" s="627" t="s">
        <v>108</v>
      </c>
      <c r="AE18" s="627"/>
      <c r="AF18" s="627"/>
      <c r="AG18" s="627"/>
      <c r="AH18" s="627"/>
      <c r="AI18" s="627"/>
      <c r="AJ18" s="627"/>
      <c r="AK18" s="627"/>
      <c r="AL18" s="628" t="s">
        <v>108</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248</v>
      </c>
      <c r="C19" s="621"/>
      <c r="D19" s="621"/>
      <c r="E19" s="621"/>
      <c r="F19" s="621"/>
      <c r="G19" s="621"/>
      <c r="H19" s="621"/>
      <c r="I19" s="621"/>
      <c r="J19" s="621"/>
      <c r="K19" s="621"/>
      <c r="L19" s="621"/>
      <c r="M19" s="621"/>
      <c r="N19" s="621"/>
      <c r="O19" s="621"/>
      <c r="P19" s="621"/>
      <c r="Q19" s="622"/>
      <c r="R19" s="623">
        <v>187</v>
      </c>
      <c r="S19" s="624"/>
      <c r="T19" s="624"/>
      <c r="U19" s="624"/>
      <c r="V19" s="624"/>
      <c r="W19" s="624"/>
      <c r="X19" s="624"/>
      <c r="Y19" s="625"/>
      <c r="Z19" s="626">
        <v>0</v>
      </c>
      <c r="AA19" s="626"/>
      <c r="AB19" s="626"/>
      <c r="AC19" s="626"/>
      <c r="AD19" s="627" t="s">
        <v>108</v>
      </c>
      <c r="AE19" s="627"/>
      <c r="AF19" s="627"/>
      <c r="AG19" s="627"/>
      <c r="AH19" s="627"/>
      <c r="AI19" s="627"/>
      <c r="AJ19" s="627"/>
      <c r="AK19" s="627"/>
      <c r="AL19" s="628" t="s">
        <v>108</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1715546</v>
      </c>
      <c r="BH19" s="624"/>
      <c r="BI19" s="624"/>
      <c r="BJ19" s="624"/>
      <c r="BK19" s="624"/>
      <c r="BL19" s="624"/>
      <c r="BM19" s="624"/>
      <c r="BN19" s="625"/>
      <c r="BO19" s="626">
        <v>5.8</v>
      </c>
      <c r="BP19" s="626"/>
      <c r="BQ19" s="626"/>
      <c r="BR19" s="626"/>
      <c r="BS19" s="632" t="s">
        <v>108</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251</v>
      </c>
      <c r="C20" s="621"/>
      <c r="D20" s="621"/>
      <c r="E20" s="621"/>
      <c r="F20" s="621"/>
      <c r="G20" s="621"/>
      <c r="H20" s="621"/>
      <c r="I20" s="621"/>
      <c r="J20" s="621"/>
      <c r="K20" s="621"/>
      <c r="L20" s="621"/>
      <c r="M20" s="621"/>
      <c r="N20" s="621"/>
      <c r="O20" s="621"/>
      <c r="P20" s="621"/>
      <c r="Q20" s="622"/>
      <c r="R20" s="623">
        <v>40798470</v>
      </c>
      <c r="S20" s="624"/>
      <c r="T20" s="624"/>
      <c r="U20" s="624"/>
      <c r="V20" s="624"/>
      <c r="W20" s="624"/>
      <c r="X20" s="624"/>
      <c r="Y20" s="625"/>
      <c r="Z20" s="626">
        <v>59.5</v>
      </c>
      <c r="AA20" s="626"/>
      <c r="AB20" s="626"/>
      <c r="AC20" s="626"/>
      <c r="AD20" s="627">
        <v>38346172</v>
      </c>
      <c r="AE20" s="627"/>
      <c r="AF20" s="627"/>
      <c r="AG20" s="627"/>
      <c r="AH20" s="627"/>
      <c r="AI20" s="627"/>
      <c r="AJ20" s="627"/>
      <c r="AK20" s="627"/>
      <c r="AL20" s="628">
        <v>98.3</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1715546</v>
      </c>
      <c r="BH20" s="624"/>
      <c r="BI20" s="624"/>
      <c r="BJ20" s="624"/>
      <c r="BK20" s="624"/>
      <c r="BL20" s="624"/>
      <c r="BM20" s="624"/>
      <c r="BN20" s="625"/>
      <c r="BO20" s="626">
        <v>5.8</v>
      </c>
      <c r="BP20" s="626"/>
      <c r="BQ20" s="626"/>
      <c r="BR20" s="626"/>
      <c r="BS20" s="632" t="s">
        <v>108</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64427953</v>
      </c>
      <c r="CS20" s="624"/>
      <c r="CT20" s="624"/>
      <c r="CU20" s="624"/>
      <c r="CV20" s="624"/>
      <c r="CW20" s="624"/>
      <c r="CX20" s="624"/>
      <c r="CY20" s="625"/>
      <c r="CZ20" s="626">
        <v>100</v>
      </c>
      <c r="DA20" s="626"/>
      <c r="DB20" s="626"/>
      <c r="DC20" s="626"/>
      <c r="DD20" s="632">
        <v>7095422</v>
      </c>
      <c r="DE20" s="624"/>
      <c r="DF20" s="624"/>
      <c r="DG20" s="624"/>
      <c r="DH20" s="624"/>
      <c r="DI20" s="624"/>
      <c r="DJ20" s="624"/>
      <c r="DK20" s="624"/>
      <c r="DL20" s="624"/>
      <c r="DM20" s="624"/>
      <c r="DN20" s="624"/>
      <c r="DO20" s="624"/>
      <c r="DP20" s="625"/>
      <c r="DQ20" s="632">
        <v>43551779</v>
      </c>
      <c r="DR20" s="624"/>
      <c r="DS20" s="624"/>
      <c r="DT20" s="624"/>
      <c r="DU20" s="624"/>
      <c r="DV20" s="624"/>
      <c r="DW20" s="624"/>
      <c r="DX20" s="624"/>
      <c r="DY20" s="624"/>
      <c r="DZ20" s="624"/>
      <c r="EA20" s="624"/>
      <c r="EB20" s="624"/>
      <c r="EC20" s="633"/>
    </row>
    <row r="21" spans="2:133" ht="11.25" customHeight="1">
      <c r="B21" s="620" t="s">
        <v>254</v>
      </c>
      <c r="C21" s="621"/>
      <c r="D21" s="621"/>
      <c r="E21" s="621"/>
      <c r="F21" s="621"/>
      <c r="G21" s="621"/>
      <c r="H21" s="621"/>
      <c r="I21" s="621"/>
      <c r="J21" s="621"/>
      <c r="K21" s="621"/>
      <c r="L21" s="621"/>
      <c r="M21" s="621"/>
      <c r="N21" s="621"/>
      <c r="O21" s="621"/>
      <c r="P21" s="621"/>
      <c r="Q21" s="622"/>
      <c r="R21" s="623">
        <v>33472</v>
      </c>
      <c r="S21" s="624"/>
      <c r="T21" s="624"/>
      <c r="U21" s="624"/>
      <c r="V21" s="624"/>
      <c r="W21" s="624"/>
      <c r="X21" s="624"/>
      <c r="Y21" s="625"/>
      <c r="Z21" s="626">
        <v>0</v>
      </c>
      <c r="AA21" s="626"/>
      <c r="AB21" s="626"/>
      <c r="AC21" s="626"/>
      <c r="AD21" s="627">
        <v>33472</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256</v>
      </c>
      <c r="C22" s="621"/>
      <c r="D22" s="621"/>
      <c r="E22" s="621"/>
      <c r="F22" s="621"/>
      <c r="G22" s="621"/>
      <c r="H22" s="621"/>
      <c r="I22" s="621"/>
      <c r="J22" s="621"/>
      <c r="K22" s="621"/>
      <c r="L22" s="621"/>
      <c r="M22" s="621"/>
      <c r="N22" s="621"/>
      <c r="O22" s="621"/>
      <c r="P22" s="621"/>
      <c r="Q22" s="622"/>
      <c r="R22" s="623">
        <v>622346</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259</v>
      </c>
      <c r="C23" s="621"/>
      <c r="D23" s="621"/>
      <c r="E23" s="621"/>
      <c r="F23" s="621"/>
      <c r="G23" s="621"/>
      <c r="H23" s="621"/>
      <c r="I23" s="621"/>
      <c r="J23" s="621"/>
      <c r="K23" s="621"/>
      <c r="L23" s="621"/>
      <c r="M23" s="621"/>
      <c r="N23" s="621"/>
      <c r="O23" s="621"/>
      <c r="P23" s="621"/>
      <c r="Q23" s="622"/>
      <c r="R23" s="623">
        <v>927369</v>
      </c>
      <c r="S23" s="624"/>
      <c r="T23" s="624"/>
      <c r="U23" s="624"/>
      <c r="V23" s="624"/>
      <c r="W23" s="624"/>
      <c r="X23" s="624"/>
      <c r="Y23" s="625"/>
      <c r="Z23" s="626">
        <v>1.4</v>
      </c>
      <c r="AA23" s="626"/>
      <c r="AB23" s="626"/>
      <c r="AC23" s="626"/>
      <c r="AD23" s="627">
        <v>163282</v>
      </c>
      <c r="AE23" s="627"/>
      <c r="AF23" s="627"/>
      <c r="AG23" s="627"/>
      <c r="AH23" s="627"/>
      <c r="AI23" s="627"/>
      <c r="AJ23" s="627"/>
      <c r="AK23" s="627"/>
      <c r="AL23" s="628">
        <v>0.4</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v>1715546</v>
      </c>
      <c r="BH23" s="624"/>
      <c r="BI23" s="624"/>
      <c r="BJ23" s="624"/>
      <c r="BK23" s="624"/>
      <c r="BL23" s="624"/>
      <c r="BM23" s="624"/>
      <c r="BN23" s="625"/>
      <c r="BO23" s="626">
        <v>5.8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c r="B24" s="620" t="s">
        <v>266</v>
      </c>
      <c r="C24" s="621"/>
      <c r="D24" s="621"/>
      <c r="E24" s="621"/>
      <c r="F24" s="621"/>
      <c r="G24" s="621"/>
      <c r="H24" s="621"/>
      <c r="I24" s="621"/>
      <c r="J24" s="621"/>
      <c r="K24" s="621"/>
      <c r="L24" s="621"/>
      <c r="M24" s="621"/>
      <c r="N24" s="621"/>
      <c r="O24" s="621"/>
      <c r="P24" s="621"/>
      <c r="Q24" s="622"/>
      <c r="R24" s="623">
        <v>121302</v>
      </c>
      <c r="S24" s="624"/>
      <c r="T24" s="624"/>
      <c r="U24" s="624"/>
      <c r="V24" s="624"/>
      <c r="W24" s="624"/>
      <c r="X24" s="624"/>
      <c r="Y24" s="625"/>
      <c r="Z24" s="626">
        <v>0.2</v>
      </c>
      <c r="AA24" s="626"/>
      <c r="AB24" s="626"/>
      <c r="AC24" s="626"/>
      <c r="AD24" s="627" t="s">
        <v>108</v>
      </c>
      <c r="AE24" s="627"/>
      <c r="AF24" s="627"/>
      <c r="AG24" s="627"/>
      <c r="AH24" s="627"/>
      <c r="AI24" s="627"/>
      <c r="AJ24" s="627"/>
      <c r="AK24" s="627"/>
      <c r="AL24" s="628" t="s">
        <v>108</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32996687</v>
      </c>
      <c r="CS24" s="613"/>
      <c r="CT24" s="613"/>
      <c r="CU24" s="613"/>
      <c r="CV24" s="613"/>
      <c r="CW24" s="613"/>
      <c r="CX24" s="613"/>
      <c r="CY24" s="614"/>
      <c r="CZ24" s="650">
        <v>51.2</v>
      </c>
      <c r="DA24" s="651"/>
      <c r="DB24" s="651"/>
      <c r="DC24" s="652"/>
      <c r="DD24" s="649">
        <v>21301482</v>
      </c>
      <c r="DE24" s="613"/>
      <c r="DF24" s="613"/>
      <c r="DG24" s="613"/>
      <c r="DH24" s="613"/>
      <c r="DI24" s="613"/>
      <c r="DJ24" s="613"/>
      <c r="DK24" s="614"/>
      <c r="DL24" s="649">
        <v>20021218</v>
      </c>
      <c r="DM24" s="613"/>
      <c r="DN24" s="613"/>
      <c r="DO24" s="613"/>
      <c r="DP24" s="613"/>
      <c r="DQ24" s="613"/>
      <c r="DR24" s="613"/>
      <c r="DS24" s="613"/>
      <c r="DT24" s="613"/>
      <c r="DU24" s="613"/>
      <c r="DV24" s="614"/>
      <c r="DW24" s="617">
        <v>50.1</v>
      </c>
      <c r="DX24" s="618"/>
      <c r="DY24" s="618"/>
      <c r="DZ24" s="618"/>
      <c r="EA24" s="618"/>
      <c r="EB24" s="618"/>
      <c r="EC24" s="619"/>
    </row>
    <row r="25" spans="2:133" ht="11.25" customHeight="1">
      <c r="B25" s="620" t="s">
        <v>269</v>
      </c>
      <c r="C25" s="621"/>
      <c r="D25" s="621"/>
      <c r="E25" s="621"/>
      <c r="F25" s="621"/>
      <c r="G25" s="621"/>
      <c r="H25" s="621"/>
      <c r="I25" s="621"/>
      <c r="J25" s="621"/>
      <c r="K25" s="621"/>
      <c r="L25" s="621"/>
      <c r="M25" s="621"/>
      <c r="N25" s="621"/>
      <c r="O25" s="621"/>
      <c r="P25" s="621"/>
      <c r="Q25" s="622"/>
      <c r="R25" s="623">
        <v>10072099</v>
      </c>
      <c r="S25" s="624"/>
      <c r="T25" s="624"/>
      <c r="U25" s="624"/>
      <c r="V25" s="624"/>
      <c r="W25" s="624"/>
      <c r="X25" s="624"/>
      <c r="Y25" s="625"/>
      <c r="Z25" s="626">
        <v>14.7</v>
      </c>
      <c r="AA25" s="626"/>
      <c r="AB25" s="626"/>
      <c r="AC25" s="626"/>
      <c r="AD25" s="627" t="s">
        <v>108</v>
      </c>
      <c r="AE25" s="627"/>
      <c r="AF25" s="627"/>
      <c r="AG25" s="627"/>
      <c r="AH25" s="627"/>
      <c r="AI25" s="627"/>
      <c r="AJ25" s="627"/>
      <c r="AK25" s="627"/>
      <c r="AL25" s="628" t="s">
        <v>108</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12009894</v>
      </c>
      <c r="CS25" s="655"/>
      <c r="CT25" s="655"/>
      <c r="CU25" s="655"/>
      <c r="CV25" s="655"/>
      <c r="CW25" s="655"/>
      <c r="CX25" s="655"/>
      <c r="CY25" s="656"/>
      <c r="CZ25" s="657">
        <v>18.600000000000001</v>
      </c>
      <c r="DA25" s="658"/>
      <c r="DB25" s="658"/>
      <c r="DC25" s="659"/>
      <c r="DD25" s="632">
        <v>11012879</v>
      </c>
      <c r="DE25" s="655"/>
      <c r="DF25" s="655"/>
      <c r="DG25" s="655"/>
      <c r="DH25" s="655"/>
      <c r="DI25" s="655"/>
      <c r="DJ25" s="655"/>
      <c r="DK25" s="656"/>
      <c r="DL25" s="632">
        <v>10701253</v>
      </c>
      <c r="DM25" s="655"/>
      <c r="DN25" s="655"/>
      <c r="DO25" s="655"/>
      <c r="DP25" s="655"/>
      <c r="DQ25" s="655"/>
      <c r="DR25" s="655"/>
      <c r="DS25" s="655"/>
      <c r="DT25" s="655"/>
      <c r="DU25" s="655"/>
      <c r="DV25" s="656"/>
      <c r="DW25" s="628">
        <v>26.8</v>
      </c>
      <c r="DX25" s="653"/>
      <c r="DY25" s="653"/>
      <c r="DZ25" s="653"/>
      <c r="EA25" s="653"/>
      <c r="EB25" s="653"/>
      <c r="EC25" s="654"/>
    </row>
    <row r="26" spans="2:133" ht="11.25" customHeight="1">
      <c r="B26" s="660" t="s">
        <v>272</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7708641</v>
      </c>
      <c r="CS26" s="624"/>
      <c r="CT26" s="624"/>
      <c r="CU26" s="624"/>
      <c r="CV26" s="624"/>
      <c r="CW26" s="624"/>
      <c r="CX26" s="624"/>
      <c r="CY26" s="625"/>
      <c r="CZ26" s="657">
        <v>12</v>
      </c>
      <c r="DA26" s="658"/>
      <c r="DB26" s="658"/>
      <c r="DC26" s="659"/>
      <c r="DD26" s="632">
        <v>6980578</v>
      </c>
      <c r="DE26" s="624"/>
      <c r="DF26" s="624"/>
      <c r="DG26" s="624"/>
      <c r="DH26" s="624"/>
      <c r="DI26" s="624"/>
      <c r="DJ26" s="624"/>
      <c r="DK26" s="625"/>
      <c r="DL26" s="632" t="s">
        <v>275</v>
      </c>
      <c r="DM26" s="624"/>
      <c r="DN26" s="624"/>
      <c r="DO26" s="624"/>
      <c r="DP26" s="624"/>
      <c r="DQ26" s="624"/>
      <c r="DR26" s="624"/>
      <c r="DS26" s="624"/>
      <c r="DT26" s="624"/>
      <c r="DU26" s="624"/>
      <c r="DV26" s="625"/>
      <c r="DW26" s="628" t="s">
        <v>275</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4282399</v>
      </c>
      <c r="S27" s="624"/>
      <c r="T27" s="624"/>
      <c r="U27" s="624"/>
      <c r="V27" s="624"/>
      <c r="W27" s="624"/>
      <c r="X27" s="624"/>
      <c r="Y27" s="625"/>
      <c r="Z27" s="626">
        <v>6.2</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29763144</v>
      </c>
      <c r="BH27" s="624"/>
      <c r="BI27" s="624"/>
      <c r="BJ27" s="624"/>
      <c r="BK27" s="624"/>
      <c r="BL27" s="624"/>
      <c r="BM27" s="624"/>
      <c r="BN27" s="625"/>
      <c r="BO27" s="626">
        <v>100</v>
      </c>
      <c r="BP27" s="626"/>
      <c r="BQ27" s="626"/>
      <c r="BR27" s="626"/>
      <c r="BS27" s="632">
        <v>433689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15580944</v>
      </c>
      <c r="CS27" s="655"/>
      <c r="CT27" s="655"/>
      <c r="CU27" s="655"/>
      <c r="CV27" s="655"/>
      <c r="CW27" s="655"/>
      <c r="CX27" s="655"/>
      <c r="CY27" s="656"/>
      <c r="CZ27" s="657">
        <v>24.2</v>
      </c>
      <c r="DA27" s="658"/>
      <c r="DB27" s="658"/>
      <c r="DC27" s="659"/>
      <c r="DD27" s="632">
        <v>4936690</v>
      </c>
      <c r="DE27" s="655"/>
      <c r="DF27" s="655"/>
      <c r="DG27" s="655"/>
      <c r="DH27" s="655"/>
      <c r="DI27" s="655"/>
      <c r="DJ27" s="655"/>
      <c r="DK27" s="656"/>
      <c r="DL27" s="632">
        <v>4936090</v>
      </c>
      <c r="DM27" s="655"/>
      <c r="DN27" s="655"/>
      <c r="DO27" s="655"/>
      <c r="DP27" s="655"/>
      <c r="DQ27" s="655"/>
      <c r="DR27" s="655"/>
      <c r="DS27" s="655"/>
      <c r="DT27" s="655"/>
      <c r="DU27" s="655"/>
      <c r="DV27" s="656"/>
      <c r="DW27" s="628">
        <v>12.3</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178542</v>
      </c>
      <c r="S28" s="624"/>
      <c r="T28" s="624"/>
      <c r="U28" s="624"/>
      <c r="V28" s="624"/>
      <c r="W28" s="624"/>
      <c r="X28" s="624"/>
      <c r="Y28" s="625"/>
      <c r="Z28" s="626">
        <v>0.3</v>
      </c>
      <c r="AA28" s="626"/>
      <c r="AB28" s="626"/>
      <c r="AC28" s="626"/>
      <c r="AD28" s="627">
        <v>62083</v>
      </c>
      <c r="AE28" s="627"/>
      <c r="AF28" s="627"/>
      <c r="AG28" s="627"/>
      <c r="AH28" s="627"/>
      <c r="AI28" s="627"/>
      <c r="AJ28" s="627"/>
      <c r="AK28" s="627"/>
      <c r="AL28" s="628">
        <v>0.2</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5405849</v>
      </c>
      <c r="CS28" s="624"/>
      <c r="CT28" s="624"/>
      <c r="CU28" s="624"/>
      <c r="CV28" s="624"/>
      <c r="CW28" s="624"/>
      <c r="CX28" s="624"/>
      <c r="CY28" s="625"/>
      <c r="CZ28" s="657">
        <v>8.4</v>
      </c>
      <c r="DA28" s="658"/>
      <c r="DB28" s="658"/>
      <c r="DC28" s="659"/>
      <c r="DD28" s="632">
        <v>5351913</v>
      </c>
      <c r="DE28" s="624"/>
      <c r="DF28" s="624"/>
      <c r="DG28" s="624"/>
      <c r="DH28" s="624"/>
      <c r="DI28" s="624"/>
      <c r="DJ28" s="624"/>
      <c r="DK28" s="625"/>
      <c r="DL28" s="632">
        <v>4383875</v>
      </c>
      <c r="DM28" s="624"/>
      <c r="DN28" s="624"/>
      <c r="DO28" s="624"/>
      <c r="DP28" s="624"/>
      <c r="DQ28" s="624"/>
      <c r="DR28" s="624"/>
      <c r="DS28" s="624"/>
      <c r="DT28" s="624"/>
      <c r="DU28" s="624"/>
      <c r="DV28" s="625"/>
      <c r="DW28" s="628">
        <v>11</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55038</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5405849</v>
      </c>
      <c r="CS29" s="655"/>
      <c r="CT29" s="655"/>
      <c r="CU29" s="655"/>
      <c r="CV29" s="655"/>
      <c r="CW29" s="655"/>
      <c r="CX29" s="655"/>
      <c r="CY29" s="656"/>
      <c r="CZ29" s="657">
        <v>8.4</v>
      </c>
      <c r="DA29" s="658"/>
      <c r="DB29" s="658"/>
      <c r="DC29" s="659"/>
      <c r="DD29" s="632">
        <v>5351913</v>
      </c>
      <c r="DE29" s="655"/>
      <c r="DF29" s="655"/>
      <c r="DG29" s="655"/>
      <c r="DH29" s="655"/>
      <c r="DI29" s="655"/>
      <c r="DJ29" s="655"/>
      <c r="DK29" s="656"/>
      <c r="DL29" s="632">
        <v>4383875</v>
      </c>
      <c r="DM29" s="655"/>
      <c r="DN29" s="655"/>
      <c r="DO29" s="655"/>
      <c r="DP29" s="655"/>
      <c r="DQ29" s="655"/>
      <c r="DR29" s="655"/>
      <c r="DS29" s="655"/>
      <c r="DT29" s="655"/>
      <c r="DU29" s="655"/>
      <c r="DV29" s="656"/>
      <c r="DW29" s="628">
        <v>11</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1293927</v>
      </c>
      <c r="S30" s="624"/>
      <c r="T30" s="624"/>
      <c r="U30" s="624"/>
      <c r="V30" s="624"/>
      <c r="W30" s="624"/>
      <c r="X30" s="624"/>
      <c r="Y30" s="625"/>
      <c r="Z30" s="626">
        <v>1.9</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98.9</v>
      </c>
      <c r="BH30" s="682"/>
      <c r="BI30" s="682"/>
      <c r="BJ30" s="682"/>
      <c r="BK30" s="682"/>
      <c r="BL30" s="682"/>
      <c r="BM30" s="618">
        <v>95.3</v>
      </c>
      <c r="BN30" s="682"/>
      <c r="BO30" s="682"/>
      <c r="BP30" s="682"/>
      <c r="BQ30" s="683"/>
      <c r="BR30" s="681">
        <v>98.6</v>
      </c>
      <c r="BS30" s="682"/>
      <c r="BT30" s="682"/>
      <c r="BU30" s="682"/>
      <c r="BV30" s="682"/>
      <c r="BW30" s="682"/>
      <c r="BX30" s="618">
        <v>94.6</v>
      </c>
      <c r="BY30" s="682"/>
      <c r="BZ30" s="682"/>
      <c r="CA30" s="682"/>
      <c r="CB30" s="683"/>
      <c r="CD30" s="686"/>
      <c r="CE30" s="687"/>
      <c r="CF30" s="637" t="s">
        <v>289</v>
      </c>
      <c r="CG30" s="638"/>
      <c r="CH30" s="638"/>
      <c r="CI30" s="638"/>
      <c r="CJ30" s="638"/>
      <c r="CK30" s="638"/>
      <c r="CL30" s="638"/>
      <c r="CM30" s="638"/>
      <c r="CN30" s="638"/>
      <c r="CO30" s="638"/>
      <c r="CP30" s="638"/>
      <c r="CQ30" s="639"/>
      <c r="CR30" s="623">
        <v>5015844</v>
      </c>
      <c r="CS30" s="624"/>
      <c r="CT30" s="624"/>
      <c r="CU30" s="624"/>
      <c r="CV30" s="624"/>
      <c r="CW30" s="624"/>
      <c r="CX30" s="624"/>
      <c r="CY30" s="625"/>
      <c r="CZ30" s="657">
        <v>7.8</v>
      </c>
      <c r="DA30" s="658"/>
      <c r="DB30" s="658"/>
      <c r="DC30" s="659"/>
      <c r="DD30" s="632">
        <v>4966730</v>
      </c>
      <c r="DE30" s="624"/>
      <c r="DF30" s="624"/>
      <c r="DG30" s="624"/>
      <c r="DH30" s="624"/>
      <c r="DI30" s="624"/>
      <c r="DJ30" s="624"/>
      <c r="DK30" s="625"/>
      <c r="DL30" s="632">
        <v>3998692</v>
      </c>
      <c r="DM30" s="624"/>
      <c r="DN30" s="624"/>
      <c r="DO30" s="624"/>
      <c r="DP30" s="624"/>
      <c r="DQ30" s="624"/>
      <c r="DR30" s="624"/>
      <c r="DS30" s="624"/>
      <c r="DT30" s="624"/>
      <c r="DU30" s="624"/>
      <c r="DV30" s="625"/>
      <c r="DW30" s="628">
        <v>10</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3411457</v>
      </c>
      <c r="S31" s="624"/>
      <c r="T31" s="624"/>
      <c r="U31" s="624"/>
      <c r="V31" s="624"/>
      <c r="W31" s="624"/>
      <c r="X31" s="624"/>
      <c r="Y31" s="625"/>
      <c r="Z31" s="626">
        <v>5</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95.7</v>
      </c>
      <c r="BN31" s="679"/>
      <c r="BO31" s="679"/>
      <c r="BP31" s="679"/>
      <c r="BQ31" s="680"/>
      <c r="BR31" s="678">
        <v>98.6</v>
      </c>
      <c r="BS31" s="655"/>
      <c r="BT31" s="655"/>
      <c r="BU31" s="655"/>
      <c r="BV31" s="655"/>
      <c r="BW31" s="655"/>
      <c r="BX31" s="629">
        <v>95</v>
      </c>
      <c r="BY31" s="679"/>
      <c r="BZ31" s="679"/>
      <c r="CA31" s="679"/>
      <c r="CB31" s="680"/>
      <c r="CD31" s="686"/>
      <c r="CE31" s="687"/>
      <c r="CF31" s="637" t="s">
        <v>293</v>
      </c>
      <c r="CG31" s="638"/>
      <c r="CH31" s="638"/>
      <c r="CI31" s="638"/>
      <c r="CJ31" s="638"/>
      <c r="CK31" s="638"/>
      <c r="CL31" s="638"/>
      <c r="CM31" s="638"/>
      <c r="CN31" s="638"/>
      <c r="CO31" s="638"/>
      <c r="CP31" s="638"/>
      <c r="CQ31" s="639"/>
      <c r="CR31" s="623">
        <v>390005</v>
      </c>
      <c r="CS31" s="655"/>
      <c r="CT31" s="655"/>
      <c r="CU31" s="655"/>
      <c r="CV31" s="655"/>
      <c r="CW31" s="655"/>
      <c r="CX31" s="655"/>
      <c r="CY31" s="656"/>
      <c r="CZ31" s="657">
        <v>0.6</v>
      </c>
      <c r="DA31" s="658"/>
      <c r="DB31" s="658"/>
      <c r="DC31" s="659"/>
      <c r="DD31" s="632">
        <v>385183</v>
      </c>
      <c r="DE31" s="655"/>
      <c r="DF31" s="655"/>
      <c r="DG31" s="655"/>
      <c r="DH31" s="655"/>
      <c r="DI31" s="655"/>
      <c r="DJ31" s="655"/>
      <c r="DK31" s="656"/>
      <c r="DL31" s="632">
        <v>385183</v>
      </c>
      <c r="DM31" s="655"/>
      <c r="DN31" s="655"/>
      <c r="DO31" s="655"/>
      <c r="DP31" s="655"/>
      <c r="DQ31" s="655"/>
      <c r="DR31" s="655"/>
      <c r="DS31" s="655"/>
      <c r="DT31" s="655"/>
      <c r="DU31" s="655"/>
      <c r="DV31" s="656"/>
      <c r="DW31" s="628">
        <v>1</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2993644</v>
      </c>
      <c r="S32" s="624"/>
      <c r="T32" s="624"/>
      <c r="U32" s="624"/>
      <c r="V32" s="624"/>
      <c r="W32" s="624"/>
      <c r="X32" s="624"/>
      <c r="Y32" s="625"/>
      <c r="Z32" s="626">
        <v>4.4000000000000004</v>
      </c>
      <c r="AA32" s="626"/>
      <c r="AB32" s="626"/>
      <c r="AC32" s="626"/>
      <c r="AD32" s="627">
        <v>392199</v>
      </c>
      <c r="AE32" s="627"/>
      <c r="AF32" s="627"/>
      <c r="AG32" s="627"/>
      <c r="AH32" s="627"/>
      <c r="AI32" s="627"/>
      <c r="AJ32" s="627"/>
      <c r="AK32" s="627"/>
      <c r="AL32" s="628">
        <v>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98.8</v>
      </c>
      <c r="BH32" s="691"/>
      <c r="BI32" s="691"/>
      <c r="BJ32" s="691"/>
      <c r="BK32" s="691"/>
      <c r="BL32" s="691"/>
      <c r="BM32" s="692">
        <v>94.6</v>
      </c>
      <c r="BN32" s="691"/>
      <c r="BO32" s="691"/>
      <c r="BP32" s="691"/>
      <c r="BQ32" s="693"/>
      <c r="BR32" s="690">
        <v>98.5</v>
      </c>
      <c r="BS32" s="691"/>
      <c r="BT32" s="691"/>
      <c r="BU32" s="691"/>
      <c r="BV32" s="691"/>
      <c r="BW32" s="691"/>
      <c r="BX32" s="692">
        <v>93.7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3829500</v>
      </c>
      <c r="S33" s="624"/>
      <c r="T33" s="624"/>
      <c r="U33" s="624"/>
      <c r="V33" s="624"/>
      <c r="W33" s="624"/>
      <c r="X33" s="624"/>
      <c r="Y33" s="625"/>
      <c r="Z33" s="626">
        <v>5.6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24335844</v>
      </c>
      <c r="CS33" s="655"/>
      <c r="CT33" s="655"/>
      <c r="CU33" s="655"/>
      <c r="CV33" s="655"/>
      <c r="CW33" s="655"/>
      <c r="CX33" s="655"/>
      <c r="CY33" s="656"/>
      <c r="CZ33" s="657">
        <v>37.799999999999997</v>
      </c>
      <c r="DA33" s="658"/>
      <c r="DB33" s="658"/>
      <c r="DC33" s="659"/>
      <c r="DD33" s="632">
        <v>19638270</v>
      </c>
      <c r="DE33" s="655"/>
      <c r="DF33" s="655"/>
      <c r="DG33" s="655"/>
      <c r="DH33" s="655"/>
      <c r="DI33" s="655"/>
      <c r="DJ33" s="655"/>
      <c r="DK33" s="656"/>
      <c r="DL33" s="632">
        <v>15018405</v>
      </c>
      <c r="DM33" s="655"/>
      <c r="DN33" s="655"/>
      <c r="DO33" s="655"/>
      <c r="DP33" s="655"/>
      <c r="DQ33" s="655"/>
      <c r="DR33" s="655"/>
      <c r="DS33" s="655"/>
      <c r="DT33" s="655"/>
      <c r="DU33" s="655"/>
      <c r="DV33" s="656"/>
      <c r="DW33" s="628">
        <v>37.5</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8003393</v>
      </c>
      <c r="CS34" s="624"/>
      <c r="CT34" s="624"/>
      <c r="CU34" s="624"/>
      <c r="CV34" s="624"/>
      <c r="CW34" s="624"/>
      <c r="CX34" s="624"/>
      <c r="CY34" s="625"/>
      <c r="CZ34" s="657">
        <v>12.4</v>
      </c>
      <c r="DA34" s="658"/>
      <c r="DB34" s="658"/>
      <c r="DC34" s="659"/>
      <c r="DD34" s="632">
        <v>6344269</v>
      </c>
      <c r="DE34" s="624"/>
      <c r="DF34" s="624"/>
      <c r="DG34" s="624"/>
      <c r="DH34" s="624"/>
      <c r="DI34" s="624"/>
      <c r="DJ34" s="624"/>
      <c r="DK34" s="625"/>
      <c r="DL34" s="632">
        <v>5967267</v>
      </c>
      <c r="DM34" s="624"/>
      <c r="DN34" s="624"/>
      <c r="DO34" s="624"/>
      <c r="DP34" s="624"/>
      <c r="DQ34" s="624"/>
      <c r="DR34" s="624"/>
      <c r="DS34" s="624"/>
      <c r="DT34" s="624"/>
      <c r="DU34" s="624"/>
      <c r="DV34" s="625"/>
      <c r="DW34" s="628">
        <v>14.9</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1000000</v>
      </c>
      <c r="S35" s="624"/>
      <c r="T35" s="624"/>
      <c r="U35" s="624"/>
      <c r="V35" s="624"/>
      <c r="W35" s="624"/>
      <c r="X35" s="624"/>
      <c r="Y35" s="625"/>
      <c r="Z35" s="626">
        <v>1.5</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8938296</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t="s">
        <v>275</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588713</v>
      </c>
      <c r="CS35" s="655"/>
      <c r="CT35" s="655"/>
      <c r="CU35" s="655"/>
      <c r="CV35" s="655"/>
      <c r="CW35" s="655"/>
      <c r="CX35" s="655"/>
      <c r="CY35" s="656"/>
      <c r="CZ35" s="657">
        <v>0.9</v>
      </c>
      <c r="DA35" s="658"/>
      <c r="DB35" s="658"/>
      <c r="DC35" s="659"/>
      <c r="DD35" s="632">
        <v>499111</v>
      </c>
      <c r="DE35" s="655"/>
      <c r="DF35" s="655"/>
      <c r="DG35" s="655"/>
      <c r="DH35" s="655"/>
      <c r="DI35" s="655"/>
      <c r="DJ35" s="655"/>
      <c r="DK35" s="656"/>
      <c r="DL35" s="632">
        <v>499111</v>
      </c>
      <c r="DM35" s="655"/>
      <c r="DN35" s="655"/>
      <c r="DO35" s="655"/>
      <c r="DP35" s="655"/>
      <c r="DQ35" s="655"/>
      <c r="DR35" s="655"/>
      <c r="DS35" s="655"/>
      <c r="DT35" s="655"/>
      <c r="DU35" s="655"/>
      <c r="DV35" s="656"/>
      <c r="DW35" s="628">
        <v>1.2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68619565</v>
      </c>
      <c r="S36" s="696"/>
      <c r="T36" s="696"/>
      <c r="U36" s="696"/>
      <c r="V36" s="696"/>
      <c r="W36" s="696"/>
      <c r="X36" s="696"/>
      <c r="Y36" s="697"/>
      <c r="Z36" s="698">
        <v>100</v>
      </c>
      <c r="AA36" s="698"/>
      <c r="AB36" s="698"/>
      <c r="AC36" s="698"/>
      <c r="AD36" s="699">
        <v>38997208</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1687485</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-206411</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5622668</v>
      </c>
      <c r="CS36" s="624"/>
      <c r="CT36" s="624"/>
      <c r="CU36" s="624"/>
      <c r="CV36" s="624"/>
      <c r="CW36" s="624"/>
      <c r="CX36" s="624"/>
      <c r="CY36" s="625"/>
      <c r="CZ36" s="657">
        <v>8.6999999999999993</v>
      </c>
      <c r="DA36" s="658"/>
      <c r="DB36" s="658"/>
      <c r="DC36" s="659"/>
      <c r="DD36" s="632">
        <v>4614354</v>
      </c>
      <c r="DE36" s="624"/>
      <c r="DF36" s="624"/>
      <c r="DG36" s="624"/>
      <c r="DH36" s="624"/>
      <c r="DI36" s="624"/>
      <c r="DJ36" s="624"/>
      <c r="DK36" s="625"/>
      <c r="DL36" s="632">
        <v>3273215</v>
      </c>
      <c r="DM36" s="624"/>
      <c r="DN36" s="624"/>
      <c r="DO36" s="624"/>
      <c r="DP36" s="624"/>
      <c r="DQ36" s="624"/>
      <c r="DR36" s="624"/>
      <c r="DS36" s="624"/>
      <c r="DT36" s="624"/>
      <c r="DU36" s="624"/>
      <c r="DV36" s="625"/>
      <c r="DW36" s="628">
        <v>8.1999999999999993</v>
      </c>
      <c r="DX36" s="653"/>
      <c r="DY36" s="653"/>
      <c r="DZ36" s="653"/>
      <c r="EA36" s="653"/>
      <c r="EB36" s="653"/>
      <c r="EC36" s="654"/>
    </row>
    <row r="37" spans="2:133" ht="11.25" customHeight="1">
      <c r="AQ37" s="702" t="s">
        <v>311</v>
      </c>
      <c r="AR37" s="703"/>
      <c r="AS37" s="703"/>
      <c r="AT37" s="703"/>
      <c r="AU37" s="703"/>
      <c r="AV37" s="703"/>
      <c r="AW37" s="703"/>
      <c r="AX37" s="703"/>
      <c r="AY37" s="704"/>
      <c r="AZ37" s="623">
        <v>1067153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31481</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2098253</v>
      </c>
      <c r="CS37" s="655"/>
      <c r="CT37" s="655"/>
      <c r="CU37" s="655"/>
      <c r="CV37" s="655"/>
      <c r="CW37" s="655"/>
      <c r="CX37" s="655"/>
      <c r="CY37" s="656"/>
      <c r="CZ37" s="657">
        <v>3.3</v>
      </c>
      <c r="DA37" s="658"/>
      <c r="DB37" s="658"/>
      <c r="DC37" s="659"/>
      <c r="DD37" s="632">
        <v>2098253</v>
      </c>
      <c r="DE37" s="655"/>
      <c r="DF37" s="655"/>
      <c r="DG37" s="655"/>
      <c r="DH37" s="655"/>
      <c r="DI37" s="655"/>
      <c r="DJ37" s="655"/>
      <c r="DK37" s="656"/>
      <c r="DL37" s="632">
        <v>2098253</v>
      </c>
      <c r="DM37" s="655"/>
      <c r="DN37" s="655"/>
      <c r="DO37" s="655"/>
      <c r="DP37" s="655"/>
      <c r="DQ37" s="655"/>
      <c r="DR37" s="655"/>
      <c r="DS37" s="655"/>
      <c r="DT37" s="655"/>
      <c r="DU37" s="655"/>
      <c r="DV37" s="656"/>
      <c r="DW37" s="628">
        <v>5.2</v>
      </c>
      <c r="DX37" s="653"/>
      <c r="DY37" s="653"/>
      <c r="DZ37" s="653"/>
      <c r="EA37" s="653"/>
      <c r="EB37" s="653"/>
      <c r="EC37" s="654"/>
    </row>
    <row r="38" spans="2:133" ht="11.25" customHeight="1">
      <c r="AQ38" s="702" t="s">
        <v>314</v>
      </c>
      <c r="AR38" s="703"/>
      <c r="AS38" s="703"/>
      <c r="AT38" s="703"/>
      <c r="AU38" s="703"/>
      <c r="AV38" s="703"/>
      <c r="AW38" s="703"/>
      <c r="AX38" s="703"/>
      <c r="AY38" s="704"/>
      <c r="AZ38" s="623">
        <v>121267</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52963</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8878271</v>
      </c>
      <c r="CS38" s="624"/>
      <c r="CT38" s="624"/>
      <c r="CU38" s="624"/>
      <c r="CV38" s="624"/>
      <c r="CW38" s="624"/>
      <c r="CX38" s="624"/>
      <c r="CY38" s="625"/>
      <c r="CZ38" s="657">
        <v>13.8</v>
      </c>
      <c r="DA38" s="658"/>
      <c r="DB38" s="658"/>
      <c r="DC38" s="659"/>
      <c r="DD38" s="632">
        <v>8072752</v>
      </c>
      <c r="DE38" s="624"/>
      <c r="DF38" s="624"/>
      <c r="DG38" s="624"/>
      <c r="DH38" s="624"/>
      <c r="DI38" s="624"/>
      <c r="DJ38" s="624"/>
      <c r="DK38" s="625"/>
      <c r="DL38" s="632">
        <v>5278812</v>
      </c>
      <c r="DM38" s="624"/>
      <c r="DN38" s="624"/>
      <c r="DO38" s="624"/>
      <c r="DP38" s="624"/>
      <c r="DQ38" s="624"/>
      <c r="DR38" s="624"/>
      <c r="DS38" s="624"/>
      <c r="DT38" s="624"/>
      <c r="DU38" s="624"/>
      <c r="DV38" s="625"/>
      <c r="DW38" s="628">
        <v>13.2</v>
      </c>
      <c r="DX38" s="653"/>
      <c r="DY38" s="653"/>
      <c r="DZ38" s="653"/>
      <c r="EA38" s="653"/>
      <c r="EB38" s="653"/>
      <c r="EC38" s="654"/>
    </row>
    <row r="39" spans="2:133" ht="11.25" customHeight="1">
      <c r="AQ39" s="702" t="s">
        <v>317</v>
      </c>
      <c r="AR39" s="703"/>
      <c r="AS39" s="703"/>
      <c r="AT39" s="703"/>
      <c r="AU39" s="703"/>
      <c r="AV39" s="703"/>
      <c r="AW39" s="703"/>
      <c r="AX39" s="703"/>
      <c r="AY39" s="704"/>
      <c r="AZ39" s="623">
        <v>60025</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163306</v>
      </c>
      <c r="CS39" s="655"/>
      <c r="CT39" s="655"/>
      <c r="CU39" s="655"/>
      <c r="CV39" s="655"/>
      <c r="CW39" s="655"/>
      <c r="CX39" s="655"/>
      <c r="CY39" s="656"/>
      <c r="CZ39" s="657">
        <v>0.3</v>
      </c>
      <c r="DA39" s="658"/>
      <c r="DB39" s="658"/>
      <c r="DC39" s="659"/>
      <c r="DD39" s="632">
        <v>100175</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2096944</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94</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1079493</v>
      </c>
      <c r="CS40" s="624"/>
      <c r="CT40" s="624"/>
      <c r="CU40" s="624"/>
      <c r="CV40" s="624"/>
      <c r="CW40" s="624"/>
      <c r="CX40" s="624"/>
      <c r="CY40" s="625"/>
      <c r="CZ40" s="657">
        <v>1.7</v>
      </c>
      <c r="DA40" s="658"/>
      <c r="DB40" s="658"/>
      <c r="DC40" s="659"/>
      <c r="DD40" s="632">
        <v>7609</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3905422</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280</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275</v>
      </c>
      <c r="CS41" s="655"/>
      <c r="CT41" s="655"/>
      <c r="CU41" s="655"/>
      <c r="CV41" s="655"/>
      <c r="CW41" s="655"/>
      <c r="CX41" s="655"/>
      <c r="CY41" s="656"/>
      <c r="CZ41" s="657" t="s">
        <v>275</v>
      </c>
      <c r="DA41" s="658"/>
      <c r="DB41" s="658"/>
      <c r="DC41" s="659"/>
      <c r="DD41" s="632" t="s">
        <v>275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7095422</v>
      </c>
      <c r="CS42" s="624"/>
      <c r="CT42" s="624"/>
      <c r="CU42" s="624"/>
      <c r="CV42" s="624"/>
      <c r="CW42" s="624"/>
      <c r="CX42" s="624"/>
      <c r="CY42" s="625"/>
      <c r="CZ42" s="657">
        <v>11</v>
      </c>
      <c r="DA42" s="706"/>
      <c r="DB42" s="706"/>
      <c r="DC42" s="707"/>
      <c r="DD42" s="632">
        <v>2612027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343887</v>
      </c>
      <c r="CS43" s="655"/>
      <c r="CT43" s="655"/>
      <c r="CU43" s="655"/>
      <c r="CV43" s="655"/>
      <c r="CW43" s="655"/>
      <c r="CX43" s="655"/>
      <c r="CY43" s="656"/>
      <c r="CZ43" s="657">
        <v>0.5</v>
      </c>
      <c r="DA43" s="658"/>
      <c r="DB43" s="658"/>
      <c r="DC43" s="659"/>
      <c r="DD43" s="632">
        <v>343887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7095422</v>
      </c>
      <c r="CS44" s="624"/>
      <c r="CT44" s="624"/>
      <c r="CU44" s="624"/>
      <c r="CV44" s="624"/>
      <c r="CW44" s="624"/>
      <c r="CX44" s="624"/>
      <c r="CY44" s="625"/>
      <c r="CZ44" s="657">
        <v>11</v>
      </c>
      <c r="DA44" s="706"/>
      <c r="DB44" s="706"/>
      <c r="DC44" s="707"/>
      <c r="DD44" s="632">
        <v>2612027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2738263</v>
      </c>
      <c r="CS45" s="655"/>
      <c r="CT45" s="655"/>
      <c r="CU45" s="655"/>
      <c r="CV45" s="655"/>
      <c r="CW45" s="655"/>
      <c r="CX45" s="655"/>
      <c r="CY45" s="656"/>
      <c r="CZ45" s="657">
        <v>4.3</v>
      </c>
      <c r="DA45" s="658"/>
      <c r="DB45" s="658"/>
      <c r="DC45" s="659"/>
      <c r="DD45" s="632">
        <v>500257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4275883</v>
      </c>
      <c r="CS46" s="624"/>
      <c r="CT46" s="624"/>
      <c r="CU46" s="624"/>
      <c r="CV46" s="624"/>
      <c r="CW46" s="624"/>
      <c r="CX46" s="624"/>
      <c r="CY46" s="625"/>
      <c r="CZ46" s="657">
        <v>6.6</v>
      </c>
      <c r="DA46" s="706"/>
      <c r="DB46" s="706"/>
      <c r="DC46" s="707"/>
      <c r="DD46" s="632">
        <v>2043194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64427953</v>
      </c>
      <c r="CS49" s="691"/>
      <c r="CT49" s="691"/>
      <c r="CU49" s="691"/>
      <c r="CV49" s="691"/>
      <c r="CW49" s="691"/>
      <c r="CX49" s="691"/>
      <c r="CY49" s="718"/>
      <c r="CZ49" s="719">
        <v>100</v>
      </c>
      <c r="DA49" s="720"/>
      <c r="DB49" s="720"/>
      <c r="DC49" s="721"/>
      <c r="DD49" s="722">
        <v>43551779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election activeCell="AF95" sqref="AF95"/>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68555</v>
      </c>
      <c r="R7" s="753"/>
      <c r="S7" s="753"/>
      <c r="T7" s="753"/>
      <c r="U7" s="753"/>
      <c r="V7" s="753">
        <v>64364</v>
      </c>
      <c r="W7" s="753"/>
      <c r="X7" s="753"/>
      <c r="Y7" s="753"/>
      <c r="Z7" s="753"/>
      <c r="AA7" s="753">
        <v>4192</v>
      </c>
      <c r="AB7" s="753"/>
      <c r="AC7" s="753"/>
      <c r="AD7" s="753"/>
      <c r="AE7" s="754"/>
      <c r="AF7" s="755">
        <v>3967</v>
      </c>
      <c r="AG7" s="756"/>
      <c r="AH7" s="756"/>
      <c r="AI7" s="756"/>
      <c r="AJ7" s="757"/>
      <c r="AK7" s="792">
        <v>1294</v>
      </c>
      <c r="AL7" s="793"/>
      <c r="AM7" s="793"/>
      <c r="AN7" s="793"/>
      <c r="AO7" s="793"/>
      <c r="AP7" s="793">
        <v>38428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528</v>
      </c>
      <c r="BT7" s="797"/>
      <c r="BU7" s="797"/>
      <c r="BV7" s="797"/>
      <c r="BW7" s="797"/>
      <c r="BX7" s="797"/>
      <c r="BY7" s="797"/>
      <c r="BZ7" s="797"/>
      <c r="CA7" s="797"/>
      <c r="CB7" s="797"/>
      <c r="CC7" s="797"/>
      <c r="CD7" s="797"/>
      <c r="CE7" s="797"/>
      <c r="CF7" s="797"/>
      <c r="CG7" s="798"/>
      <c r="CH7" s="789">
        <v>1</v>
      </c>
      <c r="CI7" s="790"/>
      <c r="CJ7" s="790"/>
      <c r="CK7" s="790"/>
      <c r="CL7" s="791"/>
      <c r="CM7" s="789">
        <v>152</v>
      </c>
      <c r="CN7" s="790"/>
      <c r="CO7" s="790"/>
      <c r="CP7" s="790"/>
      <c r="CQ7" s="791"/>
      <c r="CR7" s="789">
        <v>65</v>
      </c>
      <c r="CS7" s="790"/>
      <c r="CT7" s="790"/>
      <c r="CU7" s="790"/>
      <c r="CV7" s="791"/>
      <c r="CW7" s="789">
        <v>5</v>
      </c>
      <c r="CX7" s="790"/>
      <c r="CY7" s="790"/>
      <c r="CZ7" s="790"/>
      <c r="DA7" s="791"/>
      <c r="DB7" s="789" t="s">
        <v>545</v>
      </c>
      <c r="DC7" s="790"/>
      <c r="DD7" s="790"/>
      <c r="DE7" s="790"/>
      <c r="DF7" s="791"/>
      <c r="DG7" s="789" t="s">
        <v>545</v>
      </c>
      <c r="DH7" s="790"/>
      <c r="DI7" s="790"/>
      <c r="DJ7" s="790"/>
      <c r="DK7" s="791"/>
      <c r="DL7" s="789" t="s">
        <v>545</v>
      </c>
      <c r="DM7" s="790"/>
      <c r="DN7" s="790"/>
      <c r="DO7" s="790"/>
      <c r="DP7" s="791"/>
      <c r="DQ7" s="789" t="s">
        <v>545</v>
      </c>
      <c r="DR7" s="790"/>
      <c r="DS7" s="790"/>
      <c r="DT7" s="790"/>
      <c r="DU7" s="791"/>
      <c r="DV7" s="770"/>
      <c r="DW7" s="771"/>
      <c r="DX7" s="771"/>
      <c r="DY7" s="771"/>
      <c r="DZ7" s="772"/>
      <c r="EA7" s="205"/>
    </row>
    <row r="8" spans="1:131" s="206" customFormat="1" ht="26.25" customHeight="1">
      <c r="A8" s="212">
        <v>2</v>
      </c>
      <c r="B8" s="773" t="s">
        <v>361</v>
      </c>
      <c r="C8" s="774"/>
      <c r="D8" s="774"/>
      <c r="E8" s="774"/>
      <c r="F8" s="774"/>
      <c r="G8" s="774"/>
      <c r="H8" s="774"/>
      <c r="I8" s="774"/>
      <c r="J8" s="774"/>
      <c r="K8" s="774"/>
      <c r="L8" s="774"/>
      <c r="M8" s="774"/>
      <c r="N8" s="774"/>
      <c r="O8" s="774"/>
      <c r="P8" s="775"/>
      <c r="Q8" s="776">
        <v>90</v>
      </c>
      <c r="R8" s="777"/>
      <c r="S8" s="777"/>
      <c r="T8" s="777"/>
      <c r="U8" s="777"/>
      <c r="V8" s="777">
        <v>90</v>
      </c>
      <c r="W8" s="777"/>
      <c r="X8" s="777"/>
      <c r="Y8" s="777"/>
      <c r="Z8" s="777"/>
      <c r="AA8" s="777" t="s">
        <v>545</v>
      </c>
      <c r="AB8" s="777"/>
      <c r="AC8" s="777"/>
      <c r="AD8" s="777"/>
      <c r="AE8" s="778"/>
      <c r="AF8" s="779" t="s">
        <v>108</v>
      </c>
      <c r="AG8" s="780"/>
      <c r="AH8" s="780"/>
      <c r="AI8" s="780"/>
      <c r="AJ8" s="781"/>
      <c r="AK8" s="782">
        <v>90</v>
      </c>
      <c r="AL8" s="783"/>
      <c r="AM8" s="783"/>
      <c r="AN8" s="783"/>
      <c r="AO8" s="783"/>
      <c r="AP8" s="783">
        <v>196</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529</v>
      </c>
      <c r="BT8" s="787"/>
      <c r="BU8" s="787"/>
      <c r="BV8" s="787"/>
      <c r="BW8" s="787"/>
      <c r="BX8" s="787"/>
      <c r="BY8" s="787"/>
      <c r="BZ8" s="787"/>
      <c r="CA8" s="787"/>
      <c r="CB8" s="787"/>
      <c r="CC8" s="787"/>
      <c r="CD8" s="787"/>
      <c r="CE8" s="787"/>
      <c r="CF8" s="787"/>
      <c r="CG8" s="788"/>
      <c r="CH8" s="799">
        <v>12</v>
      </c>
      <c r="CI8" s="800"/>
      <c r="CJ8" s="800"/>
      <c r="CK8" s="800"/>
      <c r="CL8" s="801"/>
      <c r="CM8" s="799">
        <v>293</v>
      </c>
      <c r="CN8" s="800"/>
      <c r="CO8" s="800"/>
      <c r="CP8" s="800"/>
      <c r="CQ8" s="801"/>
      <c r="CR8" s="799">
        <v>200</v>
      </c>
      <c r="CS8" s="800"/>
      <c r="CT8" s="800"/>
      <c r="CU8" s="800"/>
      <c r="CV8" s="801"/>
      <c r="CW8" s="799">
        <v>16</v>
      </c>
      <c r="CX8" s="800"/>
      <c r="CY8" s="800"/>
      <c r="CZ8" s="800"/>
      <c r="DA8" s="801"/>
      <c r="DB8" s="799" t="s">
        <v>545</v>
      </c>
      <c r="DC8" s="800"/>
      <c r="DD8" s="800"/>
      <c r="DE8" s="800"/>
      <c r="DF8" s="801"/>
      <c r="DG8" s="799" t="s">
        <v>545</v>
      </c>
      <c r="DH8" s="800"/>
      <c r="DI8" s="800"/>
      <c r="DJ8" s="800"/>
      <c r="DK8" s="801"/>
      <c r="DL8" s="799" t="s">
        <v>545</v>
      </c>
      <c r="DM8" s="800"/>
      <c r="DN8" s="800"/>
      <c r="DO8" s="800"/>
      <c r="DP8" s="801"/>
      <c r="DQ8" s="799" t="s">
        <v>545</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530</v>
      </c>
      <c r="BT9" s="787"/>
      <c r="BU9" s="787"/>
      <c r="BV9" s="787"/>
      <c r="BW9" s="787"/>
      <c r="BX9" s="787"/>
      <c r="BY9" s="787"/>
      <c r="BZ9" s="787"/>
      <c r="CA9" s="787"/>
      <c r="CB9" s="787"/>
      <c r="CC9" s="787"/>
      <c r="CD9" s="787"/>
      <c r="CE9" s="787"/>
      <c r="CF9" s="787"/>
      <c r="CG9" s="788"/>
      <c r="CH9" s="799">
        <v>-4</v>
      </c>
      <c r="CI9" s="800"/>
      <c r="CJ9" s="800"/>
      <c r="CK9" s="800"/>
      <c r="CL9" s="801"/>
      <c r="CM9" s="799">
        <v>228</v>
      </c>
      <c r="CN9" s="800"/>
      <c r="CO9" s="800"/>
      <c r="CP9" s="800"/>
      <c r="CQ9" s="801"/>
      <c r="CR9" s="799">
        <v>112</v>
      </c>
      <c r="CS9" s="800"/>
      <c r="CT9" s="800"/>
      <c r="CU9" s="800"/>
      <c r="CV9" s="801"/>
      <c r="CW9" s="799">
        <v>13</v>
      </c>
      <c r="CX9" s="800"/>
      <c r="CY9" s="800"/>
      <c r="CZ9" s="800"/>
      <c r="DA9" s="801"/>
      <c r="DB9" s="799" t="s">
        <v>545</v>
      </c>
      <c r="DC9" s="800"/>
      <c r="DD9" s="800"/>
      <c r="DE9" s="800"/>
      <c r="DF9" s="801"/>
      <c r="DG9" s="799" t="s">
        <v>545</v>
      </c>
      <c r="DH9" s="800"/>
      <c r="DI9" s="800"/>
      <c r="DJ9" s="800"/>
      <c r="DK9" s="801"/>
      <c r="DL9" s="799" t="s">
        <v>545</v>
      </c>
      <c r="DM9" s="800"/>
      <c r="DN9" s="800"/>
      <c r="DO9" s="800"/>
      <c r="DP9" s="801"/>
      <c r="DQ9" s="799" t="s">
        <v>545</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t="s">
        <v>535</v>
      </c>
      <c r="BS10" s="786" t="s">
        <v>531</v>
      </c>
      <c r="BT10" s="787"/>
      <c r="BU10" s="787"/>
      <c r="BV10" s="787"/>
      <c r="BW10" s="787"/>
      <c r="BX10" s="787"/>
      <c r="BY10" s="787"/>
      <c r="BZ10" s="787"/>
      <c r="CA10" s="787"/>
      <c r="CB10" s="787"/>
      <c r="CC10" s="787"/>
      <c r="CD10" s="787"/>
      <c r="CE10" s="787"/>
      <c r="CF10" s="787"/>
      <c r="CG10" s="788"/>
      <c r="CH10" s="799">
        <v>0</v>
      </c>
      <c r="CI10" s="800"/>
      <c r="CJ10" s="800"/>
      <c r="CK10" s="800"/>
      <c r="CL10" s="801"/>
      <c r="CM10" s="799">
        <v>144</v>
      </c>
      <c r="CN10" s="800"/>
      <c r="CO10" s="800"/>
      <c r="CP10" s="800"/>
      <c r="CQ10" s="801"/>
      <c r="CR10" s="799">
        <v>5</v>
      </c>
      <c r="CS10" s="800"/>
      <c r="CT10" s="800"/>
      <c r="CU10" s="800"/>
      <c r="CV10" s="801"/>
      <c r="CW10" s="799" t="s">
        <v>545</v>
      </c>
      <c r="CX10" s="800"/>
      <c r="CY10" s="800"/>
      <c r="CZ10" s="800"/>
      <c r="DA10" s="801"/>
      <c r="DB10" s="799" t="s">
        <v>545</v>
      </c>
      <c r="DC10" s="800"/>
      <c r="DD10" s="800"/>
      <c r="DE10" s="800"/>
      <c r="DF10" s="801"/>
      <c r="DG10" s="799" t="s">
        <v>545</v>
      </c>
      <c r="DH10" s="800"/>
      <c r="DI10" s="800"/>
      <c r="DJ10" s="800"/>
      <c r="DK10" s="801"/>
      <c r="DL10" s="799" t="s">
        <v>545</v>
      </c>
      <c r="DM10" s="800"/>
      <c r="DN10" s="800"/>
      <c r="DO10" s="800"/>
      <c r="DP10" s="801"/>
      <c r="DQ10" s="799" t="s">
        <v>545</v>
      </c>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t="s">
        <v>532</v>
      </c>
      <c r="BT11" s="787"/>
      <c r="BU11" s="787"/>
      <c r="BV11" s="787"/>
      <c r="BW11" s="787"/>
      <c r="BX11" s="787"/>
      <c r="BY11" s="787"/>
      <c r="BZ11" s="787"/>
      <c r="CA11" s="787"/>
      <c r="CB11" s="787"/>
      <c r="CC11" s="787"/>
      <c r="CD11" s="787"/>
      <c r="CE11" s="787"/>
      <c r="CF11" s="787"/>
      <c r="CG11" s="788"/>
      <c r="CH11" s="799">
        <v>153</v>
      </c>
      <c r="CI11" s="800"/>
      <c r="CJ11" s="800"/>
      <c r="CK11" s="800"/>
      <c r="CL11" s="801"/>
      <c r="CM11" s="799">
        <v>770</v>
      </c>
      <c r="CN11" s="800"/>
      <c r="CO11" s="800"/>
      <c r="CP11" s="800"/>
      <c r="CQ11" s="801"/>
      <c r="CR11" s="799">
        <v>50</v>
      </c>
      <c r="CS11" s="800"/>
      <c r="CT11" s="800"/>
      <c r="CU11" s="800"/>
      <c r="CV11" s="801"/>
      <c r="CW11" s="799">
        <v>30</v>
      </c>
      <c r="CX11" s="800"/>
      <c r="CY11" s="800"/>
      <c r="CZ11" s="800"/>
      <c r="DA11" s="801"/>
      <c r="DB11" s="799">
        <v>450</v>
      </c>
      <c r="DC11" s="800"/>
      <c r="DD11" s="800"/>
      <c r="DE11" s="800"/>
      <c r="DF11" s="801"/>
      <c r="DG11" s="799" t="s">
        <v>545</v>
      </c>
      <c r="DH11" s="800"/>
      <c r="DI11" s="800"/>
      <c r="DJ11" s="800"/>
      <c r="DK11" s="801"/>
      <c r="DL11" s="799" t="s">
        <v>545</v>
      </c>
      <c r="DM11" s="800"/>
      <c r="DN11" s="800"/>
      <c r="DO11" s="800"/>
      <c r="DP11" s="801"/>
      <c r="DQ11" s="799" t="s">
        <v>545</v>
      </c>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t="s">
        <v>533</v>
      </c>
      <c r="BT12" s="787"/>
      <c r="BU12" s="787"/>
      <c r="BV12" s="787"/>
      <c r="BW12" s="787"/>
      <c r="BX12" s="787"/>
      <c r="BY12" s="787"/>
      <c r="BZ12" s="787"/>
      <c r="CA12" s="787"/>
      <c r="CB12" s="787"/>
      <c r="CC12" s="787"/>
      <c r="CD12" s="787"/>
      <c r="CE12" s="787"/>
      <c r="CF12" s="787"/>
      <c r="CG12" s="788"/>
      <c r="CH12" s="799">
        <v>0</v>
      </c>
      <c r="CI12" s="800"/>
      <c r="CJ12" s="800"/>
      <c r="CK12" s="800"/>
      <c r="CL12" s="801"/>
      <c r="CM12" s="799">
        <v>32</v>
      </c>
      <c r="CN12" s="800"/>
      <c r="CO12" s="800"/>
      <c r="CP12" s="800"/>
      <c r="CQ12" s="801"/>
      <c r="CR12" s="799">
        <v>3</v>
      </c>
      <c r="CS12" s="800"/>
      <c r="CT12" s="800"/>
      <c r="CU12" s="800"/>
      <c r="CV12" s="801"/>
      <c r="CW12" s="799" t="s">
        <v>545</v>
      </c>
      <c r="CX12" s="800"/>
      <c r="CY12" s="800"/>
      <c r="CZ12" s="800"/>
      <c r="DA12" s="801"/>
      <c r="DB12" s="799" t="s">
        <v>545</v>
      </c>
      <c r="DC12" s="800"/>
      <c r="DD12" s="800"/>
      <c r="DE12" s="800"/>
      <c r="DF12" s="801"/>
      <c r="DG12" s="799" t="s">
        <v>545</v>
      </c>
      <c r="DH12" s="800"/>
      <c r="DI12" s="800"/>
      <c r="DJ12" s="800"/>
      <c r="DK12" s="801"/>
      <c r="DL12" s="799" t="s">
        <v>545</v>
      </c>
      <c r="DM12" s="800"/>
      <c r="DN12" s="800"/>
      <c r="DO12" s="800"/>
      <c r="DP12" s="801"/>
      <c r="DQ12" s="799" t="s">
        <v>545</v>
      </c>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t="s">
        <v>534</v>
      </c>
      <c r="BT13" s="787"/>
      <c r="BU13" s="787"/>
      <c r="BV13" s="787"/>
      <c r="BW13" s="787"/>
      <c r="BX13" s="787"/>
      <c r="BY13" s="787"/>
      <c r="BZ13" s="787"/>
      <c r="CA13" s="787"/>
      <c r="CB13" s="787"/>
      <c r="CC13" s="787"/>
      <c r="CD13" s="787"/>
      <c r="CE13" s="787"/>
      <c r="CF13" s="787"/>
      <c r="CG13" s="788"/>
      <c r="CH13" s="799">
        <v>-2</v>
      </c>
      <c r="CI13" s="800"/>
      <c r="CJ13" s="800"/>
      <c r="CK13" s="800"/>
      <c r="CL13" s="801"/>
      <c r="CM13" s="799">
        <v>19</v>
      </c>
      <c r="CN13" s="800"/>
      <c r="CO13" s="800"/>
      <c r="CP13" s="800"/>
      <c r="CQ13" s="801"/>
      <c r="CR13" s="799">
        <v>7</v>
      </c>
      <c r="CS13" s="800"/>
      <c r="CT13" s="800"/>
      <c r="CU13" s="800"/>
      <c r="CV13" s="801"/>
      <c r="CW13" s="799">
        <v>4</v>
      </c>
      <c r="CX13" s="800"/>
      <c r="CY13" s="800"/>
      <c r="CZ13" s="800"/>
      <c r="DA13" s="801"/>
      <c r="DB13" s="799" t="s">
        <v>545</v>
      </c>
      <c r="DC13" s="800"/>
      <c r="DD13" s="800"/>
      <c r="DE13" s="800"/>
      <c r="DF13" s="801"/>
      <c r="DG13" s="799" t="s">
        <v>545</v>
      </c>
      <c r="DH13" s="800"/>
      <c r="DI13" s="800"/>
      <c r="DJ13" s="800"/>
      <c r="DK13" s="801"/>
      <c r="DL13" s="799" t="s">
        <v>545</v>
      </c>
      <c r="DM13" s="800"/>
      <c r="DN13" s="800"/>
      <c r="DO13" s="800"/>
      <c r="DP13" s="801"/>
      <c r="DQ13" s="799" t="s">
        <v>545</v>
      </c>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68555</v>
      </c>
      <c r="R23" s="812"/>
      <c r="S23" s="812"/>
      <c r="T23" s="812"/>
      <c r="U23" s="812"/>
      <c r="V23" s="812">
        <v>64364</v>
      </c>
      <c r="W23" s="812"/>
      <c r="X23" s="812"/>
      <c r="Y23" s="812"/>
      <c r="Z23" s="812"/>
      <c r="AA23" s="812">
        <v>4192</v>
      </c>
      <c r="AB23" s="812"/>
      <c r="AC23" s="812"/>
      <c r="AD23" s="812"/>
      <c r="AE23" s="813"/>
      <c r="AF23" s="814">
        <v>3967</v>
      </c>
      <c r="AG23" s="812"/>
      <c r="AH23" s="812"/>
      <c r="AI23" s="812"/>
      <c r="AJ23" s="815"/>
      <c r="AK23" s="816"/>
      <c r="AL23" s="817"/>
      <c r="AM23" s="817"/>
      <c r="AN23" s="817"/>
      <c r="AO23" s="817"/>
      <c r="AP23" s="812">
        <v>38625</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24529</v>
      </c>
      <c r="R28" s="841"/>
      <c r="S28" s="841"/>
      <c r="T28" s="841"/>
      <c r="U28" s="841"/>
      <c r="V28" s="841">
        <v>24529</v>
      </c>
      <c r="W28" s="841"/>
      <c r="X28" s="841"/>
      <c r="Y28" s="841"/>
      <c r="Z28" s="841"/>
      <c r="AA28" s="841" t="s">
        <v>545</v>
      </c>
      <c r="AB28" s="841"/>
      <c r="AC28" s="841"/>
      <c r="AD28" s="841"/>
      <c r="AE28" s="842"/>
      <c r="AF28" s="843" t="s">
        <v>108</v>
      </c>
      <c r="AG28" s="841"/>
      <c r="AH28" s="841"/>
      <c r="AI28" s="841"/>
      <c r="AJ28" s="844"/>
      <c r="AK28" s="845">
        <v>2097</v>
      </c>
      <c r="AL28" s="836"/>
      <c r="AM28" s="836"/>
      <c r="AN28" s="836"/>
      <c r="AO28" s="836"/>
      <c r="AP28" s="836" t="s">
        <v>545</v>
      </c>
      <c r="AQ28" s="836"/>
      <c r="AR28" s="836"/>
      <c r="AS28" s="836"/>
      <c r="AT28" s="836"/>
      <c r="AU28" s="836" t="s">
        <v>545</v>
      </c>
      <c r="AV28" s="836"/>
      <c r="AW28" s="836"/>
      <c r="AX28" s="836"/>
      <c r="AY28" s="836"/>
      <c r="AZ28" s="837" t="s">
        <v>545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138</v>
      </c>
      <c r="R29" s="777"/>
      <c r="S29" s="777"/>
      <c r="T29" s="777"/>
      <c r="U29" s="777"/>
      <c r="V29" s="777">
        <v>138</v>
      </c>
      <c r="W29" s="777"/>
      <c r="X29" s="777"/>
      <c r="Y29" s="777"/>
      <c r="Z29" s="777"/>
      <c r="AA29" s="777" t="s">
        <v>545</v>
      </c>
      <c r="AB29" s="777"/>
      <c r="AC29" s="777"/>
      <c r="AD29" s="777"/>
      <c r="AE29" s="778"/>
      <c r="AF29" s="779" t="s">
        <v>108</v>
      </c>
      <c r="AG29" s="780"/>
      <c r="AH29" s="780"/>
      <c r="AI29" s="780"/>
      <c r="AJ29" s="781"/>
      <c r="AK29" s="848">
        <v>121</v>
      </c>
      <c r="AL29" s="849"/>
      <c r="AM29" s="849"/>
      <c r="AN29" s="849"/>
      <c r="AO29" s="849"/>
      <c r="AP29" s="849">
        <v>117</v>
      </c>
      <c r="AQ29" s="849"/>
      <c r="AR29" s="849"/>
      <c r="AS29" s="849"/>
      <c r="AT29" s="849"/>
      <c r="AU29" s="849">
        <v>107</v>
      </c>
      <c r="AV29" s="849"/>
      <c r="AW29" s="849"/>
      <c r="AX29" s="849"/>
      <c r="AY29" s="849"/>
      <c r="AZ29" s="850" t="s">
        <v>545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1934</v>
      </c>
      <c r="R30" s="777"/>
      <c r="S30" s="777"/>
      <c r="T30" s="777"/>
      <c r="U30" s="777"/>
      <c r="V30" s="777">
        <v>1912</v>
      </c>
      <c r="W30" s="777"/>
      <c r="X30" s="777"/>
      <c r="Y30" s="777"/>
      <c r="Z30" s="777"/>
      <c r="AA30" s="777">
        <v>22</v>
      </c>
      <c r="AB30" s="777"/>
      <c r="AC30" s="777"/>
      <c r="AD30" s="777"/>
      <c r="AE30" s="778"/>
      <c r="AF30" s="779">
        <v>22</v>
      </c>
      <c r="AG30" s="780"/>
      <c r="AH30" s="780"/>
      <c r="AI30" s="780"/>
      <c r="AJ30" s="781"/>
      <c r="AK30" s="848">
        <v>460</v>
      </c>
      <c r="AL30" s="849"/>
      <c r="AM30" s="849"/>
      <c r="AN30" s="849"/>
      <c r="AO30" s="849"/>
      <c r="AP30" s="849" t="s">
        <v>545</v>
      </c>
      <c r="AQ30" s="849"/>
      <c r="AR30" s="849"/>
      <c r="AS30" s="849"/>
      <c r="AT30" s="849"/>
      <c r="AU30" s="849" t="s">
        <v>545</v>
      </c>
      <c r="AV30" s="849"/>
      <c r="AW30" s="849"/>
      <c r="AX30" s="849"/>
      <c r="AY30" s="849"/>
      <c r="AZ30" s="850" t="s">
        <v>545</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3942</v>
      </c>
      <c r="R31" s="777"/>
      <c r="S31" s="777"/>
      <c r="T31" s="777"/>
      <c r="U31" s="777"/>
      <c r="V31" s="777">
        <v>3597</v>
      </c>
      <c r="W31" s="777"/>
      <c r="X31" s="777"/>
      <c r="Y31" s="777"/>
      <c r="Z31" s="777"/>
      <c r="AA31" s="777">
        <v>344</v>
      </c>
      <c r="AB31" s="777"/>
      <c r="AC31" s="777"/>
      <c r="AD31" s="777"/>
      <c r="AE31" s="778"/>
      <c r="AF31" s="779">
        <v>2465</v>
      </c>
      <c r="AG31" s="780"/>
      <c r="AH31" s="780"/>
      <c r="AI31" s="780"/>
      <c r="AJ31" s="781"/>
      <c r="AK31" s="848">
        <v>63</v>
      </c>
      <c r="AL31" s="849"/>
      <c r="AM31" s="849"/>
      <c r="AN31" s="849"/>
      <c r="AO31" s="849"/>
      <c r="AP31" s="849">
        <v>12011</v>
      </c>
      <c r="AQ31" s="849"/>
      <c r="AR31" s="849"/>
      <c r="AS31" s="849"/>
      <c r="AT31" s="849"/>
      <c r="AU31" s="849">
        <v>216</v>
      </c>
      <c r="AV31" s="849"/>
      <c r="AW31" s="849"/>
      <c r="AX31" s="849"/>
      <c r="AY31" s="849"/>
      <c r="AZ31" s="850" t="s">
        <v>545</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3476</v>
      </c>
      <c r="R32" s="777"/>
      <c r="S32" s="777"/>
      <c r="T32" s="777"/>
      <c r="U32" s="777"/>
      <c r="V32" s="777">
        <v>3476</v>
      </c>
      <c r="W32" s="777"/>
      <c r="X32" s="777"/>
      <c r="Y32" s="777"/>
      <c r="Z32" s="777"/>
      <c r="AA32" s="777" t="s">
        <v>545</v>
      </c>
      <c r="AB32" s="777"/>
      <c r="AC32" s="777"/>
      <c r="AD32" s="777"/>
      <c r="AE32" s="778"/>
      <c r="AF32" s="779" t="s">
        <v>108</v>
      </c>
      <c r="AG32" s="780"/>
      <c r="AH32" s="780"/>
      <c r="AI32" s="780"/>
      <c r="AJ32" s="781"/>
      <c r="AK32" s="848">
        <v>1459</v>
      </c>
      <c r="AL32" s="849"/>
      <c r="AM32" s="849"/>
      <c r="AN32" s="849"/>
      <c r="AO32" s="849"/>
      <c r="AP32" s="849">
        <v>17396</v>
      </c>
      <c r="AQ32" s="849"/>
      <c r="AR32" s="849"/>
      <c r="AS32" s="849"/>
      <c r="AT32" s="849"/>
      <c r="AU32" s="849">
        <v>12612</v>
      </c>
      <c r="AV32" s="849"/>
      <c r="AW32" s="849"/>
      <c r="AX32" s="849"/>
      <c r="AY32" s="849"/>
      <c r="AZ32" s="850" t="s">
        <v>545</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374</v>
      </c>
      <c r="R33" s="777"/>
      <c r="S33" s="777"/>
      <c r="T33" s="777"/>
      <c r="U33" s="777"/>
      <c r="V33" s="777">
        <v>374</v>
      </c>
      <c r="W33" s="777"/>
      <c r="X33" s="777"/>
      <c r="Y33" s="777"/>
      <c r="Z33" s="777"/>
      <c r="AA33" s="777" t="s">
        <v>545</v>
      </c>
      <c r="AB33" s="777"/>
      <c r="AC33" s="777"/>
      <c r="AD33" s="777"/>
      <c r="AE33" s="778"/>
      <c r="AF33" s="779" t="s">
        <v>108</v>
      </c>
      <c r="AG33" s="780"/>
      <c r="AH33" s="780"/>
      <c r="AI33" s="780"/>
      <c r="AJ33" s="781"/>
      <c r="AK33" s="848">
        <v>228</v>
      </c>
      <c r="AL33" s="849"/>
      <c r="AM33" s="849"/>
      <c r="AN33" s="849"/>
      <c r="AO33" s="849"/>
      <c r="AP33" s="849">
        <v>1699</v>
      </c>
      <c r="AQ33" s="849"/>
      <c r="AR33" s="849"/>
      <c r="AS33" s="849"/>
      <c r="AT33" s="849"/>
      <c r="AU33" s="849">
        <v>1699</v>
      </c>
      <c r="AV33" s="849"/>
      <c r="AW33" s="849"/>
      <c r="AX33" s="849"/>
      <c r="AY33" s="849"/>
      <c r="AZ33" s="850" t="s">
        <v>545</v>
      </c>
      <c r="BA33" s="850"/>
      <c r="BB33" s="850"/>
      <c r="BC33" s="850"/>
      <c r="BD33" s="850"/>
      <c r="BE33" s="846" t="s">
        <v>381</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1495</v>
      </c>
      <c r="R34" s="777"/>
      <c r="S34" s="777"/>
      <c r="T34" s="777"/>
      <c r="U34" s="777"/>
      <c r="V34" s="777">
        <v>1274</v>
      </c>
      <c r="W34" s="777"/>
      <c r="X34" s="777"/>
      <c r="Y34" s="777"/>
      <c r="Z34" s="777"/>
      <c r="AA34" s="777">
        <v>221</v>
      </c>
      <c r="AB34" s="777"/>
      <c r="AC34" s="777"/>
      <c r="AD34" s="777"/>
      <c r="AE34" s="778"/>
      <c r="AF34" s="779" t="s">
        <v>108</v>
      </c>
      <c r="AG34" s="780"/>
      <c r="AH34" s="780"/>
      <c r="AI34" s="780"/>
      <c r="AJ34" s="781"/>
      <c r="AK34" s="848">
        <v>1219</v>
      </c>
      <c r="AL34" s="849"/>
      <c r="AM34" s="849"/>
      <c r="AN34" s="849"/>
      <c r="AO34" s="849"/>
      <c r="AP34" s="849" t="s">
        <v>545</v>
      </c>
      <c r="AQ34" s="849"/>
      <c r="AR34" s="849"/>
      <c r="AS34" s="849"/>
      <c r="AT34" s="849"/>
      <c r="AU34" s="849" t="s">
        <v>545</v>
      </c>
      <c r="AV34" s="849"/>
      <c r="AW34" s="849"/>
      <c r="AX34" s="849"/>
      <c r="AY34" s="849"/>
      <c r="AZ34" s="850" t="s">
        <v>545</v>
      </c>
      <c r="BA34" s="850"/>
      <c r="BB34" s="850"/>
      <c r="BC34" s="850"/>
      <c r="BD34" s="850"/>
      <c r="BE34" s="846" t="s">
        <v>381</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2487</v>
      </c>
      <c r="AG63" s="860"/>
      <c r="AH63" s="860"/>
      <c r="AI63" s="860"/>
      <c r="AJ63" s="861"/>
      <c r="AK63" s="862"/>
      <c r="AL63" s="857"/>
      <c r="AM63" s="857"/>
      <c r="AN63" s="857"/>
      <c r="AO63" s="857"/>
      <c r="AP63" s="860">
        <v>31223</v>
      </c>
      <c r="AQ63" s="860"/>
      <c r="AR63" s="860"/>
      <c r="AS63" s="860"/>
      <c r="AT63" s="860"/>
      <c r="AU63" s="860">
        <v>14634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388</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536</v>
      </c>
      <c r="C68" s="888"/>
      <c r="D68" s="888"/>
      <c r="E68" s="888"/>
      <c r="F68" s="888"/>
      <c r="G68" s="888"/>
      <c r="H68" s="888"/>
      <c r="I68" s="888"/>
      <c r="J68" s="888"/>
      <c r="K68" s="888"/>
      <c r="L68" s="888"/>
      <c r="M68" s="888"/>
      <c r="N68" s="888"/>
      <c r="O68" s="888"/>
      <c r="P68" s="889"/>
      <c r="Q68" s="890">
        <v>5234</v>
      </c>
      <c r="R68" s="884"/>
      <c r="S68" s="884"/>
      <c r="T68" s="884"/>
      <c r="U68" s="884"/>
      <c r="V68" s="884">
        <v>4882</v>
      </c>
      <c r="W68" s="884"/>
      <c r="X68" s="884"/>
      <c r="Y68" s="884"/>
      <c r="Z68" s="884"/>
      <c r="AA68" s="884">
        <v>352</v>
      </c>
      <c r="AB68" s="884"/>
      <c r="AC68" s="884"/>
      <c r="AD68" s="884"/>
      <c r="AE68" s="884"/>
      <c r="AF68" s="884">
        <v>250</v>
      </c>
      <c r="AG68" s="884"/>
      <c r="AH68" s="884"/>
      <c r="AI68" s="884"/>
      <c r="AJ68" s="884"/>
      <c r="AK68" s="884" t="s">
        <v>545</v>
      </c>
      <c r="AL68" s="884"/>
      <c r="AM68" s="884"/>
      <c r="AN68" s="884"/>
      <c r="AO68" s="884"/>
      <c r="AP68" s="884" t="s">
        <v>546</v>
      </c>
      <c r="AQ68" s="884"/>
      <c r="AR68" s="884"/>
      <c r="AS68" s="884"/>
      <c r="AT68" s="884"/>
      <c r="AU68" s="884" t="s">
        <v>545</v>
      </c>
      <c r="AV68" s="884"/>
      <c r="AW68" s="884"/>
      <c r="AX68" s="884"/>
      <c r="AY68" s="884"/>
      <c r="AZ68" s="885" t="s">
        <v>542</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536</v>
      </c>
      <c r="C69" s="892"/>
      <c r="D69" s="892"/>
      <c r="E69" s="892"/>
      <c r="F69" s="892"/>
      <c r="G69" s="892"/>
      <c r="H69" s="892"/>
      <c r="I69" s="892"/>
      <c r="J69" s="892"/>
      <c r="K69" s="892"/>
      <c r="L69" s="892"/>
      <c r="M69" s="892"/>
      <c r="N69" s="892"/>
      <c r="O69" s="892"/>
      <c r="P69" s="893"/>
      <c r="Q69" s="894">
        <v>26829</v>
      </c>
      <c r="R69" s="849"/>
      <c r="S69" s="849"/>
      <c r="T69" s="849"/>
      <c r="U69" s="849"/>
      <c r="V69" s="849">
        <v>26517</v>
      </c>
      <c r="W69" s="849"/>
      <c r="X69" s="849"/>
      <c r="Y69" s="849"/>
      <c r="Z69" s="849"/>
      <c r="AA69" s="849">
        <v>313</v>
      </c>
      <c r="AB69" s="849"/>
      <c r="AC69" s="849"/>
      <c r="AD69" s="849"/>
      <c r="AE69" s="849"/>
      <c r="AF69" s="849">
        <v>313</v>
      </c>
      <c r="AG69" s="849"/>
      <c r="AH69" s="849"/>
      <c r="AI69" s="849"/>
      <c r="AJ69" s="849"/>
      <c r="AK69" s="849">
        <v>3793</v>
      </c>
      <c r="AL69" s="849"/>
      <c r="AM69" s="849"/>
      <c r="AN69" s="849"/>
      <c r="AO69" s="849"/>
      <c r="AP69" s="849" t="s">
        <v>545</v>
      </c>
      <c r="AQ69" s="849"/>
      <c r="AR69" s="849"/>
      <c r="AS69" s="849"/>
      <c r="AT69" s="849"/>
      <c r="AU69" s="849" t="s">
        <v>547</v>
      </c>
      <c r="AV69" s="849"/>
      <c r="AW69" s="849"/>
      <c r="AX69" s="849"/>
      <c r="AY69" s="849"/>
      <c r="AZ69" s="895" t="s">
        <v>543</v>
      </c>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537</v>
      </c>
      <c r="C70" s="892"/>
      <c r="D70" s="892"/>
      <c r="E70" s="892"/>
      <c r="F70" s="892"/>
      <c r="G70" s="892"/>
      <c r="H70" s="892"/>
      <c r="I70" s="892"/>
      <c r="J70" s="892"/>
      <c r="K70" s="892"/>
      <c r="L70" s="892"/>
      <c r="M70" s="892"/>
      <c r="N70" s="892"/>
      <c r="O70" s="892"/>
      <c r="P70" s="893"/>
      <c r="Q70" s="894">
        <v>168</v>
      </c>
      <c r="R70" s="849"/>
      <c r="S70" s="849"/>
      <c r="T70" s="849"/>
      <c r="U70" s="849"/>
      <c r="V70" s="849">
        <v>134</v>
      </c>
      <c r="W70" s="849"/>
      <c r="X70" s="849"/>
      <c r="Y70" s="849"/>
      <c r="Z70" s="849"/>
      <c r="AA70" s="849">
        <v>34</v>
      </c>
      <c r="AB70" s="849"/>
      <c r="AC70" s="849"/>
      <c r="AD70" s="849"/>
      <c r="AE70" s="849"/>
      <c r="AF70" s="849">
        <v>34</v>
      </c>
      <c r="AG70" s="849"/>
      <c r="AH70" s="849"/>
      <c r="AI70" s="849"/>
      <c r="AJ70" s="849"/>
      <c r="AK70" s="849" t="s">
        <v>545</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538</v>
      </c>
      <c r="C71" s="892"/>
      <c r="D71" s="892"/>
      <c r="E71" s="892"/>
      <c r="F71" s="892"/>
      <c r="G71" s="892"/>
      <c r="H71" s="892"/>
      <c r="I71" s="892"/>
      <c r="J71" s="892"/>
      <c r="K71" s="892"/>
      <c r="L71" s="892"/>
      <c r="M71" s="892"/>
      <c r="N71" s="892"/>
      <c r="O71" s="892"/>
      <c r="P71" s="893"/>
      <c r="Q71" s="894">
        <v>6</v>
      </c>
      <c r="R71" s="849"/>
      <c r="S71" s="849"/>
      <c r="T71" s="849"/>
      <c r="U71" s="849"/>
      <c r="V71" s="849">
        <v>5</v>
      </c>
      <c r="W71" s="849"/>
      <c r="X71" s="849"/>
      <c r="Y71" s="849"/>
      <c r="Z71" s="849"/>
      <c r="AA71" s="849">
        <v>1</v>
      </c>
      <c r="AB71" s="849"/>
      <c r="AC71" s="849"/>
      <c r="AD71" s="849"/>
      <c r="AE71" s="849"/>
      <c r="AF71" s="849">
        <v>1</v>
      </c>
      <c r="AG71" s="849"/>
      <c r="AH71" s="849"/>
      <c r="AI71" s="849"/>
      <c r="AJ71" s="849"/>
      <c r="AK71" s="849" t="s">
        <v>545</v>
      </c>
      <c r="AL71" s="849"/>
      <c r="AM71" s="849"/>
      <c r="AN71" s="849"/>
      <c r="AO71" s="849"/>
      <c r="AP71" s="849" t="s">
        <v>545</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539</v>
      </c>
      <c r="C72" s="892"/>
      <c r="D72" s="892"/>
      <c r="E72" s="892"/>
      <c r="F72" s="892"/>
      <c r="G72" s="892"/>
      <c r="H72" s="892"/>
      <c r="I72" s="892"/>
      <c r="J72" s="892"/>
      <c r="K72" s="892"/>
      <c r="L72" s="892"/>
      <c r="M72" s="892"/>
      <c r="N72" s="892"/>
      <c r="O72" s="892"/>
      <c r="P72" s="893"/>
      <c r="Q72" s="894">
        <v>1476</v>
      </c>
      <c r="R72" s="849"/>
      <c r="S72" s="849"/>
      <c r="T72" s="849"/>
      <c r="U72" s="849"/>
      <c r="V72" s="849">
        <v>1442</v>
      </c>
      <c r="W72" s="849"/>
      <c r="X72" s="849"/>
      <c r="Y72" s="849"/>
      <c r="Z72" s="849"/>
      <c r="AA72" s="849">
        <v>35</v>
      </c>
      <c r="AB72" s="849"/>
      <c r="AC72" s="849"/>
      <c r="AD72" s="849"/>
      <c r="AE72" s="849"/>
      <c r="AF72" s="849">
        <v>35</v>
      </c>
      <c r="AG72" s="849"/>
      <c r="AH72" s="849"/>
      <c r="AI72" s="849"/>
      <c r="AJ72" s="849"/>
      <c r="AK72" s="849" t="s">
        <v>472</v>
      </c>
      <c r="AL72" s="849"/>
      <c r="AM72" s="849"/>
      <c r="AN72" s="849"/>
      <c r="AO72" s="849"/>
      <c r="AP72" s="849" t="s">
        <v>472</v>
      </c>
      <c r="AQ72" s="849"/>
      <c r="AR72" s="849"/>
      <c r="AS72" s="849"/>
      <c r="AT72" s="849"/>
      <c r="AU72" s="849" t="s">
        <v>472</v>
      </c>
      <c r="AV72" s="849"/>
      <c r="AW72" s="849"/>
      <c r="AX72" s="849"/>
      <c r="AY72" s="849"/>
      <c r="AZ72" s="895" t="s">
        <v>542</v>
      </c>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539</v>
      </c>
      <c r="C73" s="892"/>
      <c r="D73" s="892"/>
      <c r="E73" s="892"/>
      <c r="F73" s="892"/>
      <c r="G73" s="892"/>
      <c r="H73" s="892"/>
      <c r="I73" s="892"/>
      <c r="J73" s="892"/>
      <c r="K73" s="892"/>
      <c r="L73" s="892"/>
      <c r="M73" s="892"/>
      <c r="N73" s="892"/>
      <c r="O73" s="892"/>
      <c r="P73" s="893"/>
      <c r="Q73" s="894">
        <v>634650</v>
      </c>
      <c r="R73" s="849"/>
      <c r="S73" s="849"/>
      <c r="T73" s="849"/>
      <c r="U73" s="849"/>
      <c r="V73" s="849">
        <v>617408</v>
      </c>
      <c r="W73" s="849"/>
      <c r="X73" s="849"/>
      <c r="Y73" s="849"/>
      <c r="Z73" s="849"/>
      <c r="AA73" s="849">
        <v>17242</v>
      </c>
      <c r="AB73" s="849"/>
      <c r="AC73" s="849"/>
      <c r="AD73" s="849"/>
      <c r="AE73" s="849"/>
      <c r="AF73" s="849">
        <v>17242</v>
      </c>
      <c r="AG73" s="849"/>
      <c r="AH73" s="849"/>
      <c r="AI73" s="849"/>
      <c r="AJ73" s="849"/>
      <c r="AK73" s="849">
        <v>5814</v>
      </c>
      <c r="AL73" s="849"/>
      <c r="AM73" s="849"/>
      <c r="AN73" s="849"/>
      <c r="AO73" s="849"/>
      <c r="AP73" s="849" t="s">
        <v>545</v>
      </c>
      <c r="AQ73" s="849"/>
      <c r="AR73" s="849"/>
      <c r="AS73" s="849"/>
      <c r="AT73" s="849"/>
      <c r="AU73" s="849" t="s">
        <v>545</v>
      </c>
      <c r="AV73" s="849"/>
      <c r="AW73" s="849"/>
      <c r="AX73" s="849"/>
      <c r="AY73" s="849"/>
      <c r="AZ73" s="895" t="s">
        <v>543</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540</v>
      </c>
      <c r="C74" s="892"/>
      <c r="D74" s="892"/>
      <c r="E74" s="892"/>
      <c r="F74" s="892"/>
      <c r="G74" s="892"/>
      <c r="H74" s="892"/>
      <c r="I74" s="892"/>
      <c r="J74" s="892"/>
      <c r="K74" s="892"/>
      <c r="L74" s="892"/>
      <c r="M74" s="892"/>
      <c r="N74" s="892"/>
      <c r="O74" s="892"/>
      <c r="P74" s="893"/>
      <c r="Q74" s="894">
        <v>346</v>
      </c>
      <c r="R74" s="849"/>
      <c r="S74" s="849"/>
      <c r="T74" s="849"/>
      <c r="U74" s="849"/>
      <c r="V74" s="849">
        <v>170</v>
      </c>
      <c r="W74" s="849"/>
      <c r="X74" s="849"/>
      <c r="Y74" s="849"/>
      <c r="Z74" s="849"/>
      <c r="AA74" s="849">
        <v>176</v>
      </c>
      <c r="AB74" s="849"/>
      <c r="AC74" s="849"/>
      <c r="AD74" s="849"/>
      <c r="AE74" s="849"/>
      <c r="AF74" s="849">
        <v>176</v>
      </c>
      <c r="AG74" s="849"/>
      <c r="AH74" s="849"/>
      <c r="AI74" s="849"/>
      <c r="AJ74" s="849"/>
      <c r="AK74" s="849" t="s">
        <v>545</v>
      </c>
      <c r="AL74" s="849"/>
      <c r="AM74" s="849"/>
      <c r="AN74" s="849"/>
      <c r="AO74" s="849"/>
      <c r="AP74" s="849" t="s">
        <v>545</v>
      </c>
      <c r="AQ74" s="849"/>
      <c r="AR74" s="849"/>
      <c r="AS74" s="849"/>
      <c r="AT74" s="849"/>
      <c r="AU74" s="849" t="s">
        <v>546</v>
      </c>
      <c r="AV74" s="849"/>
      <c r="AW74" s="849"/>
      <c r="AX74" s="849"/>
      <c r="AY74" s="849"/>
      <c r="AZ74" s="895" t="s">
        <v>544</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541</v>
      </c>
      <c r="C75" s="892"/>
      <c r="D75" s="892"/>
      <c r="E75" s="892"/>
      <c r="F75" s="892"/>
      <c r="G75" s="892"/>
      <c r="H75" s="892"/>
      <c r="I75" s="892"/>
      <c r="J75" s="892"/>
      <c r="K75" s="892"/>
      <c r="L75" s="892"/>
      <c r="M75" s="892"/>
      <c r="N75" s="892"/>
      <c r="O75" s="892"/>
      <c r="P75" s="893"/>
      <c r="Q75" s="897">
        <v>422</v>
      </c>
      <c r="R75" s="898"/>
      <c r="S75" s="898"/>
      <c r="T75" s="898"/>
      <c r="U75" s="848"/>
      <c r="V75" s="899">
        <v>404</v>
      </c>
      <c r="W75" s="898"/>
      <c r="X75" s="898"/>
      <c r="Y75" s="898"/>
      <c r="Z75" s="848"/>
      <c r="AA75" s="899">
        <v>17</v>
      </c>
      <c r="AB75" s="898"/>
      <c r="AC75" s="898"/>
      <c r="AD75" s="898"/>
      <c r="AE75" s="848"/>
      <c r="AF75" s="899">
        <v>17</v>
      </c>
      <c r="AG75" s="898"/>
      <c r="AH75" s="898"/>
      <c r="AI75" s="898"/>
      <c r="AJ75" s="848"/>
      <c r="AK75" s="899">
        <v>95</v>
      </c>
      <c r="AL75" s="898"/>
      <c r="AM75" s="898"/>
      <c r="AN75" s="898"/>
      <c r="AO75" s="848"/>
      <c r="AP75" s="899" t="s">
        <v>545</v>
      </c>
      <c r="AQ75" s="898"/>
      <c r="AR75" s="898"/>
      <c r="AS75" s="898"/>
      <c r="AT75" s="848"/>
      <c r="AU75" s="899" t="s">
        <v>545</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389</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18068</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390</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442</v>
      </c>
      <c r="CS102" s="868"/>
      <c r="CT102" s="868"/>
      <c r="CU102" s="868"/>
      <c r="CV102" s="911"/>
      <c r="CW102" s="910">
        <v>68</v>
      </c>
      <c r="CX102" s="868"/>
      <c r="CY102" s="868"/>
      <c r="CZ102" s="868"/>
      <c r="DA102" s="911"/>
      <c r="DB102" s="910">
        <v>450</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391</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392</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395</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396</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397</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398</v>
      </c>
      <c r="AB109" s="913"/>
      <c r="AC109" s="913"/>
      <c r="AD109" s="913"/>
      <c r="AE109" s="914"/>
      <c r="AF109" s="912" t="s">
        <v>283</v>
      </c>
      <c r="AG109" s="913"/>
      <c r="AH109" s="913"/>
      <c r="AI109" s="913"/>
      <c r="AJ109" s="914"/>
      <c r="AK109" s="912" t="s">
        <v>282</v>
      </c>
      <c r="AL109" s="913"/>
      <c r="AM109" s="913"/>
      <c r="AN109" s="913"/>
      <c r="AO109" s="914"/>
      <c r="AP109" s="912" t="s">
        <v>399</v>
      </c>
      <c r="AQ109" s="913"/>
      <c r="AR109" s="913"/>
      <c r="AS109" s="913"/>
      <c r="AT109" s="915"/>
      <c r="AU109" s="934" t="s">
        <v>397</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398</v>
      </c>
      <c r="BR109" s="913"/>
      <c r="BS109" s="913"/>
      <c r="BT109" s="913"/>
      <c r="BU109" s="914"/>
      <c r="BV109" s="912" t="s">
        <v>283</v>
      </c>
      <c r="BW109" s="913"/>
      <c r="BX109" s="913"/>
      <c r="BY109" s="913"/>
      <c r="BZ109" s="914"/>
      <c r="CA109" s="912" t="s">
        <v>282</v>
      </c>
      <c r="CB109" s="913"/>
      <c r="CC109" s="913"/>
      <c r="CD109" s="913"/>
      <c r="CE109" s="914"/>
      <c r="CF109" s="935" t="s">
        <v>399</v>
      </c>
      <c r="CG109" s="935"/>
      <c r="CH109" s="935"/>
      <c r="CI109" s="935"/>
      <c r="CJ109" s="935"/>
      <c r="CK109" s="912" t="s">
        <v>400</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398</v>
      </c>
      <c r="DH109" s="913"/>
      <c r="DI109" s="913"/>
      <c r="DJ109" s="913"/>
      <c r="DK109" s="914"/>
      <c r="DL109" s="912" t="s">
        <v>283</v>
      </c>
      <c r="DM109" s="913"/>
      <c r="DN109" s="913"/>
      <c r="DO109" s="913"/>
      <c r="DP109" s="914"/>
      <c r="DQ109" s="912" t="s">
        <v>282</v>
      </c>
      <c r="DR109" s="913"/>
      <c r="DS109" s="913"/>
      <c r="DT109" s="913"/>
      <c r="DU109" s="914"/>
      <c r="DV109" s="912" t="s">
        <v>399</v>
      </c>
      <c r="DW109" s="913"/>
      <c r="DX109" s="913"/>
      <c r="DY109" s="913"/>
      <c r="DZ109" s="915"/>
    </row>
    <row r="110" spans="1:131" s="197" customFormat="1" ht="26.25" customHeight="1">
      <c r="A110" s="916" t="s">
        <v>401</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5140969</v>
      </c>
      <c r="AB110" s="920"/>
      <c r="AC110" s="920"/>
      <c r="AD110" s="920"/>
      <c r="AE110" s="921"/>
      <c r="AF110" s="922">
        <v>4720497</v>
      </c>
      <c r="AG110" s="920"/>
      <c r="AH110" s="920"/>
      <c r="AI110" s="920"/>
      <c r="AJ110" s="921"/>
      <c r="AK110" s="922">
        <v>4437811</v>
      </c>
      <c r="AL110" s="920"/>
      <c r="AM110" s="920"/>
      <c r="AN110" s="920"/>
      <c r="AO110" s="921"/>
      <c r="AP110" s="923">
        <v>12.4</v>
      </c>
      <c r="AQ110" s="924"/>
      <c r="AR110" s="924"/>
      <c r="AS110" s="924"/>
      <c r="AT110" s="925"/>
      <c r="AU110" s="926" t="s">
        <v>60</v>
      </c>
      <c r="AV110" s="927"/>
      <c r="AW110" s="927"/>
      <c r="AX110" s="927"/>
      <c r="AY110" s="928"/>
      <c r="AZ110" s="970" t="s">
        <v>402</v>
      </c>
      <c r="BA110" s="917"/>
      <c r="BB110" s="917"/>
      <c r="BC110" s="917"/>
      <c r="BD110" s="917"/>
      <c r="BE110" s="917"/>
      <c r="BF110" s="917"/>
      <c r="BG110" s="917"/>
      <c r="BH110" s="917"/>
      <c r="BI110" s="917"/>
      <c r="BJ110" s="917"/>
      <c r="BK110" s="917"/>
      <c r="BL110" s="917"/>
      <c r="BM110" s="917"/>
      <c r="BN110" s="917"/>
      <c r="BO110" s="917"/>
      <c r="BP110" s="918"/>
      <c r="BQ110" s="956">
        <v>40600823</v>
      </c>
      <c r="BR110" s="957"/>
      <c r="BS110" s="957"/>
      <c r="BT110" s="957"/>
      <c r="BU110" s="957"/>
      <c r="BV110" s="957">
        <v>39811066</v>
      </c>
      <c r="BW110" s="957"/>
      <c r="BX110" s="957"/>
      <c r="BY110" s="957"/>
      <c r="BZ110" s="957"/>
      <c r="CA110" s="957">
        <v>38624722</v>
      </c>
      <c r="CB110" s="957"/>
      <c r="CC110" s="957"/>
      <c r="CD110" s="957"/>
      <c r="CE110" s="957"/>
      <c r="CF110" s="971">
        <v>108.2</v>
      </c>
      <c r="CG110" s="972"/>
      <c r="CH110" s="972"/>
      <c r="CI110" s="972"/>
      <c r="CJ110" s="972"/>
      <c r="CK110" s="973" t="s">
        <v>403</v>
      </c>
      <c r="CL110" s="974"/>
      <c r="CM110" s="953" t="s">
        <v>404</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108</v>
      </c>
      <c r="DH110" s="957"/>
      <c r="DI110" s="957"/>
      <c r="DJ110" s="957"/>
      <c r="DK110" s="957"/>
      <c r="DL110" s="957" t="s">
        <v>108</v>
      </c>
      <c r="DM110" s="957"/>
      <c r="DN110" s="957"/>
      <c r="DO110" s="957"/>
      <c r="DP110" s="957"/>
      <c r="DQ110" s="957" t="s">
        <v>108</v>
      </c>
      <c r="DR110" s="957"/>
      <c r="DS110" s="957"/>
      <c r="DT110" s="957"/>
      <c r="DU110" s="957"/>
      <c r="DV110" s="958" t="s">
        <v>108</v>
      </c>
      <c r="DW110" s="958"/>
      <c r="DX110" s="958"/>
      <c r="DY110" s="958"/>
      <c r="DZ110" s="959"/>
    </row>
    <row r="111" spans="1:131" s="197" customFormat="1" ht="26.25" customHeight="1">
      <c r="A111" s="960" t="s">
        <v>405</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410</v>
      </c>
      <c r="BA112" s="980"/>
      <c r="BB112" s="980"/>
      <c r="BC112" s="980"/>
      <c r="BD112" s="980"/>
      <c r="BE112" s="980"/>
      <c r="BF112" s="980"/>
      <c r="BG112" s="980"/>
      <c r="BH112" s="980"/>
      <c r="BI112" s="980"/>
      <c r="BJ112" s="980"/>
      <c r="BK112" s="980"/>
      <c r="BL112" s="980"/>
      <c r="BM112" s="980"/>
      <c r="BN112" s="980"/>
      <c r="BO112" s="980"/>
      <c r="BP112" s="981"/>
      <c r="BQ112" s="949">
        <v>16558767</v>
      </c>
      <c r="BR112" s="950"/>
      <c r="BS112" s="950"/>
      <c r="BT112" s="950"/>
      <c r="BU112" s="950"/>
      <c r="BV112" s="950">
        <v>15795612</v>
      </c>
      <c r="BW112" s="950"/>
      <c r="BX112" s="950"/>
      <c r="BY112" s="950"/>
      <c r="BZ112" s="950"/>
      <c r="CA112" s="950">
        <v>14634291</v>
      </c>
      <c r="CB112" s="950"/>
      <c r="CC112" s="950"/>
      <c r="CD112" s="950"/>
      <c r="CE112" s="950"/>
      <c r="CF112" s="944">
        <v>41</v>
      </c>
      <c r="CG112" s="945"/>
      <c r="CH112" s="945"/>
      <c r="CI112" s="945"/>
      <c r="CJ112" s="945"/>
      <c r="CK112" s="975"/>
      <c r="CL112" s="976"/>
      <c r="CM112" s="946" t="s">
        <v>411</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412</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1733234</v>
      </c>
      <c r="AB113" s="964"/>
      <c r="AC113" s="964"/>
      <c r="AD113" s="964"/>
      <c r="AE113" s="965"/>
      <c r="AF113" s="966">
        <v>1653598</v>
      </c>
      <c r="AG113" s="964"/>
      <c r="AH113" s="964"/>
      <c r="AI113" s="964"/>
      <c r="AJ113" s="965"/>
      <c r="AK113" s="966">
        <v>1495360</v>
      </c>
      <c r="AL113" s="964"/>
      <c r="AM113" s="964"/>
      <c r="AN113" s="964"/>
      <c r="AO113" s="965"/>
      <c r="AP113" s="967">
        <v>4.2</v>
      </c>
      <c r="AQ113" s="968"/>
      <c r="AR113" s="968"/>
      <c r="AS113" s="968"/>
      <c r="AT113" s="969"/>
      <c r="AU113" s="929"/>
      <c r="AV113" s="930"/>
      <c r="AW113" s="930"/>
      <c r="AX113" s="930"/>
      <c r="AY113" s="931"/>
      <c r="AZ113" s="979" t="s">
        <v>413</v>
      </c>
      <c r="BA113" s="980"/>
      <c r="BB113" s="980"/>
      <c r="BC113" s="980"/>
      <c r="BD113" s="980"/>
      <c r="BE113" s="980"/>
      <c r="BF113" s="980"/>
      <c r="BG113" s="980"/>
      <c r="BH113" s="980"/>
      <c r="BI113" s="980"/>
      <c r="BJ113" s="980"/>
      <c r="BK113" s="980"/>
      <c r="BL113" s="980"/>
      <c r="BM113" s="980"/>
      <c r="BN113" s="980"/>
      <c r="BO113" s="980"/>
      <c r="BP113" s="981"/>
      <c r="BQ113" s="949" t="s">
        <v>108</v>
      </c>
      <c r="BR113" s="950"/>
      <c r="BS113" s="950"/>
      <c r="BT113" s="950"/>
      <c r="BU113" s="950"/>
      <c r="BV113" s="950" t="s">
        <v>108</v>
      </c>
      <c r="BW113" s="950"/>
      <c r="BX113" s="950"/>
      <c r="BY113" s="950"/>
      <c r="BZ113" s="950"/>
      <c r="CA113" s="950" t="s">
        <v>108</v>
      </c>
      <c r="CB113" s="950"/>
      <c r="CC113" s="950"/>
      <c r="CD113" s="950"/>
      <c r="CE113" s="950"/>
      <c r="CF113" s="944" t="s">
        <v>108</v>
      </c>
      <c r="CG113" s="945"/>
      <c r="CH113" s="945"/>
      <c r="CI113" s="945"/>
      <c r="CJ113" s="945"/>
      <c r="CK113" s="975"/>
      <c r="CL113" s="976"/>
      <c r="CM113" s="946" t="s">
        <v>414</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415</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44601</v>
      </c>
      <c r="AB114" s="989"/>
      <c r="AC114" s="989"/>
      <c r="AD114" s="989"/>
      <c r="AE114" s="990"/>
      <c r="AF114" s="991" t="s">
        <v>108</v>
      </c>
      <c r="AG114" s="989"/>
      <c r="AH114" s="989"/>
      <c r="AI114" s="989"/>
      <c r="AJ114" s="990"/>
      <c r="AK114" s="991" t="s">
        <v>108</v>
      </c>
      <c r="AL114" s="989"/>
      <c r="AM114" s="989"/>
      <c r="AN114" s="989"/>
      <c r="AO114" s="990"/>
      <c r="AP114" s="992" t="s">
        <v>108</v>
      </c>
      <c r="AQ114" s="993"/>
      <c r="AR114" s="993"/>
      <c r="AS114" s="993"/>
      <c r="AT114" s="994"/>
      <c r="AU114" s="929"/>
      <c r="AV114" s="930"/>
      <c r="AW114" s="930"/>
      <c r="AX114" s="930"/>
      <c r="AY114" s="931"/>
      <c r="AZ114" s="979" t="s">
        <v>416</v>
      </c>
      <c r="BA114" s="980"/>
      <c r="BB114" s="980"/>
      <c r="BC114" s="980"/>
      <c r="BD114" s="980"/>
      <c r="BE114" s="980"/>
      <c r="BF114" s="980"/>
      <c r="BG114" s="980"/>
      <c r="BH114" s="980"/>
      <c r="BI114" s="980"/>
      <c r="BJ114" s="980"/>
      <c r="BK114" s="980"/>
      <c r="BL114" s="980"/>
      <c r="BM114" s="980"/>
      <c r="BN114" s="980"/>
      <c r="BO114" s="980"/>
      <c r="BP114" s="981"/>
      <c r="BQ114" s="949">
        <v>13392623</v>
      </c>
      <c r="BR114" s="950"/>
      <c r="BS114" s="950"/>
      <c r="BT114" s="950"/>
      <c r="BU114" s="950"/>
      <c r="BV114" s="950">
        <v>12559215</v>
      </c>
      <c r="BW114" s="950"/>
      <c r="BX114" s="950"/>
      <c r="BY114" s="950"/>
      <c r="BZ114" s="950"/>
      <c r="CA114" s="950">
        <v>11314334</v>
      </c>
      <c r="CB114" s="950"/>
      <c r="CC114" s="950"/>
      <c r="CD114" s="950"/>
      <c r="CE114" s="950"/>
      <c r="CF114" s="944">
        <v>31.7</v>
      </c>
      <c r="CG114" s="945"/>
      <c r="CH114" s="945"/>
      <c r="CI114" s="945"/>
      <c r="CJ114" s="945"/>
      <c r="CK114" s="975"/>
      <c r="CL114" s="976"/>
      <c r="CM114" s="946" t="s">
        <v>417</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418</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419</v>
      </c>
      <c r="BA115" s="980"/>
      <c r="BB115" s="980"/>
      <c r="BC115" s="980"/>
      <c r="BD115" s="980"/>
      <c r="BE115" s="980"/>
      <c r="BF115" s="980"/>
      <c r="BG115" s="980"/>
      <c r="BH115" s="980"/>
      <c r="BI115" s="980"/>
      <c r="BJ115" s="980"/>
      <c r="BK115" s="980"/>
      <c r="BL115" s="980"/>
      <c r="BM115" s="980"/>
      <c r="BN115" s="980"/>
      <c r="BO115" s="980"/>
      <c r="BP115" s="981"/>
      <c r="BQ115" s="949">
        <v>155176</v>
      </c>
      <c r="BR115" s="950"/>
      <c r="BS115" s="950"/>
      <c r="BT115" s="950"/>
      <c r="BU115" s="950"/>
      <c r="BV115" s="950">
        <v>105180</v>
      </c>
      <c r="BW115" s="950"/>
      <c r="BX115" s="950"/>
      <c r="BY115" s="950"/>
      <c r="BZ115" s="950"/>
      <c r="CA115" s="950">
        <v>71886</v>
      </c>
      <c r="CB115" s="950"/>
      <c r="CC115" s="950"/>
      <c r="CD115" s="950"/>
      <c r="CE115" s="950"/>
      <c r="CF115" s="944">
        <v>0.2</v>
      </c>
      <c r="CG115" s="945"/>
      <c r="CH115" s="945"/>
      <c r="CI115" s="945"/>
      <c r="CJ115" s="945"/>
      <c r="CK115" s="975"/>
      <c r="CL115" s="976"/>
      <c r="CM115" s="979" t="s">
        <v>420</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421</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422</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423</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424</v>
      </c>
      <c r="Z117" s="914"/>
      <c r="AA117" s="1026">
        <v>6918804</v>
      </c>
      <c r="AB117" s="996"/>
      <c r="AC117" s="996"/>
      <c r="AD117" s="996"/>
      <c r="AE117" s="997"/>
      <c r="AF117" s="995">
        <v>6374095</v>
      </c>
      <c r="AG117" s="996"/>
      <c r="AH117" s="996"/>
      <c r="AI117" s="996"/>
      <c r="AJ117" s="997"/>
      <c r="AK117" s="995">
        <v>5933171</v>
      </c>
      <c r="AL117" s="996"/>
      <c r="AM117" s="996"/>
      <c r="AN117" s="996"/>
      <c r="AO117" s="997"/>
      <c r="AP117" s="998"/>
      <c r="AQ117" s="999"/>
      <c r="AR117" s="999"/>
      <c r="AS117" s="999"/>
      <c r="AT117" s="1000"/>
      <c r="AU117" s="929"/>
      <c r="AV117" s="930"/>
      <c r="AW117" s="930"/>
      <c r="AX117" s="930"/>
      <c r="AY117" s="931"/>
      <c r="AZ117" s="1025" t="s">
        <v>425</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426</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400</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398</v>
      </c>
      <c r="AB118" s="913"/>
      <c r="AC118" s="913"/>
      <c r="AD118" s="913"/>
      <c r="AE118" s="914"/>
      <c r="AF118" s="912" t="s">
        <v>283</v>
      </c>
      <c r="AG118" s="913"/>
      <c r="AH118" s="913"/>
      <c r="AI118" s="913"/>
      <c r="AJ118" s="914"/>
      <c r="AK118" s="912" t="s">
        <v>282</v>
      </c>
      <c r="AL118" s="913"/>
      <c r="AM118" s="913"/>
      <c r="AN118" s="913"/>
      <c r="AO118" s="914"/>
      <c r="AP118" s="1020" t="s">
        <v>399</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427</v>
      </c>
      <c r="BP118" s="1024"/>
      <c r="BQ118" s="1015">
        <v>70707389</v>
      </c>
      <c r="BR118" s="1016"/>
      <c r="BS118" s="1016"/>
      <c r="BT118" s="1016"/>
      <c r="BU118" s="1016"/>
      <c r="BV118" s="1016">
        <v>68271073</v>
      </c>
      <c r="BW118" s="1016"/>
      <c r="BX118" s="1016"/>
      <c r="BY118" s="1016"/>
      <c r="BZ118" s="1016"/>
      <c r="CA118" s="1016">
        <v>64645233</v>
      </c>
      <c r="CB118" s="1016"/>
      <c r="CC118" s="1016"/>
      <c r="CD118" s="1016"/>
      <c r="CE118" s="1016"/>
      <c r="CF118" s="1017"/>
      <c r="CG118" s="1018"/>
      <c r="CH118" s="1018"/>
      <c r="CI118" s="1018"/>
      <c r="CJ118" s="1019"/>
      <c r="CK118" s="975"/>
      <c r="CL118" s="976"/>
      <c r="CM118" s="946" t="s">
        <v>428</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403</v>
      </c>
      <c r="B119" s="974"/>
      <c r="C119" s="953" t="s">
        <v>404</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429</v>
      </c>
      <c r="AV119" s="1008"/>
      <c r="AW119" s="1008"/>
      <c r="AX119" s="1008"/>
      <c r="AY119" s="1009"/>
      <c r="AZ119" s="970" t="s">
        <v>430</v>
      </c>
      <c r="BA119" s="917"/>
      <c r="BB119" s="917"/>
      <c r="BC119" s="917"/>
      <c r="BD119" s="917"/>
      <c r="BE119" s="917"/>
      <c r="BF119" s="917"/>
      <c r="BG119" s="917"/>
      <c r="BH119" s="917"/>
      <c r="BI119" s="917"/>
      <c r="BJ119" s="917"/>
      <c r="BK119" s="917"/>
      <c r="BL119" s="917"/>
      <c r="BM119" s="917"/>
      <c r="BN119" s="917"/>
      <c r="BO119" s="917"/>
      <c r="BP119" s="918"/>
      <c r="BQ119" s="956">
        <v>17356674</v>
      </c>
      <c r="BR119" s="957"/>
      <c r="BS119" s="957"/>
      <c r="BT119" s="957"/>
      <c r="BU119" s="957"/>
      <c r="BV119" s="957">
        <v>19181860</v>
      </c>
      <c r="BW119" s="957"/>
      <c r="BX119" s="957"/>
      <c r="BY119" s="957"/>
      <c r="BZ119" s="957"/>
      <c r="CA119" s="957">
        <v>18059536</v>
      </c>
      <c r="CB119" s="957"/>
      <c r="CC119" s="957"/>
      <c r="CD119" s="957"/>
      <c r="CE119" s="957"/>
      <c r="CF119" s="971">
        <v>50.6</v>
      </c>
      <c r="CG119" s="972"/>
      <c r="CH119" s="972"/>
      <c r="CI119" s="972"/>
      <c r="CJ119" s="972"/>
      <c r="CK119" s="977"/>
      <c r="CL119" s="978"/>
      <c r="CM119" s="1034" t="s">
        <v>431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432</v>
      </c>
      <c r="BA120" s="980"/>
      <c r="BB120" s="980"/>
      <c r="BC120" s="980"/>
      <c r="BD120" s="980"/>
      <c r="BE120" s="980"/>
      <c r="BF120" s="980"/>
      <c r="BG120" s="980"/>
      <c r="BH120" s="980"/>
      <c r="BI120" s="980"/>
      <c r="BJ120" s="980"/>
      <c r="BK120" s="980"/>
      <c r="BL120" s="980"/>
      <c r="BM120" s="980"/>
      <c r="BN120" s="980"/>
      <c r="BO120" s="980"/>
      <c r="BP120" s="981"/>
      <c r="BQ120" s="949">
        <v>8207982</v>
      </c>
      <c r="BR120" s="950"/>
      <c r="BS120" s="950"/>
      <c r="BT120" s="950"/>
      <c r="BU120" s="950"/>
      <c r="BV120" s="950">
        <v>8154363</v>
      </c>
      <c r="BW120" s="950"/>
      <c r="BX120" s="950"/>
      <c r="BY120" s="950"/>
      <c r="BZ120" s="950"/>
      <c r="CA120" s="950">
        <v>7606991</v>
      </c>
      <c r="CB120" s="950"/>
      <c r="CC120" s="950"/>
      <c r="CD120" s="950"/>
      <c r="CE120" s="950"/>
      <c r="CF120" s="944">
        <v>21.3</v>
      </c>
      <c r="CG120" s="945"/>
      <c r="CH120" s="945"/>
      <c r="CI120" s="945"/>
      <c r="CJ120" s="945"/>
      <c r="CK120" s="1043" t="s">
        <v>433</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13916064</v>
      </c>
      <c r="DH120" s="957"/>
      <c r="DI120" s="957"/>
      <c r="DJ120" s="957"/>
      <c r="DK120" s="957"/>
      <c r="DL120" s="957">
        <v>13486285</v>
      </c>
      <c r="DM120" s="957"/>
      <c r="DN120" s="957"/>
      <c r="DO120" s="957"/>
      <c r="DP120" s="957"/>
      <c r="DQ120" s="957">
        <v>12612106</v>
      </c>
      <c r="DR120" s="957"/>
      <c r="DS120" s="957"/>
      <c r="DT120" s="957"/>
      <c r="DU120" s="957"/>
      <c r="DV120" s="958">
        <v>35.299999999999997</v>
      </c>
      <c r="DW120" s="958"/>
      <c r="DX120" s="958"/>
      <c r="DY120" s="958"/>
      <c r="DZ120" s="959"/>
    </row>
    <row r="121" spans="1:130" s="197" customFormat="1" ht="26.25" customHeight="1">
      <c r="A121" s="1005"/>
      <c r="B121" s="976"/>
      <c r="C121" s="1040" t="s">
        <v>434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435</v>
      </c>
      <c r="BA121" s="1001"/>
      <c r="BB121" s="1001"/>
      <c r="BC121" s="1001"/>
      <c r="BD121" s="1001"/>
      <c r="BE121" s="1001"/>
      <c r="BF121" s="1001"/>
      <c r="BG121" s="1001"/>
      <c r="BH121" s="1001"/>
      <c r="BI121" s="1001"/>
      <c r="BJ121" s="1001"/>
      <c r="BK121" s="1001"/>
      <c r="BL121" s="1001"/>
      <c r="BM121" s="1001"/>
      <c r="BN121" s="1001"/>
      <c r="BO121" s="1001"/>
      <c r="BP121" s="1002"/>
      <c r="BQ121" s="1015">
        <v>50803797</v>
      </c>
      <c r="BR121" s="1016"/>
      <c r="BS121" s="1016"/>
      <c r="BT121" s="1016"/>
      <c r="BU121" s="1016"/>
      <c r="BV121" s="1016">
        <v>50931236</v>
      </c>
      <c r="BW121" s="1016"/>
      <c r="BX121" s="1016"/>
      <c r="BY121" s="1016"/>
      <c r="BZ121" s="1016"/>
      <c r="CA121" s="1016">
        <v>51301160</v>
      </c>
      <c r="CB121" s="1016"/>
      <c r="CC121" s="1016"/>
      <c r="CD121" s="1016"/>
      <c r="CE121" s="1016"/>
      <c r="CF121" s="1054">
        <v>143.69999999999999</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1925997</v>
      </c>
      <c r="DH121" s="950"/>
      <c r="DI121" s="950"/>
      <c r="DJ121" s="950"/>
      <c r="DK121" s="950"/>
      <c r="DL121" s="950">
        <v>1815103</v>
      </c>
      <c r="DM121" s="950"/>
      <c r="DN121" s="950"/>
      <c r="DO121" s="950"/>
      <c r="DP121" s="950"/>
      <c r="DQ121" s="950">
        <v>1699158</v>
      </c>
      <c r="DR121" s="950"/>
      <c r="DS121" s="950"/>
      <c r="DT121" s="950"/>
      <c r="DU121" s="950"/>
      <c r="DV121" s="951">
        <v>4.8</v>
      </c>
      <c r="DW121" s="951"/>
      <c r="DX121" s="951"/>
      <c r="DY121" s="951"/>
      <c r="DZ121" s="952"/>
    </row>
    <row r="122" spans="1:130" s="197" customFormat="1" ht="26.25" customHeight="1">
      <c r="A122" s="1005"/>
      <c r="B122" s="976"/>
      <c r="C122" s="946" t="s">
        <v>417</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436</v>
      </c>
      <c r="BP122" s="1024"/>
      <c r="BQ122" s="1064">
        <v>76368453</v>
      </c>
      <c r="BR122" s="1065"/>
      <c r="BS122" s="1065"/>
      <c r="BT122" s="1065"/>
      <c r="BU122" s="1065"/>
      <c r="BV122" s="1065">
        <v>78267459</v>
      </c>
      <c r="BW122" s="1065"/>
      <c r="BX122" s="1065"/>
      <c r="BY122" s="1065"/>
      <c r="BZ122" s="1065"/>
      <c r="CA122" s="1065">
        <v>76967687</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v>248162</v>
      </c>
      <c r="DH122" s="950"/>
      <c r="DI122" s="950"/>
      <c r="DJ122" s="950"/>
      <c r="DK122" s="950"/>
      <c r="DL122" s="950">
        <v>225324</v>
      </c>
      <c r="DM122" s="950"/>
      <c r="DN122" s="950"/>
      <c r="DO122" s="950"/>
      <c r="DP122" s="950"/>
      <c r="DQ122" s="950">
        <v>216198</v>
      </c>
      <c r="DR122" s="950"/>
      <c r="DS122" s="950"/>
      <c r="DT122" s="950"/>
      <c r="DU122" s="950"/>
      <c r="DV122" s="951">
        <v>0.6</v>
      </c>
      <c r="DW122" s="951"/>
      <c r="DX122" s="951"/>
      <c r="DY122" s="951"/>
      <c r="DZ122" s="952"/>
    </row>
    <row r="123" spans="1:130" s="197" customFormat="1" ht="26.25" customHeight="1" thickBot="1">
      <c r="A123" s="1005"/>
      <c r="B123" s="976"/>
      <c r="C123" s="946" t="s">
        <v>423</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437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376</v>
      </c>
      <c r="CQ123" s="1038"/>
      <c r="CR123" s="1038"/>
      <c r="CS123" s="1038"/>
      <c r="CT123" s="1038"/>
      <c r="CU123" s="1038"/>
      <c r="CV123" s="1038"/>
      <c r="CW123" s="1038"/>
      <c r="CX123" s="1038"/>
      <c r="CY123" s="1038"/>
      <c r="CZ123" s="1038"/>
      <c r="DA123" s="1038"/>
      <c r="DB123" s="1038"/>
      <c r="DC123" s="1038"/>
      <c r="DD123" s="1038"/>
      <c r="DE123" s="1038"/>
      <c r="DF123" s="1039"/>
      <c r="DG123" s="988">
        <v>468544</v>
      </c>
      <c r="DH123" s="989"/>
      <c r="DI123" s="989"/>
      <c r="DJ123" s="989"/>
      <c r="DK123" s="990"/>
      <c r="DL123" s="991">
        <v>268900</v>
      </c>
      <c r="DM123" s="989"/>
      <c r="DN123" s="989"/>
      <c r="DO123" s="989"/>
      <c r="DP123" s="990"/>
      <c r="DQ123" s="991">
        <v>106829</v>
      </c>
      <c r="DR123" s="989"/>
      <c r="DS123" s="989"/>
      <c r="DT123" s="989"/>
      <c r="DU123" s="990"/>
      <c r="DV123" s="992">
        <v>0.3</v>
      </c>
      <c r="DW123" s="993"/>
      <c r="DX123" s="993"/>
      <c r="DY123" s="993"/>
      <c r="DZ123" s="994"/>
    </row>
    <row r="124" spans="1:130" s="197" customFormat="1" ht="26.25" customHeight="1">
      <c r="A124" s="1005"/>
      <c r="B124" s="976"/>
      <c r="C124" s="946" t="s">
        <v>426</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108</v>
      </c>
      <c r="AB124" s="989"/>
      <c r="AC124" s="989"/>
      <c r="AD124" s="989"/>
      <c r="AE124" s="990"/>
      <c r="AF124" s="991" t="s">
        <v>108</v>
      </c>
      <c r="AG124" s="989"/>
      <c r="AH124" s="989"/>
      <c r="AI124" s="989"/>
      <c r="AJ124" s="990"/>
      <c r="AK124" s="991" t="s">
        <v>108</v>
      </c>
      <c r="AL124" s="989"/>
      <c r="AM124" s="989"/>
      <c r="AN124" s="989"/>
      <c r="AO124" s="990"/>
      <c r="AP124" s="992" t="s">
        <v>108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438</v>
      </c>
      <c r="CQ124" s="1038"/>
      <c r="CR124" s="1038"/>
      <c r="CS124" s="1038"/>
      <c r="CT124" s="1038"/>
      <c r="CU124" s="1038"/>
      <c r="CV124" s="1038"/>
      <c r="CW124" s="1038"/>
      <c r="CX124" s="1038"/>
      <c r="CY124" s="1038"/>
      <c r="CZ124" s="1038"/>
      <c r="DA124" s="1038"/>
      <c r="DB124" s="1038"/>
      <c r="DC124" s="1038"/>
      <c r="DD124" s="1038"/>
      <c r="DE124" s="1038"/>
      <c r="DF124" s="1039"/>
      <c r="DG124" s="1027" t="s">
        <v>108</v>
      </c>
      <c r="DH124" s="1028"/>
      <c r="DI124" s="1028"/>
      <c r="DJ124" s="1028"/>
      <c r="DK124" s="1029"/>
      <c r="DL124" s="1030" t="s">
        <v>108</v>
      </c>
      <c r="DM124" s="1028"/>
      <c r="DN124" s="1028"/>
      <c r="DO124" s="1028"/>
      <c r="DP124" s="1029"/>
      <c r="DQ124" s="1030" t="s">
        <v>108</v>
      </c>
      <c r="DR124" s="1028"/>
      <c r="DS124" s="1028"/>
      <c r="DT124" s="1028"/>
      <c r="DU124" s="1029"/>
      <c r="DV124" s="1031" t="s">
        <v>108</v>
      </c>
      <c r="DW124" s="1032"/>
      <c r="DX124" s="1032"/>
      <c r="DY124" s="1032"/>
      <c r="DZ124" s="1033"/>
    </row>
    <row r="125" spans="1:130" s="197" customFormat="1" ht="26.25" customHeight="1" thickBot="1">
      <c r="A125" s="1005"/>
      <c r="B125" s="976"/>
      <c r="C125" s="946" t="s">
        <v>428</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108</v>
      </c>
      <c r="AB125" s="989"/>
      <c r="AC125" s="989"/>
      <c r="AD125" s="989"/>
      <c r="AE125" s="990"/>
      <c r="AF125" s="991" t="s">
        <v>108</v>
      </c>
      <c r="AG125" s="989"/>
      <c r="AH125" s="989"/>
      <c r="AI125" s="989"/>
      <c r="AJ125" s="990"/>
      <c r="AK125" s="991" t="s">
        <v>108</v>
      </c>
      <c r="AL125" s="989"/>
      <c r="AM125" s="989"/>
      <c r="AN125" s="989"/>
      <c r="AO125" s="990"/>
      <c r="AP125" s="992" t="s">
        <v>108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439</v>
      </c>
      <c r="CL125" s="1044"/>
      <c r="CM125" s="1044"/>
      <c r="CN125" s="1044"/>
      <c r="CO125" s="1045"/>
      <c r="CP125" s="970" t="s">
        <v>440</v>
      </c>
      <c r="CQ125" s="917"/>
      <c r="CR125" s="917"/>
      <c r="CS125" s="917"/>
      <c r="CT125" s="917"/>
      <c r="CU125" s="917"/>
      <c r="CV125" s="917"/>
      <c r="CW125" s="917"/>
      <c r="CX125" s="917"/>
      <c r="CY125" s="917"/>
      <c r="CZ125" s="917"/>
      <c r="DA125" s="917"/>
      <c r="DB125" s="917"/>
      <c r="DC125" s="917"/>
      <c r="DD125" s="917"/>
      <c r="DE125" s="917"/>
      <c r="DF125" s="918"/>
      <c r="DG125" s="956" t="s">
        <v>108</v>
      </c>
      <c r="DH125" s="957"/>
      <c r="DI125" s="957"/>
      <c r="DJ125" s="957"/>
      <c r="DK125" s="957"/>
      <c r="DL125" s="957" t="s">
        <v>108</v>
      </c>
      <c r="DM125" s="957"/>
      <c r="DN125" s="957"/>
      <c r="DO125" s="957"/>
      <c r="DP125" s="957"/>
      <c r="DQ125" s="957" t="s">
        <v>108</v>
      </c>
      <c r="DR125" s="957"/>
      <c r="DS125" s="957"/>
      <c r="DT125" s="957"/>
      <c r="DU125" s="957"/>
      <c r="DV125" s="958" t="s">
        <v>108</v>
      </c>
      <c r="DW125" s="958"/>
      <c r="DX125" s="958"/>
      <c r="DY125" s="958"/>
      <c r="DZ125" s="959"/>
    </row>
    <row r="126" spans="1:130" s="197" customFormat="1" ht="26.25" customHeight="1">
      <c r="A126" s="1005"/>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108</v>
      </c>
      <c r="AB126" s="989"/>
      <c r="AC126" s="989"/>
      <c r="AD126" s="989"/>
      <c r="AE126" s="990"/>
      <c r="AF126" s="991" t="s">
        <v>108</v>
      </c>
      <c r="AG126" s="989"/>
      <c r="AH126" s="989"/>
      <c r="AI126" s="989"/>
      <c r="AJ126" s="990"/>
      <c r="AK126" s="991" t="s">
        <v>108</v>
      </c>
      <c r="AL126" s="989"/>
      <c r="AM126" s="989"/>
      <c r="AN126" s="989"/>
      <c r="AO126" s="990"/>
      <c r="AP126" s="992" t="s">
        <v>108</v>
      </c>
      <c r="AQ126" s="993"/>
      <c r="AR126" s="993"/>
      <c r="AS126" s="993"/>
      <c r="AT126" s="994"/>
      <c r="AU126" s="233"/>
      <c r="AV126" s="233"/>
      <c r="AW126" s="233"/>
      <c r="AX126" s="1066" t="s">
        <v>441</v>
      </c>
      <c r="AY126" s="1067"/>
      <c r="AZ126" s="1067"/>
      <c r="BA126" s="1067"/>
      <c r="BB126" s="1067"/>
      <c r="BC126" s="1067"/>
      <c r="BD126" s="1067"/>
      <c r="BE126" s="1068"/>
      <c r="BF126" s="1082" t="s">
        <v>442</v>
      </c>
      <c r="BG126" s="1067"/>
      <c r="BH126" s="1067"/>
      <c r="BI126" s="1067"/>
      <c r="BJ126" s="1067"/>
      <c r="BK126" s="1067"/>
      <c r="BL126" s="1068"/>
      <c r="BM126" s="1082" t="s">
        <v>443</v>
      </c>
      <c r="BN126" s="1067"/>
      <c r="BO126" s="1067"/>
      <c r="BP126" s="1067"/>
      <c r="BQ126" s="1067"/>
      <c r="BR126" s="1067"/>
      <c r="BS126" s="1068"/>
      <c r="BT126" s="1082" t="s">
        <v>444</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445</v>
      </c>
      <c r="CQ126" s="980"/>
      <c r="CR126" s="980"/>
      <c r="CS126" s="980"/>
      <c r="CT126" s="980"/>
      <c r="CU126" s="980"/>
      <c r="CV126" s="980"/>
      <c r="CW126" s="980"/>
      <c r="CX126" s="980"/>
      <c r="CY126" s="980"/>
      <c r="CZ126" s="980"/>
      <c r="DA126" s="980"/>
      <c r="DB126" s="980"/>
      <c r="DC126" s="980"/>
      <c r="DD126" s="980"/>
      <c r="DE126" s="980"/>
      <c r="DF126" s="981"/>
      <c r="DG126" s="949" t="s">
        <v>108</v>
      </c>
      <c r="DH126" s="950"/>
      <c r="DI126" s="950"/>
      <c r="DJ126" s="950"/>
      <c r="DK126" s="950"/>
      <c r="DL126" s="950" t="s">
        <v>108</v>
      </c>
      <c r="DM126" s="950"/>
      <c r="DN126" s="950"/>
      <c r="DO126" s="950"/>
      <c r="DP126" s="950"/>
      <c r="DQ126" s="950" t="s">
        <v>108</v>
      </c>
      <c r="DR126" s="950"/>
      <c r="DS126" s="950"/>
      <c r="DT126" s="950"/>
      <c r="DU126" s="950"/>
      <c r="DV126" s="951" t="s">
        <v>108</v>
      </c>
      <c r="DW126" s="951"/>
      <c r="DX126" s="951"/>
      <c r="DY126" s="951"/>
      <c r="DZ126" s="952"/>
    </row>
    <row r="127" spans="1:130" s="197" customFormat="1" ht="26.25" customHeight="1" thickBot="1">
      <c r="A127" s="1006"/>
      <c r="B127" s="978"/>
      <c r="C127" s="1034" t="s">
        <v>446</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108</v>
      </c>
      <c r="AB127" s="989"/>
      <c r="AC127" s="989"/>
      <c r="AD127" s="989"/>
      <c r="AE127" s="990"/>
      <c r="AF127" s="991" t="s">
        <v>108</v>
      </c>
      <c r="AG127" s="989"/>
      <c r="AH127" s="989"/>
      <c r="AI127" s="989"/>
      <c r="AJ127" s="990"/>
      <c r="AK127" s="991" t="s">
        <v>108</v>
      </c>
      <c r="AL127" s="989"/>
      <c r="AM127" s="989"/>
      <c r="AN127" s="989"/>
      <c r="AO127" s="990"/>
      <c r="AP127" s="992" t="s">
        <v>108</v>
      </c>
      <c r="AQ127" s="993"/>
      <c r="AR127" s="993"/>
      <c r="AS127" s="993"/>
      <c r="AT127" s="994"/>
      <c r="AU127" s="233"/>
      <c r="AV127" s="233"/>
      <c r="AW127" s="233"/>
      <c r="AX127" s="916" t="s">
        <v>447</v>
      </c>
      <c r="AY127" s="917"/>
      <c r="AZ127" s="917"/>
      <c r="BA127" s="917"/>
      <c r="BB127" s="917"/>
      <c r="BC127" s="917"/>
      <c r="BD127" s="917"/>
      <c r="BE127" s="918"/>
      <c r="BF127" s="1071" t="s">
        <v>108</v>
      </c>
      <c r="BG127" s="1072"/>
      <c r="BH127" s="1072"/>
      <c r="BI127" s="1072"/>
      <c r="BJ127" s="1072"/>
      <c r="BK127" s="1072"/>
      <c r="BL127" s="1081"/>
      <c r="BM127" s="1071">
        <v>11.45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448</v>
      </c>
      <c r="CQ127" s="1075"/>
      <c r="CR127" s="1075"/>
      <c r="CS127" s="1075"/>
      <c r="CT127" s="1075"/>
      <c r="CU127" s="1075"/>
      <c r="CV127" s="1075"/>
      <c r="CW127" s="1075"/>
      <c r="CX127" s="1075"/>
      <c r="CY127" s="1075"/>
      <c r="CZ127" s="1075"/>
      <c r="DA127" s="1075"/>
      <c r="DB127" s="1075"/>
      <c r="DC127" s="1075"/>
      <c r="DD127" s="1075"/>
      <c r="DE127" s="1075"/>
      <c r="DF127" s="1076"/>
      <c r="DG127" s="1077">
        <v>155176</v>
      </c>
      <c r="DH127" s="1078"/>
      <c r="DI127" s="1078"/>
      <c r="DJ127" s="1078"/>
      <c r="DK127" s="1078"/>
      <c r="DL127" s="1078">
        <v>105180</v>
      </c>
      <c r="DM127" s="1078"/>
      <c r="DN127" s="1078"/>
      <c r="DO127" s="1078"/>
      <c r="DP127" s="1078"/>
      <c r="DQ127" s="1078">
        <v>71886</v>
      </c>
      <c r="DR127" s="1078"/>
      <c r="DS127" s="1078"/>
      <c r="DT127" s="1078"/>
      <c r="DU127" s="1078"/>
      <c r="DV127" s="1079">
        <v>0.2</v>
      </c>
      <c r="DW127" s="1079"/>
      <c r="DX127" s="1079"/>
      <c r="DY127" s="1079"/>
      <c r="DZ127" s="1080"/>
    </row>
    <row r="128" spans="1:130" s="197" customFormat="1" ht="26.25" customHeight="1">
      <c r="A128" s="1101" t="s">
        <v>449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450</v>
      </c>
      <c r="X128" s="1103"/>
      <c r="Y128" s="1103"/>
      <c r="Z128" s="1104"/>
      <c r="AA128" s="1119">
        <v>1105419</v>
      </c>
      <c r="AB128" s="1120"/>
      <c r="AC128" s="1120"/>
      <c r="AD128" s="1120"/>
      <c r="AE128" s="1121"/>
      <c r="AF128" s="1122">
        <v>1084898</v>
      </c>
      <c r="AG128" s="1120"/>
      <c r="AH128" s="1120"/>
      <c r="AI128" s="1120"/>
      <c r="AJ128" s="1121"/>
      <c r="AK128" s="1122">
        <v>937159</v>
      </c>
      <c r="AL128" s="1120"/>
      <c r="AM128" s="1120"/>
      <c r="AN128" s="1120"/>
      <c r="AO128" s="1121"/>
      <c r="AP128" s="1123"/>
      <c r="AQ128" s="1124"/>
      <c r="AR128" s="1124"/>
      <c r="AS128" s="1124"/>
      <c r="AT128" s="1125"/>
      <c r="AU128" s="235"/>
      <c r="AV128" s="235"/>
      <c r="AW128" s="235"/>
      <c r="AX128" s="1084" t="s">
        <v>451</v>
      </c>
      <c r="AY128" s="980"/>
      <c r="AZ128" s="980"/>
      <c r="BA128" s="980"/>
      <c r="BB128" s="980"/>
      <c r="BC128" s="980"/>
      <c r="BD128" s="980"/>
      <c r="BE128" s="981"/>
      <c r="BF128" s="1096" t="s">
        <v>108</v>
      </c>
      <c r="BG128" s="1097"/>
      <c r="BH128" s="1097"/>
      <c r="BI128" s="1097"/>
      <c r="BJ128" s="1097"/>
      <c r="BK128" s="1097"/>
      <c r="BL128" s="1098"/>
      <c r="BM128" s="1096">
        <v>16.45</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452</v>
      </c>
      <c r="X129" s="1091"/>
      <c r="Y129" s="1091"/>
      <c r="Z129" s="1092"/>
      <c r="AA129" s="988">
        <v>39839390</v>
      </c>
      <c r="AB129" s="989"/>
      <c r="AC129" s="989"/>
      <c r="AD129" s="989"/>
      <c r="AE129" s="990"/>
      <c r="AF129" s="991">
        <v>39849924</v>
      </c>
      <c r="AG129" s="989"/>
      <c r="AH129" s="989"/>
      <c r="AI129" s="989"/>
      <c r="AJ129" s="990"/>
      <c r="AK129" s="991">
        <v>40206721</v>
      </c>
      <c r="AL129" s="989"/>
      <c r="AM129" s="989"/>
      <c r="AN129" s="989"/>
      <c r="AO129" s="990"/>
      <c r="AP129" s="1093"/>
      <c r="AQ129" s="1094"/>
      <c r="AR129" s="1094"/>
      <c r="AS129" s="1094"/>
      <c r="AT129" s="1095"/>
      <c r="AU129" s="235"/>
      <c r="AV129" s="235"/>
      <c r="AW129" s="235"/>
      <c r="AX129" s="1084" t="s">
        <v>453</v>
      </c>
      <c r="AY129" s="980"/>
      <c r="AZ129" s="980"/>
      <c r="BA129" s="980"/>
      <c r="BB129" s="980"/>
      <c r="BC129" s="980"/>
      <c r="BD129" s="980"/>
      <c r="BE129" s="981"/>
      <c r="BF129" s="1085">
        <v>2.1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455</v>
      </c>
      <c r="X130" s="1091"/>
      <c r="Y130" s="1091"/>
      <c r="Z130" s="1092"/>
      <c r="AA130" s="988">
        <v>4514776</v>
      </c>
      <c r="AB130" s="989"/>
      <c r="AC130" s="989"/>
      <c r="AD130" s="989"/>
      <c r="AE130" s="990"/>
      <c r="AF130" s="991">
        <v>4792893</v>
      </c>
      <c r="AG130" s="989"/>
      <c r="AH130" s="989"/>
      <c r="AI130" s="989"/>
      <c r="AJ130" s="990"/>
      <c r="AK130" s="991">
        <v>4509358</v>
      </c>
      <c r="AL130" s="989"/>
      <c r="AM130" s="989"/>
      <c r="AN130" s="989"/>
      <c r="AO130" s="990"/>
      <c r="AP130" s="1093"/>
      <c r="AQ130" s="1094"/>
      <c r="AR130" s="1094"/>
      <c r="AS130" s="1094"/>
      <c r="AT130" s="1095"/>
      <c r="AU130" s="235"/>
      <c r="AV130" s="235"/>
      <c r="AW130" s="235"/>
      <c r="AX130" s="1143" t="s">
        <v>456</v>
      </c>
      <c r="AY130" s="1075"/>
      <c r="AZ130" s="1075"/>
      <c r="BA130" s="1075"/>
      <c r="BB130" s="1075"/>
      <c r="BC130" s="1075"/>
      <c r="BD130" s="1075"/>
      <c r="BE130" s="1076"/>
      <c r="BF130" s="1105" t="s">
        <v>108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457</v>
      </c>
      <c r="X131" s="1114"/>
      <c r="Y131" s="1114"/>
      <c r="Z131" s="1115"/>
      <c r="AA131" s="1027">
        <v>35324614</v>
      </c>
      <c r="AB131" s="1028"/>
      <c r="AC131" s="1028"/>
      <c r="AD131" s="1028"/>
      <c r="AE131" s="1029"/>
      <c r="AF131" s="1030">
        <v>35057031</v>
      </c>
      <c r="AG131" s="1028"/>
      <c r="AH131" s="1028"/>
      <c r="AI131" s="1028"/>
      <c r="AJ131" s="1029"/>
      <c r="AK131" s="1030">
        <v>35697363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459</v>
      </c>
      <c r="W132" s="1131"/>
      <c r="X132" s="1131"/>
      <c r="Y132" s="1131"/>
      <c r="Z132" s="1132"/>
      <c r="AA132" s="1133">
        <v>3.6762156830000001</v>
      </c>
      <c r="AB132" s="1134"/>
      <c r="AC132" s="1134"/>
      <c r="AD132" s="1134"/>
      <c r="AE132" s="1135"/>
      <c r="AF132" s="1136">
        <v>1.4157045989999999</v>
      </c>
      <c r="AG132" s="1134"/>
      <c r="AH132" s="1134"/>
      <c r="AI132" s="1134"/>
      <c r="AJ132" s="1135"/>
      <c r="AK132" s="1136">
        <v>1.3632783340000001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460</v>
      </c>
      <c r="W133" s="1138"/>
      <c r="X133" s="1138"/>
      <c r="Y133" s="1138"/>
      <c r="Z133" s="1139"/>
      <c r="AA133" s="1140">
        <v>5.4</v>
      </c>
      <c r="AB133" s="1141"/>
      <c r="AC133" s="1141"/>
      <c r="AD133" s="1141"/>
      <c r="AE133" s="1142"/>
      <c r="AF133" s="1140">
        <v>3.4</v>
      </c>
      <c r="AG133" s="1141"/>
      <c r="AH133" s="1141"/>
      <c r="AI133" s="1141"/>
      <c r="AJ133" s="1142"/>
      <c r="AK133" s="1140">
        <v>2.1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64" zoomScaleNormal="85" zoomScaleSheetLayoutView="100" workbookViewId="0">
      <selection activeCell="N94" sqref="N94"/>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3" workbookViewId="0">
      <selection activeCell="G34" sqref="G34:J34"/>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461</v>
      </c>
      <c r="B5" s="246"/>
      <c r="C5" s="246"/>
      <c r="D5" s="246"/>
      <c r="E5" s="246"/>
      <c r="F5" s="246"/>
      <c r="G5" s="246"/>
      <c r="H5" s="246"/>
      <c r="I5" s="246"/>
      <c r="J5" s="246"/>
      <c r="K5" s="246"/>
      <c r="L5" s="246"/>
      <c r="M5" s="246"/>
      <c r="N5" s="246"/>
      <c r="O5" s="247"/>
    </row>
    <row r="6" spans="1:16">
      <c r="A6" s="248"/>
      <c r="B6" s="244"/>
      <c r="C6" s="244"/>
      <c r="D6" s="244"/>
      <c r="E6" s="244"/>
      <c r="F6" s="244"/>
      <c r="G6" s="249" t="s">
        <v>462</v>
      </c>
      <c r="H6" s="249"/>
      <c r="I6" s="249"/>
      <c r="J6" s="249"/>
      <c r="K6" s="244"/>
      <c r="L6" s="244"/>
      <c r="M6" s="244"/>
      <c r="N6" s="244"/>
    </row>
    <row r="7" spans="1:16">
      <c r="A7" s="248"/>
      <c r="B7" s="244"/>
      <c r="C7" s="244"/>
      <c r="D7" s="244"/>
      <c r="E7" s="244"/>
      <c r="F7" s="244"/>
      <c r="G7" s="251"/>
      <c r="H7" s="252"/>
      <c r="I7" s="252"/>
      <c r="J7" s="253"/>
      <c r="K7" s="1147" t="s">
        <v>463</v>
      </c>
      <c r="L7" s="254"/>
      <c r="M7" s="255" t="s">
        <v>464</v>
      </c>
      <c r="N7" s="256"/>
    </row>
    <row r="8" spans="1:16">
      <c r="A8" s="248"/>
      <c r="B8" s="244"/>
      <c r="C8" s="244"/>
      <c r="D8" s="244"/>
      <c r="E8" s="244"/>
      <c r="F8" s="244"/>
      <c r="G8" s="257"/>
      <c r="H8" s="258"/>
      <c r="I8" s="258"/>
      <c r="J8" s="259"/>
      <c r="K8" s="1148"/>
      <c r="L8" s="260" t="s">
        <v>465</v>
      </c>
      <c r="M8" s="261" t="s">
        <v>466</v>
      </c>
      <c r="N8" s="262" t="s">
        <v>467</v>
      </c>
    </row>
    <row r="9" spans="1:16">
      <c r="A9" s="248"/>
      <c r="B9" s="244"/>
      <c r="C9" s="244"/>
      <c r="D9" s="244"/>
      <c r="E9" s="244"/>
      <c r="F9" s="244"/>
      <c r="G9" s="1149" t="s">
        <v>468</v>
      </c>
      <c r="H9" s="1150"/>
      <c r="I9" s="1150"/>
      <c r="J9" s="1151"/>
      <c r="K9" s="263">
        <v>12009894</v>
      </c>
      <c r="L9" s="264">
        <v>59840</v>
      </c>
      <c r="M9" s="265">
        <v>57432</v>
      </c>
      <c r="N9" s="266">
        <v>4.2</v>
      </c>
    </row>
    <row r="10" spans="1:16">
      <c r="A10" s="248"/>
      <c r="B10" s="244"/>
      <c r="C10" s="244"/>
      <c r="D10" s="244"/>
      <c r="E10" s="244"/>
      <c r="F10" s="244"/>
      <c r="G10" s="1149" t="s">
        <v>469</v>
      </c>
      <c r="H10" s="1150"/>
      <c r="I10" s="1150"/>
      <c r="J10" s="1151"/>
      <c r="K10" s="267">
        <v>559338</v>
      </c>
      <c r="L10" s="268">
        <v>2787</v>
      </c>
      <c r="M10" s="269">
        <v>3554</v>
      </c>
      <c r="N10" s="270">
        <v>-21.6</v>
      </c>
    </row>
    <row r="11" spans="1:16" ht="13.5" customHeight="1">
      <c r="A11" s="248"/>
      <c r="B11" s="244"/>
      <c r="C11" s="244"/>
      <c r="D11" s="244"/>
      <c r="E11" s="244"/>
      <c r="F11" s="244"/>
      <c r="G11" s="1149" t="s">
        <v>470</v>
      </c>
      <c r="H11" s="1150"/>
      <c r="I11" s="1150"/>
      <c r="J11" s="1151"/>
      <c r="K11" s="267">
        <v>140693</v>
      </c>
      <c r="L11" s="268">
        <v>701</v>
      </c>
      <c r="M11" s="269">
        <v>1872</v>
      </c>
      <c r="N11" s="270">
        <v>-62.6</v>
      </c>
    </row>
    <row r="12" spans="1:16" ht="13.5" customHeight="1">
      <c r="A12" s="248"/>
      <c r="B12" s="244"/>
      <c r="C12" s="244"/>
      <c r="D12" s="244"/>
      <c r="E12" s="244"/>
      <c r="F12" s="244"/>
      <c r="G12" s="1149" t="s">
        <v>471</v>
      </c>
      <c r="H12" s="1150"/>
      <c r="I12" s="1150"/>
      <c r="J12" s="1151"/>
      <c r="K12" s="267" t="s">
        <v>472</v>
      </c>
      <c r="L12" s="268" t="s">
        <v>472</v>
      </c>
      <c r="M12" s="269">
        <v>1337</v>
      </c>
      <c r="N12" s="270" t="s">
        <v>472</v>
      </c>
    </row>
    <row r="13" spans="1:16" ht="13.5" customHeight="1">
      <c r="A13" s="248"/>
      <c r="B13" s="244"/>
      <c r="C13" s="244"/>
      <c r="D13" s="244"/>
      <c r="E13" s="244"/>
      <c r="F13" s="244"/>
      <c r="G13" s="1149" t="s">
        <v>473</v>
      </c>
      <c r="H13" s="1150"/>
      <c r="I13" s="1150"/>
      <c r="J13" s="1151"/>
      <c r="K13" s="267" t="s">
        <v>472</v>
      </c>
      <c r="L13" s="268" t="s">
        <v>472</v>
      </c>
      <c r="M13" s="269">
        <v>100</v>
      </c>
      <c r="N13" s="270" t="s">
        <v>472</v>
      </c>
    </row>
    <row r="14" spans="1:16" ht="13.5" customHeight="1">
      <c r="A14" s="248"/>
      <c r="B14" s="244"/>
      <c r="C14" s="244"/>
      <c r="D14" s="244"/>
      <c r="E14" s="244"/>
      <c r="F14" s="244"/>
      <c r="G14" s="1149" t="s">
        <v>474</v>
      </c>
      <c r="H14" s="1150"/>
      <c r="I14" s="1150"/>
      <c r="J14" s="1151"/>
      <c r="K14" s="267">
        <v>413074</v>
      </c>
      <c r="L14" s="268">
        <v>2058</v>
      </c>
      <c r="M14" s="269">
        <v>1938</v>
      </c>
      <c r="N14" s="270">
        <v>6.2</v>
      </c>
    </row>
    <row r="15" spans="1:16" ht="13.5" customHeight="1">
      <c r="A15" s="248"/>
      <c r="B15" s="244"/>
      <c r="C15" s="244"/>
      <c r="D15" s="244"/>
      <c r="E15" s="244"/>
      <c r="F15" s="244"/>
      <c r="G15" s="1149" t="s">
        <v>475</v>
      </c>
      <c r="H15" s="1150"/>
      <c r="I15" s="1150"/>
      <c r="J15" s="1151"/>
      <c r="K15" s="267">
        <v>343887</v>
      </c>
      <c r="L15" s="268">
        <v>1713</v>
      </c>
      <c r="M15" s="269">
        <v>1186</v>
      </c>
      <c r="N15" s="270">
        <v>44.4</v>
      </c>
    </row>
    <row r="16" spans="1:16">
      <c r="A16" s="248"/>
      <c r="B16" s="244"/>
      <c r="C16" s="244"/>
      <c r="D16" s="244"/>
      <c r="E16" s="244"/>
      <c r="F16" s="244"/>
      <c r="G16" s="1152" t="s">
        <v>476</v>
      </c>
      <c r="H16" s="1153"/>
      <c r="I16" s="1153"/>
      <c r="J16" s="1154"/>
      <c r="K16" s="268">
        <v>-1478471</v>
      </c>
      <c r="L16" s="268">
        <v>-7367</v>
      </c>
      <c r="M16" s="269">
        <v>-5101</v>
      </c>
      <c r="N16" s="270">
        <v>44.4</v>
      </c>
    </row>
    <row r="17" spans="1:16">
      <c r="A17" s="248"/>
      <c r="B17" s="244"/>
      <c r="C17" s="244"/>
      <c r="D17" s="244"/>
      <c r="E17" s="244"/>
      <c r="F17" s="244"/>
      <c r="G17" s="1152" t="s">
        <v>166</v>
      </c>
      <c r="H17" s="1153"/>
      <c r="I17" s="1153"/>
      <c r="J17" s="1154"/>
      <c r="K17" s="268">
        <v>11988415</v>
      </c>
      <c r="L17" s="268">
        <v>59733</v>
      </c>
      <c r="M17" s="269">
        <v>62317</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477</v>
      </c>
      <c r="H19" s="244"/>
      <c r="I19" s="244"/>
      <c r="J19" s="244"/>
      <c r="K19" s="244"/>
      <c r="L19" s="244"/>
      <c r="M19" s="244"/>
      <c r="N19" s="244"/>
    </row>
    <row r="20" spans="1:16">
      <c r="A20" s="248"/>
      <c r="B20" s="244"/>
      <c r="C20" s="244"/>
      <c r="D20" s="244"/>
      <c r="E20" s="244"/>
      <c r="F20" s="244"/>
      <c r="G20" s="272"/>
      <c r="H20" s="273"/>
      <c r="I20" s="273"/>
      <c r="J20" s="274"/>
      <c r="K20" s="275" t="s">
        <v>478</v>
      </c>
      <c r="L20" s="276" t="s">
        <v>479</v>
      </c>
      <c r="M20" s="277" t="s">
        <v>480</v>
      </c>
      <c r="N20" s="278"/>
    </row>
    <row r="21" spans="1:16" s="284" customFormat="1">
      <c r="A21" s="279"/>
      <c r="B21" s="249"/>
      <c r="C21" s="249"/>
      <c r="D21" s="249"/>
      <c r="E21" s="249"/>
      <c r="F21" s="249"/>
      <c r="G21" s="1144" t="s">
        <v>481</v>
      </c>
      <c r="H21" s="1145"/>
      <c r="I21" s="1145"/>
      <c r="J21" s="1146"/>
      <c r="K21" s="280">
        <v>6.21</v>
      </c>
      <c r="L21" s="281">
        <v>6.15</v>
      </c>
      <c r="M21" s="282">
        <v>0.06</v>
      </c>
      <c r="N21" s="249"/>
      <c r="O21" s="283"/>
      <c r="P21" s="279"/>
    </row>
    <row r="22" spans="1:16" s="284" customFormat="1">
      <c r="A22" s="279"/>
      <c r="B22" s="249"/>
      <c r="C22" s="249"/>
      <c r="D22" s="249"/>
      <c r="E22" s="249"/>
      <c r="F22" s="249"/>
      <c r="G22" s="1144" t="s">
        <v>482</v>
      </c>
      <c r="H22" s="1145"/>
      <c r="I22" s="1145"/>
      <c r="J22" s="1146"/>
      <c r="K22" s="285">
        <v>102.1</v>
      </c>
      <c r="L22" s="286">
        <v>100.2</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47" t="s">
        <v>463</v>
      </c>
      <c r="L30" s="254"/>
      <c r="M30" s="255" t="s">
        <v>464</v>
      </c>
      <c r="N30" s="256"/>
    </row>
    <row r="31" spans="1:16">
      <c r="A31" s="248"/>
      <c r="B31" s="244"/>
      <c r="C31" s="244"/>
      <c r="D31" s="244"/>
      <c r="E31" s="244"/>
      <c r="F31" s="244"/>
      <c r="G31" s="257"/>
      <c r="H31" s="258"/>
      <c r="I31" s="258"/>
      <c r="J31" s="259"/>
      <c r="K31" s="1148"/>
      <c r="L31" s="260" t="s">
        <v>465</v>
      </c>
      <c r="M31" s="261" t="s">
        <v>466</v>
      </c>
      <c r="N31" s="262" t="s">
        <v>467</v>
      </c>
    </row>
    <row r="32" spans="1:16" ht="27" customHeight="1">
      <c r="A32" s="248"/>
      <c r="B32" s="244"/>
      <c r="C32" s="244"/>
      <c r="D32" s="244"/>
      <c r="E32" s="244"/>
      <c r="F32" s="244"/>
      <c r="G32" s="1160" t="s">
        <v>486</v>
      </c>
      <c r="H32" s="1161"/>
      <c r="I32" s="1161"/>
      <c r="J32" s="1162"/>
      <c r="K32" s="294">
        <v>4437811</v>
      </c>
      <c r="L32" s="294">
        <v>22112</v>
      </c>
      <c r="M32" s="295">
        <v>33247</v>
      </c>
      <c r="N32" s="296">
        <v>-33.5</v>
      </c>
    </row>
    <row r="33" spans="1:16" ht="13.5" customHeight="1">
      <c r="A33" s="248"/>
      <c r="B33" s="244"/>
      <c r="C33" s="244"/>
      <c r="D33" s="244"/>
      <c r="E33" s="244"/>
      <c r="F33" s="244"/>
      <c r="G33" s="1160" t="s">
        <v>487</v>
      </c>
      <c r="H33" s="1161"/>
      <c r="I33" s="1161"/>
      <c r="J33" s="1162"/>
      <c r="K33" s="294" t="s">
        <v>472</v>
      </c>
      <c r="L33" s="294" t="s">
        <v>472</v>
      </c>
      <c r="M33" s="295">
        <v>7</v>
      </c>
      <c r="N33" s="296" t="s">
        <v>472</v>
      </c>
    </row>
    <row r="34" spans="1:16" ht="27" customHeight="1">
      <c r="A34" s="248"/>
      <c r="B34" s="244"/>
      <c r="C34" s="244"/>
      <c r="D34" s="244"/>
      <c r="E34" s="244"/>
      <c r="F34" s="244"/>
      <c r="G34" s="1160" t="s">
        <v>488</v>
      </c>
      <c r="H34" s="1161"/>
      <c r="I34" s="1161"/>
      <c r="J34" s="1162"/>
      <c r="K34" s="294" t="s">
        <v>472</v>
      </c>
      <c r="L34" s="294" t="s">
        <v>472</v>
      </c>
      <c r="M34" s="295">
        <v>75</v>
      </c>
      <c r="N34" s="296" t="s">
        <v>472</v>
      </c>
    </row>
    <row r="35" spans="1:16" ht="27" customHeight="1">
      <c r="A35" s="248"/>
      <c r="B35" s="244"/>
      <c r="C35" s="244"/>
      <c r="D35" s="244"/>
      <c r="E35" s="244"/>
      <c r="F35" s="244"/>
      <c r="G35" s="1160" t="s">
        <v>489</v>
      </c>
      <c r="H35" s="1161"/>
      <c r="I35" s="1161"/>
      <c r="J35" s="1162"/>
      <c r="K35" s="294">
        <v>1495360</v>
      </c>
      <c r="L35" s="294">
        <v>7451</v>
      </c>
      <c r="M35" s="295">
        <v>11550</v>
      </c>
      <c r="N35" s="296">
        <v>-35.5</v>
      </c>
    </row>
    <row r="36" spans="1:16" ht="27" customHeight="1">
      <c r="A36" s="248"/>
      <c r="B36" s="244"/>
      <c r="C36" s="244"/>
      <c r="D36" s="244"/>
      <c r="E36" s="244"/>
      <c r="F36" s="244"/>
      <c r="G36" s="1160" t="s">
        <v>490</v>
      </c>
      <c r="H36" s="1161"/>
      <c r="I36" s="1161"/>
      <c r="J36" s="1162"/>
      <c r="K36" s="294" t="s">
        <v>472</v>
      </c>
      <c r="L36" s="294" t="s">
        <v>472</v>
      </c>
      <c r="M36" s="295">
        <v>437</v>
      </c>
      <c r="N36" s="296" t="s">
        <v>472</v>
      </c>
    </row>
    <row r="37" spans="1:16" ht="13.5" customHeight="1">
      <c r="A37" s="248"/>
      <c r="B37" s="244"/>
      <c r="C37" s="244"/>
      <c r="D37" s="244"/>
      <c r="E37" s="244"/>
      <c r="F37" s="244"/>
      <c r="G37" s="1160" t="s">
        <v>491</v>
      </c>
      <c r="H37" s="1161"/>
      <c r="I37" s="1161"/>
      <c r="J37" s="1162"/>
      <c r="K37" s="294" t="s">
        <v>472</v>
      </c>
      <c r="L37" s="294" t="s">
        <v>472</v>
      </c>
      <c r="M37" s="295">
        <v>1068</v>
      </c>
      <c r="N37" s="296" t="s">
        <v>472</v>
      </c>
    </row>
    <row r="38" spans="1:16" ht="27" customHeight="1">
      <c r="A38" s="248"/>
      <c r="B38" s="244"/>
      <c r="C38" s="244"/>
      <c r="D38" s="244"/>
      <c r="E38" s="244"/>
      <c r="F38" s="244"/>
      <c r="G38" s="1163" t="s">
        <v>492</v>
      </c>
      <c r="H38" s="1164"/>
      <c r="I38" s="1164"/>
      <c r="J38" s="1165"/>
      <c r="K38" s="297" t="s">
        <v>472</v>
      </c>
      <c r="L38" s="297" t="s">
        <v>472</v>
      </c>
      <c r="M38" s="298">
        <v>2</v>
      </c>
      <c r="N38" s="299" t="s">
        <v>472</v>
      </c>
      <c r="O38" s="293"/>
    </row>
    <row r="39" spans="1:16">
      <c r="A39" s="248"/>
      <c r="B39" s="244"/>
      <c r="C39" s="244"/>
      <c r="D39" s="244"/>
      <c r="E39" s="244"/>
      <c r="F39" s="244"/>
      <c r="G39" s="1163" t="s">
        <v>493</v>
      </c>
      <c r="H39" s="1164"/>
      <c r="I39" s="1164"/>
      <c r="J39" s="1165"/>
      <c r="K39" s="300">
        <v>-937159</v>
      </c>
      <c r="L39" s="300">
        <v>-4669</v>
      </c>
      <c r="M39" s="301">
        <v>-8067</v>
      </c>
      <c r="N39" s="302">
        <v>-42.1</v>
      </c>
      <c r="O39" s="293"/>
    </row>
    <row r="40" spans="1:16" ht="27" customHeight="1">
      <c r="A40" s="248"/>
      <c r="B40" s="244"/>
      <c r="C40" s="244"/>
      <c r="D40" s="244"/>
      <c r="E40" s="244"/>
      <c r="F40" s="244"/>
      <c r="G40" s="1160" t="s">
        <v>494</v>
      </c>
      <c r="H40" s="1161"/>
      <c r="I40" s="1161"/>
      <c r="J40" s="1162"/>
      <c r="K40" s="300">
        <v>-4509358</v>
      </c>
      <c r="L40" s="300">
        <v>-22468</v>
      </c>
      <c r="M40" s="301">
        <v>-28419</v>
      </c>
      <c r="N40" s="302">
        <v>-20.9</v>
      </c>
      <c r="O40" s="293"/>
    </row>
    <row r="41" spans="1:16">
      <c r="A41" s="248"/>
      <c r="B41" s="244"/>
      <c r="C41" s="244"/>
      <c r="D41" s="244"/>
      <c r="E41" s="244"/>
      <c r="F41" s="244"/>
      <c r="G41" s="1166" t="s">
        <v>277</v>
      </c>
      <c r="H41" s="1167"/>
      <c r="I41" s="1167"/>
      <c r="J41" s="1168"/>
      <c r="K41" s="294">
        <v>486654</v>
      </c>
      <c r="L41" s="300">
        <v>2425</v>
      </c>
      <c r="M41" s="301">
        <v>9899</v>
      </c>
      <c r="N41" s="302">
        <v>-75.5</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55" t="s">
        <v>463</v>
      </c>
      <c r="J49" s="1157" t="s">
        <v>498</v>
      </c>
      <c r="K49" s="1158"/>
      <c r="L49" s="1158"/>
      <c r="M49" s="1158"/>
      <c r="N49" s="1159"/>
    </row>
    <row r="50" spans="1:14">
      <c r="A50" s="248"/>
      <c r="B50" s="244"/>
      <c r="C50" s="244"/>
      <c r="D50" s="244"/>
      <c r="E50" s="244"/>
      <c r="F50" s="244"/>
      <c r="G50" s="312"/>
      <c r="H50" s="313"/>
      <c r="I50" s="1156"/>
      <c r="J50" s="314" t="s">
        <v>499</v>
      </c>
      <c r="K50" s="315" t="s">
        <v>500</v>
      </c>
      <c r="L50" s="316" t="s">
        <v>501</v>
      </c>
      <c r="M50" s="317" t="s">
        <v>502</v>
      </c>
      <c r="N50" s="318" t="s">
        <v>503</v>
      </c>
    </row>
    <row r="51" spans="1:14">
      <c r="A51" s="248"/>
      <c r="B51" s="244"/>
      <c r="C51" s="244"/>
      <c r="D51" s="244"/>
      <c r="E51" s="244"/>
      <c r="F51" s="244"/>
      <c r="G51" s="310" t="s">
        <v>504</v>
      </c>
      <c r="H51" s="311"/>
      <c r="I51" s="319">
        <v>5394648</v>
      </c>
      <c r="J51" s="320">
        <v>26831</v>
      </c>
      <c r="K51" s="321">
        <v>4</v>
      </c>
      <c r="L51" s="322">
        <v>36765</v>
      </c>
      <c r="M51" s="323">
        <v>-11.9</v>
      </c>
      <c r="N51" s="324">
        <v>15.9</v>
      </c>
    </row>
    <row r="52" spans="1:14">
      <c r="A52" s="248"/>
      <c r="B52" s="244"/>
      <c r="C52" s="244"/>
      <c r="D52" s="244"/>
      <c r="E52" s="244"/>
      <c r="F52" s="244"/>
      <c r="G52" s="325"/>
      <c r="H52" s="326" t="s">
        <v>505</v>
      </c>
      <c r="I52" s="327">
        <v>3048466</v>
      </c>
      <c r="J52" s="328">
        <v>15162</v>
      </c>
      <c r="K52" s="329">
        <v>-23.7</v>
      </c>
      <c r="L52" s="330">
        <v>20975</v>
      </c>
      <c r="M52" s="331">
        <v>-14.8</v>
      </c>
      <c r="N52" s="332">
        <v>-8.9</v>
      </c>
    </row>
    <row r="53" spans="1:14">
      <c r="A53" s="248"/>
      <c r="B53" s="244"/>
      <c r="C53" s="244"/>
      <c r="D53" s="244"/>
      <c r="E53" s="244"/>
      <c r="F53" s="244"/>
      <c r="G53" s="310" t="s">
        <v>506</v>
      </c>
      <c r="H53" s="311"/>
      <c r="I53" s="319">
        <v>5004758</v>
      </c>
      <c r="J53" s="320">
        <v>24702</v>
      </c>
      <c r="K53" s="321">
        <v>-7.9</v>
      </c>
      <c r="L53" s="322">
        <v>39052</v>
      </c>
      <c r="M53" s="323">
        <v>6.2</v>
      </c>
      <c r="N53" s="324">
        <v>-14.1</v>
      </c>
    </row>
    <row r="54" spans="1:14">
      <c r="A54" s="248"/>
      <c r="B54" s="244"/>
      <c r="C54" s="244"/>
      <c r="D54" s="244"/>
      <c r="E54" s="244"/>
      <c r="F54" s="244"/>
      <c r="G54" s="325"/>
      <c r="H54" s="326" t="s">
        <v>505</v>
      </c>
      <c r="I54" s="327">
        <v>3246170</v>
      </c>
      <c r="J54" s="328">
        <v>16022</v>
      </c>
      <c r="K54" s="329">
        <v>5.7</v>
      </c>
      <c r="L54" s="330">
        <v>21186</v>
      </c>
      <c r="M54" s="331">
        <v>1</v>
      </c>
      <c r="N54" s="332">
        <v>4.7</v>
      </c>
    </row>
    <row r="55" spans="1:14">
      <c r="A55" s="248"/>
      <c r="B55" s="244"/>
      <c r="C55" s="244"/>
      <c r="D55" s="244"/>
      <c r="E55" s="244"/>
      <c r="F55" s="244"/>
      <c r="G55" s="310" t="s">
        <v>507</v>
      </c>
      <c r="H55" s="311"/>
      <c r="I55" s="319">
        <v>5252667</v>
      </c>
      <c r="J55" s="320">
        <v>25983</v>
      </c>
      <c r="K55" s="321">
        <v>5.2</v>
      </c>
      <c r="L55" s="322">
        <v>41235</v>
      </c>
      <c r="M55" s="323">
        <v>5.6</v>
      </c>
      <c r="N55" s="324">
        <v>-0.4</v>
      </c>
    </row>
    <row r="56" spans="1:14">
      <c r="A56" s="248"/>
      <c r="B56" s="244"/>
      <c r="C56" s="244"/>
      <c r="D56" s="244"/>
      <c r="E56" s="244"/>
      <c r="F56" s="244"/>
      <c r="G56" s="325"/>
      <c r="H56" s="326" t="s">
        <v>505</v>
      </c>
      <c r="I56" s="327">
        <v>3378358</v>
      </c>
      <c r="J56" s="328">
        <v>16712</v>
      </c>
      <c r="K56" s="329">
        <v>4.3</v>
      </c>
      <c r="L56" s="330">
        <v>22086</v>
      </c>
      <c r="M56" s="331">
        <v>4.2</v>
      </c>
      <c r="N56" s="332">
        <v>0.1</v>
      </c>
    </row>
    <row r="57" spans="1:14">
      <c r="A57" s="248"/>
      <c r="B57" s="244"/>
      <c r="C57" s="244"/>
      <c r="D57" s="244"/>
      <c r="E57" s="244"/>
      <c r="F57" s="244"/>
      <c r="G57" s="310" t="s">
        <v>508</v>
      </c>
      <c r="H57" s="311"/>
      <c r="I57" s="319">
        <v>7135426</v>
      </c>
      <c r="J57" s="320">
        <v>35389</v>
      </c>
      <c r="K57" s="321">
        <v>36.200000000000003</v>
      </c>
      <c r="L57" s="322">
        <v>41862</v>
      </c>
      <c r="M57" s="323">
        <v>1.5</v>
      </c>
      <c r="N57" s="324">
        <v>34.700000000000003</v>
      </c>
    </row>
    <row r="58" spans="1:14">
      <c r="A58" s="248"/>
      <c r="B58" s="244"/>
      <c r="C58" s="244"/>
      <c r="D58" s="244"/>
      <c r="E58" s="244"/>
      <c r="F58" s="244"/>
      <c r="G58" s="325"/>
      <c r="H58" s="326" t="s">
        <v>505</v>
      </c>
      <c r="I58" s="327">
        <v>4566615</v>
      </c>
      <c r="J58" s="328">
        <v>22649</v>
      </c>
      <c r="K58" s="329">
        <v>35.5</v>
      </c>
      <c r="L58" s="330">
        <v>23710</v>
      </c>
      <c r="M58" s="331">
        <v>7.4</v>
      </c>
      <c r="N58" s="332">
        <v>28.1</v>
      </c>
    </row>
    <row r="59" spans="1:14">
      <c r="A59" s="248"/>
      <c r="B59" s="244"/>
      <c r="C59" s="244"/>
      <c r="D59" s="244"/>
      <c r="E59" s="244"/>
      <c r="F59" s="244"/>
      <c r="G59" s="310" t="s">
        <v>509</v>
      </c>
      <c r="H59" s="311"/>
      <c r="I59" s="319">
        <v>7095422</v>
      </c>
      <c r="J59" s="320">
        <v>35353</v>
      </c>
      <c r="K59" s="321">
        <v>-0.1</v>
      </c>
      <c r="L59" s="322">
        <v>43554</v>
      </c>
      <c r="M59" s="323">
        <v>4</v>
      </c>
      <c r="N59" s="324">
        <v>-4.0999999999999996</v>
      </c>
    </row>
    <row r="60" spans="1:14">
      <c r="A60" s="248"/>
      <c r="B60" s="244"/>
      <c r="C60" s="244"/>
      <c r="D60" s="244"/>
      <c r="E60" s="244"/>
      <c r="F60" s="244"/>
      <c r="G60" s="325"/>
      <c r="H60" s="326" t="s">
        <v>505</v>
      </c>
      <c r="I60" s="333">
        <v>4275883</v>
      </c>
      <c r="J60" s="328">
        <v>21305</v>
      </c>
      <c r="K60" s="329">
        <v>-5.9</v>
      </c>
      <c r="L60" s="330">
        <v>24811</v>
      </c>
      <c r="M60" s="331">
        <v>4.5999999999999996</v>
      </c>
      <c r="N60" s="332">
        <v>-10.5</v>
      </c>
    </row>
    <row r="61" spans="1:14">
      <c r="A61" s="248"/>
      <c r="B61" s="244"/>
      <c r="C61" s="244"/>
      <c r="D61" s="244"/>
      <c r="E61" s="244"/>
      <c r="F61" s="244"/>
      <c r="G61" s="310" t="s">
        <v>510</v>
      </c>
      <c r="H61" s="334"/>
      <c r="I61" s="335">
        <v>5976584</v>
      </c>
      <c r="J61" s="336">
        <v>29652</v>
      </c>
      <c r="K61" s="337">
        <v>7.5</v>
      </c>
      <c r="L61" s="338">
        <v>40494</v>
      </c>
      <c r="M61" s="339">
        <v>1.1000000000000001</v>
      </c>
      <c r="N61" s="324">
        <v>6.4</v>
      </c>
    </row>
    <row r="62" spans="1:14">
      <c r="A62" s="248"/>
      <c r="B62" s="244"/>
      <c r="C62" s="244"/>
      <c r="D62" s="244"/>
      <c r="E62" s="244"/>
      <c r="F62" s="244"/>
      <c r="G62" s="325"/>
      <c r="H62" s="326" t="s">
        <v>505</v>
      </c>
      <c r="I62" s="327">
        <v>3703098</v>
      </c>
      <c r="J62" s="328">
        <v>18370</v>
      </c>
      <c r="K62" s="329">
        <v>3.2</v>
      </c>
      <c r="L62" s="330">
        <v>22554</v>
      </c>
      <c r="M62" s="331">
        <v>0.5</v>
      </c>
      <c r="N62" s="332">
        <v>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9" sqref="I99"/>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9" zoomScaleNormal="100" zoomScaleSheetLayoutView="55" workbookViewId="0">
      <selection activeCell="AA73" sqref="AA7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69" t="s">
        <v>3</v>
      </c>
      <c r="D47" s="1169"/>
      <c r="E47" s="1170"/>
      <c r="F47" s="11">
        <v>15.44</v>
      </c>
      <c r="G47" s="12">
        <v>17.82</v>
      </c>
      <c r="H47" s="12">
        <v>17.62</v>
      </c>
      <c r="I47" s="12">
        <v>18.43</v>
      </c>
      <c r="J47" s="13">
        <v>18.29</v>
      </c>
    </row>
    <row r="48" spans="2:10" ht="57.75" customHeight="1">
      <c r="B48" s="14"/>
      <c r="C48" s="1171" t="s">
        <v>4</v>
      </c>
      <c r="D48" s="1171"/>
      <c r="E48" s="1172"/>
      <c r="F48" s="15">
        <v>11.57</v>
      </c>
      <c r="G48" s="16">
        <v>9.5399999999999991</v>
      </c>
      <c r="H48" s="16">
        <v>11.04</v>
      </c>
      <c r="I48" s="16">
        <v>7.52</v>
      </c>
      <c r="J48" s="17">
        <v>9.8699999999999992</v>
      </c>
    </row>
    <row r="49" spans="2:10" ht="57.75" customHeight="1" thickBot="1">
      <c r="B49" s="18"/>
      <c r="C49" s="1173" t="s">
        <v>5</v>
      </c>
      <c r="D49" s="1173"/>
      <c r="E49" s="1174"/>
      <c r="F49" s="19">
        <v>0.91</v>
      </c>
      <c r="G49" s="20">
        <v>0.7</v>
      </c>
      <c r="H49" s="20">
        <v>2</v>
      </c>
      <c r="I49" s="20" t="s">
        <v>517</v>
      </c>
      <c r="J49" s="21">
        <v>4.84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2017-03-31T07:28:24Z</cp:lastPrinted>
  <dcterms:created xsi:type="dcterms:W3CDTF">2017-02-15T16:59:02Z</dcterms:created>
  <dcterms:modified xsi:type="dcterms:W3CDTF">2017-05-16T07:04:55Z</dcterms:modified>
</cp:coreProperties>
</file>