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5" yWindow="-105" windowWidth="19425" windowHeight="10560"/>
  </bookViews>
  <sheets>
    <sheet name="チェックシート" sheetId="2" r:id="rId1"/>
    <sheet name="判定用シート" sheetId="1" state="hidden" r:id="rId2"/>
  </sheet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G5" i="1"/>
  <c r="F5" i="1"/>
  <c r="E5" i="1"/>
  <c r="D5" i="1"/>
  <c r="C5" i="1"/>
  <c r="H4" i="1"/>
  <c r="G4" i="1"/>
  <c r="F4" i="1"/>
  <c r="E4" i="1"/>
  <c r="D4" i="1"/>
  <c r="C4" i="1"/>
  <c r="G3" i="1"/>
  <c r="F3" i="1"/>
  <c r="E3" i="1"/>
  <c r="D3" i="1"/>
  <c r="C3" i="1"/>
  <c r="K5" i="1" l="1"/>
  <c r="K3" i="1"/>
  <c r="K4" i="1"/>
  <c r="D7" i="1" l="1"/>
  <c r="A33" i="2"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<sst xmlns="http://schemas.openxmlformats.org/spreadsheetml/2006/main" count="67" uniqueCount="57">
  <si>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1"/>
  </si>
  <si>
    <t>記入日</t>
    <rPh sb="0" eb="3">
      <t>キニュウビ</t>
    </rPh>
    <phoneticPr fontId="1"/>
  </si>
  <si>
    <t>記入者</t>
    <rPh sb="0" eb="3">
      <t>キニュウシャ</t>
    </rPh>
    <phoneticPr fontId="1"/>
  </si>
  <si>
    <t>会社名</t>
    <rPh sb="0" eb="3">
      <t>カイシャメイ</t>
    </rPh>
    <phoneticPr fontId="1"/>
  </si>
  <si>
    <t>氏名</t>
    <rPh sb="0" eb="2">
      <t>シメイ</t>
    </rPh>
    <phoneticPr fontId="1"/>
  </si>
  <si>
    <t>連絡先</t>
    <rPh sb="0" eb="3">
      <t>レンラクサキ</t>
    </rPh>
    <phoneticPr fontId="1"/>
  </si>
  <si>
    <t>許可申請者</t>
    <rPh sb="0" eb="2">
      <t>キョカ</t>
    </rPh>
    <rPh sb="2" eb="5">
      <t>シンセイシャ</t>
    </rPh>
    <phoneticPr fontId="1"/>
  </si>
  <si>
    <t>申請地</t>
    <rPh sb="0" eb="2">
      <t>シンセイ</t>
    </rPh>
    <rPh sb="2" eb="3">
      <t>チ</t>
    </rPh>
    <phoneticPr fontId="1"/>
  </si>
  <si>
    <t>確認内容</t>
    <rPh sb="0" eb="4">
      <t>カクニンナイヨウ</t>
    </rPh>
    <phoneticPr fontId="1"/>
  </si>
  <si>
    <t>記入欄（※1）</t>
    <rPh sb="0" eb="3">
      <t>キニュウラン</t>
    </rPh>
    <phoneticPr fontId="1"/>
  </si>
  <si>
    <t>①</t>
    <phoneticPr fontId="1"/>
  </si>
  <si>
    <t>盛土により生ずる崖（※2）の高さ（最大値）</t>
    <rPh sb="0" eb="2">
      <t>モリド</t>
    </rPh>
    <rPh sb="5" eb="6">
      <t>ショウ</t>
    </rPh>
    <rPh sb="8" eb="9">
      <t>ガケ</t>
    </rPh>
    <rPh sb="14" eb="15">
      <t>タカ</t>
    </rPh>
    <rPh sb="17" eb="20">
      <t>サイダイチ</t>
    </rPh>
    <phoneticPr fontId="1"/>
  </si>
  <si>
    <t>ｍ</t>
    <phoneticPr fontId="1"/>
  </si>
  <si>
    <t>②</t>
    <phoneticPr fontId="1"/>
  </si>
  <si>
    <t>切土により生ずる崖（※2）の高さ（最大値）</t>
    <phoneticPr fontId="1"/>
  </si>
  <si>
    <t>③</t>
    <phoneticPr fontId="1"/>
  </si>
  <si>
    <t>盛土・切土を同時に行うことにより生じる崖（※2）の高さ（最大値）</t>
    <phoneticPr fontId="1"/>
  </si>
  <si>
    <t>④</t>
    <phoneticPr fontId="1"/>
  </si>
  <si>
    <t>盛土（崖に該当しないもの）の高さ（最大値）</t>
    <phoneticPr fontId="1"/>
  </si>
  <si>
    <t>⑤</t>
    <phoneticPr fontId="1"/>
  </si>
  <si>
    <t>盛土・切土を行う土地の面積（※3）</t>
    <phoneticPr fontId="1"/>
  </si>
  <si>
    <t>㎡</t>
    <phoneticPr fontId="1"/>
  </si>
  <si>
    <t>⑥</t>
    <phoneticPr fontId="1"/>
  </si>
  <si>
    <t>特定工程（※4）があるか</t>
    <rPh sb="0" eb="4">
      <t>トクテイコウテイ</t>
    </rPh>
    <phoneticPr fontId="1"/>
  </si>
  <si>
    <t>⑦</t>
    <phoneticPr fontId="1"/>
  </si>
  <si>
    <t>工期が3ヵ月以上あるか</t>
    <rPh sb="0" eb="2">
      <t>コウキ</t>
    </rPh>
    <rPh sb="5" eb="6">
      <t>ゲツ</t>
    </rPh>
    <rPh sb="6" eb="8">
      <t>イジョウ</t>
    </rPh>
    <phoneticPr fontId="1"/>
  </si>
  <si>
    <t>※1</t>
    <phoneticPr fontId="1"/>
  </si>
  <si>
    <t>①～⑤の項目において該当がない場合は「0」を入力してください。</t>
    <rPh sb="4" eb="6">
      <t>コウモク</t>
    </rPh>
    <rPh sb="10" eb="12">
      <t>ガイトウ</t>
    </rPh>
    <rPh sb="15" eb="17">
      <t>バアイ</t>
    </rPh>
    <rPh sb="22" eb="24">
      <t>ニュウリョク</t>
    </rPh>
    <phoneticPr fontId="1"/>
  </si>
  <si>
    <t>※2</t>
    <phoneticPr fontId="1"/>
  </si>
  <si>
    <t>地表面が水平面に対し３０度を超える角度をなす土地で、硬岩盤（風化の著しいものを除く。）以外のもの</t>
    <phoneticPr fontId="1"/>
  </si>
  <si>
    <t>※3</t>
    <phoneticPr fontId="1"/>
  </si>
  <si>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1"/>
  </si>
  <si>
    <t>※4</t>
    <phoneticPr fontId="1"/>
  </si>
  <si>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1"/>
  </si>
  <si>
    <t>【参考】　</t>
    <rPh sb="1" eb="3">
      <t>サンコウ</t>
    </rPh>
    <phoneticPr fontId="1"/>
  </si>
  <si>
    <t>○工事の内容のイメージ図</t>
    <rPh sb="1" eb="3">
      <t>コウジ</t>
    </rPh>
    <rPh sb="4" eb="6">
      <t>ナイヨウ</t>
    </rPh>
    <rPh sb="11" eb="12">
      <t>ズ</t>
    </rPh>
    <phoneticPr fontId="1"/>
  </si>
  <si>
    <t>○特定工程（※4）について</t>
    <rPh sb="1" eb="5">
      <t>トクテイコウテイ</t>
    </rPh>
    <phoneticPr fontId="1"/>
  </si>
  <si>
    <t>【判定結果】</t>
    <rPh sb="1" eb="5">
      <t>ハンテイケッカ</t>
    </rPh>
    <phoneticPr fontId="1"/>
  </si>
  <si>
    <t>盛土
（崖高さ）</t>
    <rPh sb="0" eb="2">
      <t>モリド</t>
    </rPh>
    <rPh sb="4" eb="5">
      <t>ガケ</t>
    </rPh>
    <rPh sb="5" eb="6">
      <t>タカ</t>
    </rPh>
    <phoneticPr fontId="1"/>
  </si>
  <si>
    <t>切土
（崖高さ）</t>
    <rPh sb="0" eb="2">
      <t>キリド</t>
    </rPh>
    <rPh sb="4" eb="5">
      <t>ガケ</t>
    </rPh>
    <rPh sb="5" eb="6">
      <t>タカ</t>
    </rPh>
    <phoneticPr fontId="1"/>
  </si>
  <si>
    <t>盛土&amp;切土
（崖高さ）</t>
    <rPh sb="0" eb="2">
      <t>モリド</t>
    </rPh>
    <rPh sb="3" eb="5">
      <t>キリド</t>
    </rPh>
    <rPh sb="7" eb="8">
      <t>ガケ</t>
    </rPh>
    <rPh sb="8" eb="9">
      <t>タカ</t>
    </rPh>
    <phoneticPr fontId="1"/>
  </si>
  <si>
    <t>盛土
（高さ）</t>
    <rPh sb="0" eb="2">
      <t>モリド</t>
    </rPh>
    <rPh sb="4" eb="5">
      <t>タカ</t>
    </rPh>
    <phoneticPr fontId="1"/>
  </si>
  <si>
    <t>盛土or切土
（面積）</t>
    <rPh sb="0" eb="2">
      <t>モリド</t>
    </rPh>
    <rPh sb="4" eb="6">
      <t>キリド</t>
    </rPh>
    <rPh sb="8" eb="10">
      <t>メンセキ</t>
    </rPh>
    <phoneticPr fontId="1"/>
  </si>
  <si>
    <t>特定工程</t>
    <rPh sb="0" eb="4">
      <t>トクテイコウテイ</t>
    </rPh>
    <phoneticPr fontId="1"/>
  </si>
  <si>
    <t>工期</t>
    <rPh sb="0" eb="2">
      <t>コウキ</t>
    </rPh>
    <phoneticPr fontId="1"/>
  </si>
  <si>
    <t>判定</t>
    <rPh sb="0" eb="2">
      <t>ハンテイ</t>
    </rPh>
    <phoneticPr fontId="1"/>
  </si>
  <si>
    <t>みなし許可</t>
    <rPh sb="3" eb="5">
      <t>キョカ</t>
    </rPh>
    <phoneticPr fontId="1"/>
  </si>
  <si>
    <t>→</t>
    <phoneticPr fontId="1"/>
  </si>
  <si>
    <t>盛土規制法　みなし許可　の対象です。</t>
    <rPh sb="0" eb="5">
      <t>モリドキセイホウ</t>
    </rPh>
    <rPh sb="9" eb="11">
      <t>キョカ</t>
    </rPh>
    <rPh sb="13" eb="15">
      <t>タイショウ</t>
    </rPh>
    <phoneticPr fontId="1"/>
  </si>
  <si>
    <t>中間検査</t>
    <rPh sb="0" eb="4">
      <t>チュウカンケンサ</t>
    </rPh>
    <phoneticPr fontId="1"/>
  </si>
  <si>
    <t>盛土規制法　みなし許可　と　中間検査　の対象です。</t>
    <rPh sb="0" eb="5">
      <t>モリドキセイホウ</t>
    </rPh>
    <rPh sb="9" eb="11">
      <t>キョカ</t>
    </rPh>
    <rPh sb="14" eb="18">
      <t>チュウカンケンサ</t>
    </rPh>
    <rPh sb="20" eb="22">
      <t>タイショウ</t>
    </rPh>
    <phoneticPr fontId="1"/>
  </si>
  <si>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1"/>
  </si>
  <si>
    <t>定期報告</t>
    <rPh sb="0" eb="4">
      <t>テイキホウコク</t>
    </rPh>
    <phoneticPr fontId="1"/>
  </si>
  <si>
    <t>盛土規制法　みなし許可　と　定期報告　の対象です。</t>
    <rPh sb="0" eb="5">
      <t>モリドキセイホウ</t>
    </rPh>
    <rPh sb="9" eb="11">
      <t>キョカ</t>
    </rPh>
    <rPh sb="14" eb="18">
      <t>テイキホウコク</t>
    </rPh>
    <rPh sb="20" eb="22">
      <t>タイショウ</t>
    </rPh>
    <phoneticPr fontId="1"/>
  </si>
  <si>
    <t>盛土規制法　みなし許可　の対象外です。</t>
    <rPh sb="0" eb="5">
      <t>モリドキセイホウ</t>
    </rPh>
    <rPh sb="9" eb="11">
      <t>キョカ</t>
    </rPh>
    <rPh sb="13" eb="16">
      <t>タイショウガイ</t>
    </rPh>
    <phoneticPr fontId="1"/>
  </si>
  <si>
    <t>結果</t>
    <rPh sb="0" eb="2">
      <t>ケッカ</t>
    </rPh>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</si>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</sst>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411]ggge&quot;年&quot;m&quot;月&quot;d&quot;日&quot;;@"/>
  </numFmts>
  <fonts count="8" x14ac:knownFonts="1">
    <font>
      <sz val="11"/>
      <color theme="1"/>
      <name val="ＭＳ Ｐゴシック"/>
      <family val="2"/>
      <charset val="128"/>
    </font>
    <font>
      <sz val="6"/>
      <name val="ＭＳ Ｐゴシック"/>
      <family val="2"/>
      <charset val="128"/>
    </font>
    <font>
      <b/>
      <sz val="16"/>
      <color theme="1"/>
      <name val="BIZ UDPゴシック"/>
      <family val="3"/>
      <charset val="128"/>
    </font>
    <font>
      <sz val="20"/>
      <color theme="1"/>
      <name val="BIZ UDPゴシック"/>
      <family val="3"/>
      <charset val="128"/>
    </font>
    <font>
      <sz val="11"/>
      <color theme="1"/>
      <name val="BIZ UDPゴシック"/>
      <family val="3"/>
      <charset val="128"/>
    </font>
    <font>
      <b/>
      <u/>
      <sz val="16"/>
      <name val="BIZ UDPゴシック"/>
      <family val="3"/>
      <charset val="128"/>
    </font>
    <font>
      <sz val="12"/>
      <color theme="1"/>
      <name val="BIZ UDP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 fontId="4" fillId="2" borderId="3" xfId="0" applyNumberFormat="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left" vertical="center" indent="1"/>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177" fontId="4" fillId="2" borderId="3" xfId="0" applyNumberFormat="1" applyFont="1" applyFill="1" applyBorder="1" applyAlignment="1" applyProtection="1">
      <alignment horizontal="left" vertical="center" indent="1"/>
      <protection locked="0"/>
    </xf>
    <xf numFmtId="177" fontId="4" fillId="2" borderId="6" xfId="0" applyNumberFormat="1" applyFont="1" applyFill="1" applyBorder="1" applyAlignment="1" applyProtection="1">
      <alignment horizontal="left" vertical="center" indent="1"/>
      <protection locked="0"/>
    </xf>
    <xf numFmtId="177" fontId="4" fillId="2" borderId="4" xfId="0" applyNumberFormat="1"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6"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49" fontId="4" fillId="2" borderId="1" xfId="0" applyNumberFormat="1" applyFont="1" applyFill="1" applyBorder="1" applyAlignment="1" applyProtection="1">
      <alignment horizontal="left" vertical="center" indent="1"/>
      <protection locked="0"/>
    </xf>
    <xf numFmtId="49" fontId="7" fillId="2" borderId="1" xfId="1" applyNumberFormat="1" applyFill="1" applyBorder="1" applyAlignment="1" applyProtection="1">
      <alignment horizontal="left" vertical="center" indent="1"/>
      <protection locked="0"/>
    </xf>
    <xf numFmtId="0" fontId="5" fillId="3" borderId="0" xfId="0" applyFont="1" applyFill="1" applyAlignment="1">
      <alignment horizontal="center" vertical="center"/>
    </xf>
    <xf numFmtId="0" fontId="4" fillId="0" borderId="1" xfId="0" applyFont="1" applyBorder="1" applyAlignment="1">
      <alignment horizontal="center" vertical="center"/>
    </xf>
    <xf numFmtId="176" fontId="4" fillId="2" borderId="3" xfId="0" applyNumberFormat="1" applyFont="1" applyFill="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6</xdr:col>
      <xdr:colOff>2</xdr:colOff>
      <xdr:row>27</xdr:row>
      <xdr:rowOff>1091885</xdr:rowOff>
    </xdr:to>
    <xdr:pic>
      <xdr:nvPicPr>
        <xdr:cNvPr id="3" name="図 2">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93758"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2" name="図 1">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395097"/>
          <a:ext cx="4435309" cy="1833294"/>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49479" y="9786938"/>
          <a:ext cx="1257677"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7" name="直線矢印コネクタ 6">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3</xdr:col>
      <xdr:colOff>3392260</xdr:colOff>
      <xdr:row>29</xdr:row>
      <xdr:rowOff>171450</xdr:rowOff>
    </xdr:from>
    <xdr:to>
      <xdr:col>4</xdr:col>
      <xdr:colOff>724439</xdr:colOff>
      <xdr:row>29</xdr:row>
      <xdr:rowOff>1562100</xdr:rowOff>
    </xdr:to>
    <xdr:pic>
      <xdr:nvPicPr>
        <xdr:cNvPr id="11" name="図 7">
          <a:extLst>
            <a:ext uri="{FF2B5EF4-FFF2-40B4-BE49-F238E27FC236}">
              <a16:creationId xmlns:a16="http://schemas.microsoft.com/office/drawing/2014/main" id="{A90B27C0-623F-4A59-8483-1F9BE69DBE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74796" y="8757557"/>
          <a:ext cx="1618429" cy="139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3550003</xdr:colOff>
      <xdr:row>29</xdr:row>
      <xdr:rowOff>1619574</xdr:rowOff>
    </xdr:from>
    <xdr:ext cx="1374607" cy="392415"/>
    <xdr:sp macro="" textlink="">
      <xdr:nvSpPr>
        <xdr:cNvPr id="10" name="テキスト ボックス 9">
          <a:extLst>
            <a:ext uri="{FF2B5EF4-FFF2-40B4-BE49-F238E27FC236}">
              <a16:creationId xmlns:a16="http://schemas.microsoft.com/office/drawing/2014/main" id="{8074FD42-8EB1-5C42-2C80-9EB56F11ECAA}"/>
            </a:ext>
          </a:extLst>
        </xdr:cNvPr>
        <xdr:cNvSpPr txBox="1"/>
      </xdr:nvSpPr>
      <xdr:spPr>
        <a:xfrm>
          <a:off x="5332539" y="10205681"/>
          <a:ext cx="137460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900">
              <a:latin typeface="BIZ UDPゴシック" panose="020B0400000000000000" pitchFamily="50" charset="-128"/>
              <a:ea typeface="BIZ UDPゴシック" panose="020B0400000000000000" pitchFamily="50" charset="-128"/>
            </a:rPr>
            <a:t>埼玉県のマスコット</a:t>
          </a:r>
          <a:endParaRPr kumimoji="1" lang="en-US" altLang="ja-JP" sz="900">
            <a:latin typeface="BIZ UDPゴシック" panose="020B0400000000000000" pitchFamily="50" charset="-128"/>
            <a:ea typeface="BIZ UDPゴシック" panose="020B0400000000000000" pitchFamily="50" charset="-128"/>
          </a:endParaRPr>
        </a:p>
        <a:p>
          <a:pPr algn="ctr"/>
          <a:r>
            <a:rPr kumimoji="1" lang="ja-JP" altLang="en-US" sz="900">
              <a:latin typeface="BIZ UDPゴシック" panose="020B0400000000000000" pitchFamily="50" charset="-128"/>
              <a:ea typeface="BIZ UDPゴシック" panose="020B0400000000000000" pitchFamily="50" charset="-128"/>
            </a:rPr>
            <a:t>コバトン＆さいたまっち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85" zoomScaleNormal="100" zoomScaleSheetLayoutView="85" workbookViewId="0">
      <selection activeCell="D3" sqref="D3:F3"/>
    </sheetView>
  </sheetViews>
  <sheetFormatPr defaultColWidth="9" defaultRowHeight="13.5" x14ac:dyDescent="0.15"/>
  <cols>
    <col min="1" max="1" width="4" style="9" customWidth="1"/>
    <col min="2" max="2" width="6.25" style="9" customWidth="1"/>
    <col min="3" max="3" width="13.25" style="9" customWidth="1"/>
    <col min="4" max="4" width="56.25" style="9" customWidth="1"/>
    <col min="5" max="5" width="11.25" style="9" customWidth="1"/>
    <col min="6" max="6" width="3.75" style="9" customWidth="1"/>
    <col min="7" max="7" width="12.625" style="10" customWidth="1"/>
    <col min="8" max="16384" width="9" style="9"/>
  </cols>
  <sheetData>
    <row r="1" spans="1:7" s="8" customFormat="1" ht="37.5" customHeight="1" x14ac:dyDescent="0.15">
      <c r="A1" s="20" t="s">
        <v>0</v>
      </c>
      <c r="B1" s="20"/>
      <c r="C1" s="20"/>
      <c r="D1" s="20"/>
      <c r="E1" s="20"/>
      <c r="F1" s="20"/>
      <c r="G1" s="7"/>
    </row>
    <row r="2" spans="1:7" ht="11.25" customHeight="1" x14ac:dyDescent="0.15"/>
    <row r="3" spans="1:7" ht="22.5" customHeight="1" x14ac:dyDescent="0.15">
      <c r="A3" s="21" t="s">
        <v>1</v>
      </c>
      <c r="B3" s="22"/>
      <c r="C3" s="23"/>
      <c r="D3" s="24"/>
      <c r="E3" s="25"/>
      <c r="F3" s="26"/>
    </row>
    <row r="4" spans="1:7" ht="22.5" customHeight="1" x14ac:dyDescent="0.15">
      <c r="A4" s="33" t="s">
        <v>2</v>
      </c>
      <c r="B4" s="33"/>
      <c r="C4" s="12" t="s">
        <v>3</v>
      </c>
      <c r="D4" s="30"/>
      <c r="E4" s="30"/>
      <c r="F4" s="30"/>
    </row>
    <row r="5" spans="1:7" ht="22.5" customHeight="1" x14ac:dyDescent="0.15">
      <c r="A5" s="33"/>
      <c r="B5" s="33"/>
      <c r="C5" s="12" t="s">
        <v>4</v>
      </c>
      <c r="D5" s="30"/>
      <c r="E5" s="30"/>
      <c r="F5" s="30"/>
    </row>
    <row r="6" spans="1:7" ht="22.5" customHeight="1" x14ac:dyDescent="0.15">
      <c r="A6" s="33"/>
      <c r="B6" s="33"/>
      <c r="C6" s="12" t="s">
        <v>5</v>
      </c>
      <c r="D6" s="30"/>
      <c r="E6" s="30"/>
      <c r="F6" s="30"/>
    </row>
    <row r="7" spans="1:7" ht="22.5" customHeight="1" x14ac:dyDescent="0.15">
      <c r="A7" s="33"/>
      <c r="B7" s="33"/>
      <c r="C7" s="12" t="s">
        <v>56</v>
      </c>
      <c r="D7" s="31"/>
      <c r="E7" s="30"/>
      <c r="F7" s="30"/>
    </row>
    <row r="8" spans="1:7" ht="11.25" customHeight="1" x14ac:dyDescent="0.15"/>
    <row r="9" spans="1:7" ht="22.5" customHeight="1" x14ac:dyDescent="0.15">
      <c r="A9" s="21" t="s">
        <v>6</v>
      </c>
      <c r="B9" s="22"/>
      <c r="C9" s="23"/>
      <c r="D9" s="27"/>
      <c r="E9" s="28"/>
      <c r="F9" s="29"/>
    </row>
    <row r="10" spans="1:7" ht="22.5" customHeight="1" x14ac:dyDescent="0.15">
      <c r="A10" s="21" t="s">
        <v>7</v>
      </c>
      <c r="B10" s="22"/>
      <c r="C10" s="23"/>
      <c r="D10" s="27"/>
      <c r="E10" s="28"/>
      <c r="F10" s="29"/>
    </row>
    <row r="11" spans="1:7" ht="11.25" customHeight="1" x14ac:dyDescent="0.15">
      <c r="A11" s="13"/>
      <c r="B11" s="13"/>
    </row>
    <row r="12" spans="1:7" ht="18" customHeight="1" x14ac:dyDescent="0.15">
      <c r="A12" s="33" t="s">
        <v>8</v>
      </c>
      <c r="B12" s="33"/>
      <c r="C12" s="33"/>
      <c r="D12" s="33"/>
      <c r="E12" s="21" t="s">
        <v>9</v>
      </c>
      <c r="F12" s="23"/>
    </row>
    <row r="13" spans="1:7" ht="26.25" customHeight="1" x14ac:dyDescent="0.15">
      <c r="A13" s="12" t="s">
        <v>10</v>
      </c>
      <c r="B13" s="19" t="s">
        <v>11</v>
      </c>
      <c r="C13" s="14"/>
      <c r="D13" s="14"/>
      <c r="E13" s="5"/>
      <c r="F13" s="11" t="s">
        <v>12</v>
      </c>
    </row>
    <row r="14" spans="1:7" ht="26.25" customHeight="1" x14ac:dyDescent="0.15">
      <c r="A14" s="12" t="s">
        <v>13</v>
      </c>
      <c r="B14" s="19" t="s">
        <v>14</v>
      </c>
      <c r="C14" s="14"/>
      <c r="D14" s="14"/>
      <c r="E14" s="5"/>
      <c r="F14" s="11" t="s">
        <v>12</v>
      </c>
    </row>
    <row r="15" spans="1:7" ht="26.25" customHeight="1" x14ac:dyDescent="0.15">
      <c r="A15" s="12" t="s">
        <v>15</v>
      </c>
      <c r="B15" s="19" t="s">
        <v>16</v>
      </c>
      <c r="C15" s="14"/>
      <c r="D15" s="14"/>
      <c r="E15" s="5"/>
      <c r="F15" s="11" t="s">
        <v>12</v>
      </c>
    </row>
    <row r="16" spans="1:7" ht="26.25" customHeight="1" x14ac:dyDescent="0.15">
      <c r="A16" s="12" t="s">
        <v>17</v>
      </c>
      <c r="B16" s="19" t="s">
        <v>18</v>
      </c>
      <c r="C16" s="14"/>
      <c r="D16" s="14"/>
      <c r="E16" s="5"/>
      <c r="F16" s="11" t="s">
        <v>12</v>
      </c>
    </row>
    <row r="17" spans="1:9" ht="26.25" customHeight="1" x14ac:dyDescent="0.15">
      <c r="A17" s="12" t="s">
        <v>19</v>
      </c>
      <c r="B17" s="19" t="s">
        <v>20</v>
      </c>
      <c r="C17" s="14"/>
      <c r="D17" s="14"/>
      <c r="E17" s="6"/>
      <c r="F17" s="11" t="s">
        <v>21</v>
      </c>
    </row>
    <row r="18" spans="1:9" ht="26.25" customHeight="1" x14ac:dyDescent="0.15">
      <c r="A18" s="12" t="s">
        <v>22</v>
      </c>
      <c r="B18" s="19" t="s">
        <v>23</v>
      </c>
      <c r="C18" s="14"/>
      <c r="D18" s="14"/>
      <c r="E18" s="34"/>
      <c r="F18" s="35"/>
    </row>
    <row r="19" spans="1:9" ht="26.25" customHeight="1" x14ac:dyDescent="0.15">
      <c r="A19" s="12" t="s">
        <v>24</v>
      </c>
      <c r="B19" s="19" t="s">
        <v>25</v>
      </c>
      <c r="C19" s="15"/>
      <c r="D19" s="16"/>
      <c r="E19" s="34"/>
      <c r="F19" s="35"/>
    </row>
    <row r="20" spans="1:9" ht="11.25" customHeight="1" x14ac:dyDescent="0.15"/>
    <row r="21" spans="1:9" ht="18" customHeight="1" x14ac:dyDescent="0.15">
      <c r="A21" s="9" t="s">
        <v>26</v>
      </c>
      <c r="B21" s="9" t="s">
        <v>27</v>
      </c>
    </row>
    <row r="22" spans="1:9" ht="18" customHeight="1" x14ac:dyDescent="0.15">
      <c r="A22" s="9" t="s">
        <v>28</v>
      </c>
      <c r="B22" s="9" t="s">
        <v>29</v>
      </c>
    </row>
    <row r="23" spans="1:9" ht="18" customHeight="1" x14ac:dyDescent="0.15">
      <c r="A23" s="9" t="s">
        <v>30</v>
      </c>
      <c r="B23" s="9" t="s">
        <v>31</v>
      </c>
    </row>
    <row r="24" spans="1:9" ht="18" customHeight="1" x14ac:dyDescent="0.15">
      <c r="A24" s="9" t="s">
        <v>32</v>
      </c>
      <c r="B24" s="9" t="s">
        <v>33</v>
      </c>
    </row>
    <row r="25" spans="1:9" ht="11.25" customHeight="1" x14ac:dyDescent="0.15"/>
    <row r="26" spans="1:9" ht="18" customHeight="1" x14ac:dyDescent="0.15">
      <c r="A26" s="17" t="s">
        <v>34</v>
      </c>
    </row>
    <row r="27" spans="1:9" ht="18" customHeight="1" x14ac:dyDescent="0.15">
      <c r="A27" s="9" t="s">
        <v>35</v>
      </c>
    </row>
    <row r="28" spans="1:9" ht="88.5" customHeight="1" x14ac:dyDescent="0.15"/>
    <row r="29" spans="1:9" ht="18" customHeight="1" x14ac:dyDescent="0.15">
      <c r="A29" s="9" t="s">
        <v>36</v>
      </c>
    </row>
    <row r="30" spans="1:9" ht="140.25" customHeight="1" x14ac:dyDescent="0.15">
      <c r="I30"/>
    </row>
    <row r="31" spans="1:9" ht="11.25" customHeight="1" x14ac:dyDescent="0.15"/>
    <row r="32" spans="1:9" ht="18" customHeight="1" x14ac:dyDescent="0.15">
      <c r="A32" s="17" t="s">
        <v>37</v>
      </c>
    </row>
    <row r="33" spans="1:6" ht="37.5" customHeight="1" x14ac:dyDescent="0.15">
      <c r="A33" s="32" t="str">
        <f>判定用シート!D7</f>
        <v>盛土規制法　みなし許可　の対象外です。</v>
      </c>
      <c r="B33" s="32"/>
      <c r="C33" s="32"/>
      <c r="D33" s="32"/>
      <c r="E33" s="32"/>
      <c r="F33" s="32"/>
    </row>
    <row r="34" spans="1:6" ht="37.5" customHeight="1" x14ac:dyDescent="0.15">
      <c r="A34" s="18"/>
      <c r="B34" s="18"/>
      <c r="C34" s="18"/>
      <c r="D34" s="18"/>
      <c r="E34" s="18"/>
      <c r="F34" s="18"/>
    </row>
    <row r="35" spans="1:6" ht="18" customHeight="1" x14ac:dyDescent="0.15"/>
    <row r="36" spans="1:6" ht="18" customHeight="1" x14ac:dyDescent="0.15"/>
  </sheetData>
  <sheetProtection algorithmName="SHA-512" hashValue="tU+DX64NwmOIdXxrVXS968SPPKWYYLbapSWqVKcj1AefAUdoWEKBb8gPTEEzpm+NnsMH7WE6P4ilsZ0OcS8BhQ==" saltValue="xu/IOQoOdksV8THS4GK7nA==" spinCount="100000" sheet="1" selectLockedCells="1"/>
  <mergeCells count="17">
    <mergeCell ref="A33:F33"/>
    <mergeCell ref="A4:B7"/>
    <mergeCell ref="A12:D12"/>
    <mergeCell ref="E18:F18"/>
    <mergeCell ref="E19:F19"/>
    <mergeCell ref="E12:F12"/>
    <mergeCell ref="D4:F4"/>
    <mergeCell ref="D5:F5"/>
    <mergeCell ref="A1:F1"/>
    <mergeCell ref="A3:C3"/>
    <mergeCell ref="D3:F3"/>
    <mergeCell ref="A9:C9"/>
    <mergeCell ref="A10:C10"/>
    <mergeCell ref="D9:F9"/>
    <mergeCell ref="D10:F10"/>
    <mergeCell ref="D6:F6"/>
    <mergeCell ref="D7:F7"/>
  </mergeCells>
  <phoneticPr fontId="1"/>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heetViews>
  <sheetFormatPr defaultRowHeight="13.5" x14ac:dyDescent="0.15"/>
  <cols>
    <col min="1" max="1" width="3.75" customWidth="1"/>
    <col min="2" max="2" width="10.25" bestFit="1" customWidth="1"/>
    <col min="3" max="7" width="10" customWidth="1"/>
    <col min="10" max="11" width="9" style="1"/>
    <col min="13" max="13" width="45" customWidth="1"/>
    <col min="15" max="15" width="55.125" customWidth="1"/>
  </cols>
  <sheetData>
    <row r="1" spans="2:15" ht="22.5" customHeight="1" x14ac:dyDescent="0.15"/>
    <row r="2" spans="2:15" ht="27" x14ac:dyDescent="0.15">
      <c r="B2" s="2"/>
      <c r="C2" s="3" t="s">
        <v>38</v>
      </c>
      <c r="D2" s="3" t="s">
        <v>39</v>
      </c>
      <c r="E2" s="3" t="s">
        <v>40</v>
      </c>
      <c r="F2" s="3" t="s">
        <v>41</v>
      </c>
      <c r="G2" s="3" t="s">
        <v>42</v>
      </c>
      <c r="H2" s="3" t="s">
        <v>43</v>
      </c>
      <c r="I2" s="3" t="s">
        <v>44</v>
      </c>
      <c r="K2" s="2" t="s">
        <v>45</v>
      </c>
    </row>
    <row r="3" spans="2:15" ht="22.5" customHeight="1" x14ac:dyDescent="0.15">
      <c r="B3" s="2" t="s">
        <v>46</v>
      </c>
      <c r="C3" s="2" t="str">
        <f>IF(チェックシート!$E$13&gt;1,"○","")</f>
        <v/>
      </c>
      <c r="D3" s="2" t="str">
        <f>IF(チェックシート!$E$14&gt;2,"○","")</f>
        <v/>
      </c>
      <c r="E3" s="2" t="str">
        <f>IF(チェックシート!$E$15&gt;2,"○","")</f>
        <v/>
      </c>
      <c r="F3" s="2" t="str">
        <f>IF(チェックシート!$E$16&gt;2,"○","")</f>
        <v/>
      </c>
      <c r="G3" s="2" t="str">
        <f>IF(チェックシート!$E$17&gt;500,"○","")</f>
        <v/>
      </c>
      <c r="H3" s="4"/>
      <c r="I3" s="4"/>
      <c r="J3" s="1" t="s">
        <v>47</v>
      </c>
      <c r="K3" s="2" t="str">
        <f>IF(COUNTIF(C3:G3,"○"),"○","")</f>
        <v/>
      </c>
      <c r="L3" s="1" t="s">
        <v>47</v>
      </c>
      <c r="M3" t="s">
        <v>48</v>
      </c>
    </row>
    <row r="4" spans="2:15" ht="22.5" customHeight="1" x14ac:dyDescent="0.15">
      <c r="B4" s="2" t="s">
        <v>49</v>
      </c>
      <c r="C4" s="2" t="str">
        <f>IF(チェックシート!$E$13&gt;2,"○","")</f>
        <v/>
      </c>
      <c r="D4" s="2" t="str">
        <f>IF(チェックシート!$E$14&gt;5,"○","")</f>
        <v/>
      </c>
      <c r="E4" s="2" t="str">
        <f>IF(チェックシート!$E$15&gt;5,"○","")</f>
        <v/>
      </c>
      <c r="F4" s="2" t="str">
        <f>IF(チェックシート!$E$16&gt;5,"○","")</f>
        <v/>
      </c>
      <c r="G4" s="2" t="str">
        <f>IF(チェックシート!$E$17&gt;3000,"○","")</f>
        <v/>
      </c>
      <c r="H4" s="2" t="str">
        <f>IF(チェックシート!$E$18="有","○","")</f>
        <v/>
      </c>
      <c r="I4" s="4"/>
      <c r="J4" s="1" t="s">
        <v>47</v>
      </c>
      <c r="K4" s="2" t="str">
        <f>IF(COUNTIF(C4:G4,"○"),IF(H4="○","○",""),"")</f>
        <v/>
      </c>
      <c r="L4" s="1" t="s">
        <v>47</v>
      </c>
      <c r="M4" t="s">
        <v>50</v>
      </c>
      <c r="N4" s="36" t="s">
        <v>47</v>
      </c>
      <c r="O4" s="37" t="s">
        <v>51</v>
      </c>
    </row>
    <row r="5" spans="2:15" ht="22.5" customHeight="1" x14ac:dyDescent="0.15">
      <c r="B5" s="2" t="s">
        <v>52</v>
      </c>
      <c r="C5" s="2" t="str">
        <f>IF(チェックシート!$E$13&gt;2,"○","")</f>
        <v/>
      </c>
      <c r="D5" s="2" t="str">
        <f>IF(チェックシート!$E$14&gt;5,"○","")</f>
        <v/>
      </c>
      <c r="E5" s="2" t="str">
        <f>IF(チェックシート!$E$15&gt;5,"○","")</f>
        <v/>
      </c>
      <c r="F5" s="2" t="str">
        <f>IF(チェックシート!$E$16&gt;5,"○","")</f>
        <v/>
      </c>
      <c r="G5" s="2" t="str">
        <f>IF(チェックシート!$E$17&gt;3000,"○","")</f>
        <v/>
      </c>
      <c r="H5" s="4"/>
      <c r="I5" s="2" t="str">
        <f>IF(チェックシート!$E$19="有","○","")</f>
        <v/>
      </c>
      <c r="J5" s="1" t="s">
        <v>47</v>
      </c>
      <c r="K5" s="2" t="str">
        <f>IF(COUNTIF(C5:G5,"○"),IF(I5="○","○",""),"")</f>
        <v/>
      </c>
      <c r="L5" s="1" t="s">
        <v>47</v>
      </c>
      <c r="M5" t="s">
        <v>53</v>
      </c>
      <c r="N5" s="36"/>
      <c r="O5" s="37"/>
    </row>
    <row r="6" spans="2:15" ht="22.5" customHeight="1" x14ac:dyDescent="0.15">
      <c r="M6" t="s">
        <v>54</v>
      </c>
    </row>
    <row r="7" spans="2:15" ht="22.5" customHeight="1" x14ac:dyDescent="0.15">
      <c r="B7" s="1" t="s">
        <v>55</v>
      </c>
      <c r="C7" s="1" t="s">
        <v>47</v>
      </c>
      <c r="D7" t="str">
        <f>IF(K5="○",IF(K4="○",O4,M5),IF(K4="○",M4,IF(K3="○",M3,M6)))</f>
        <v>盛土規制法　みなし許可　の対象外です。</v>
      </c>
    </row>
  </sheetData>
  <sheetProtection algorithmName="SHA-512" hashValue="Aq68DcONj+a3LcCp5HUoLWb741gjwCHFv6Dt/KkSjkZVk4NduNwYw5xmOx77lxOhLWjwSoORAr8Yxzx9kX/7Fg==" saltValue="00Q0cIZHYSwelnkGIUB6KQ==" spinCount="100000" sheet="1" selectLockedCells="1"/>
  <mergeCells count="2">
    <mergeCell ref="N4:N5"/>
    <mergeCell ref="O4:O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2025-06-11T07:46:44Z</dcterms:created>
  <dcterms:modified xsi:type="dcterms:W3CDTF">2025-06-16T03:03:22Z</dcterms:modified>
  <cp:category/>
  <cp:contentStatus/>
</cp:coreProperties>
</file>