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3庶務共有ファイル\07 財政状況資料集\R06年度版\20260303 令和６年度財政状況資料集の作成及び提出について（依頼）\03 県回答\"/>
    </mc:Choice>
  </mc:AlternateContent>
  <bookViews>
    <workbookView xWindow="0" yWindow="0" windowWidth="24270" windowHeight="120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U88" i="12"/>
  <c r="AP88" i="12"/>
  <c r="AF88" i="12"/>
  <c r="DQ102" i="12"/>
  <c r="DL102" i="12"/>
  <c r="DG102" i="12"/>
  <c r="DB102" i="12"/>
  <c r="CW102" i="12"/>
  <c r="CR102" i="12"/>
  <c r="AA72" i="12" l="1"/>
  <c r="AA71" i="12"/>
  <c r="AA73" i="12"/>
  <c r="AA74" i="12"/>
  <c r="AP23" i="12" l="1"/>
  <c r="AA23" i="12"/>
  <c r="V23" i="12"/>
  <c r="Q23"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<sst xmlns="http://schemas.openxmlformats.org/spreadsheetml/2006/main" count="1107" uniqueCount="568">
  <si>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</si>
  <si>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</si>
  <si>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</si>
  <si>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</si>
  <si>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</si>
  <si>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</si>
  <si>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</si>
  <si>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</si>
  <si>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</si>
  <si>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</si>
  <si>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</si>
  <si>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</si>
  <si>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</si>
  <si>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</si>
  <si>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</si>
  <si>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</si>
  <si>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</si>
  <si>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</si>
  <si>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</si>
  <si>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</si>
  <si>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</si>
  <si>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</si>
  <si>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</si>
  <si>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</si>
  <si>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</si>
  <si>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</si>
  <si>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</si>
  <si>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</si>
  <si>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</si>
  <si>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</si>
  <si>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</si>
  <si>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</si>
  <si>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</si>
  <si>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</si>
  <si>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</si>
  <si>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</si>
  <si>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</si>
  <si>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</si>
  <si>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</si>
  <si>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</si>
  <si>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</si>
  <si>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</si>
  <si>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</si>
  <si>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</si>
  <si>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</si>
  <si>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</si>
  <si>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</si>
  <si>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</si>
  <si>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</si>
  <si>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</si>
  <si>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</si>
  <si>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</si>
  <si>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</si>
  <si>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</si>
  <si>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</si>
  <si>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</si>
  <si>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</si>
  <si>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</si>
  <si>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</si>
  <si>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</si>
  <si>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</si>
  <si>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</si>
  <si>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</si>
  <si>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</si>
  <si>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</si>
  <si>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</si>
  <si>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</si>
  <si>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</si>
  <si>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</si>
  <si>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</si>
  <si>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</si>
  <si>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</si>
  <si>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</si>
  <si>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</si>
  <si>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</si>
  <si>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</si>
  <si>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</si>
  <si>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</si>
  <si>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</si>
  <si>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</si>
  <si>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</si>
  <si>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</si>
  <si>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</si>
  <si>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</si>
  <si>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</si>
  <si>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</si>
  <si>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</si>
  <si>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</si>
  <si>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</si>
  <si>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</si>
  <si>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</si>
  <si>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</si>
  <si>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</si>
  <si>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</si>
  <si>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</si>
  <si>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熊谷市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</si>
  <si>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</si>
  <si>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</si>
  <si>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</si>
  <si>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</si>
  <si>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</si>
  <si>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</si>
  <si>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</si>
  <si>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</si>
  <si>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</si>
  <si>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</si>
  <si>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</si>
  <si>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</si>
  <si>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</si>
  <si>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</si>
  <si>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</si>
  <si>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</si>
  <si>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</si>
  <si>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</si>
  <si>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</si>
  <si>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</si>
  <si>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</si>
  <si>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</si>
  <si>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</si>
  <si>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</si>
  <si>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</si>
  <si>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</si>
  <si>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</si>
  <si>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</si>
  <si>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</si>
  <si>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</si>
  <si>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</si>
  <si>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</si>
  <si>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</si>
  <si>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</si>
  <si>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</si>
  <si>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</si>
  <si>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</si>
  <si>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</si>
  <si>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</si>
  <si>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</si>
  <si>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</si>
  <si>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</si>
  <si>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</si>
  <si>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</si>
  <si>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</si>
  <si>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</si>
  <si>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</si>
  <si>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</si>
  <si>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</si>
  <si>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</si>
  <si>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</si>
  <si>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</si>
  <si>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</si>
  <si>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</si>
  <si>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</si>
  <si>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</si>
  <si>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</si>
  <si>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</si>
  <si>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</si>
  <si>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</si>
  <si>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</si>
  <si>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</si>
  <si>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</si>
  <si>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</si>
  <si>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</si>
  <si>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</si>
  <si>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</si>
  <si>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</si>
  <si>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</si>
  <si>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</si>
  <si>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</si>
  <si>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</si>
  <si>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</si>
  <si>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</si>
  <si>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</si>
  <si>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</si>
  <si>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</si>
  <si>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</si>
  <si>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</si>
  <si>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</si>
  <si>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</si>
  <si>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</si>
  <si>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</si>
  <si>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</si>
  <si>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</si>
  <si>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</si>
  <si>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</si>
  <si>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</si>
  <si>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</si>
  <si>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</si>
  <si>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</si>
  <si>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</si>
  <si>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</si>
  <si>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</si>
  <si>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</si>
  <si>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</si>
  <si>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</si>
  <si>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</si>
  <si>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</si>
  <si>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</si>
  <si>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</si>
  <si>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</si>
  <si>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</si>
  <si>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</si>
  <si>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</si>
  <si>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</si>
  <si>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</si>
  <si>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</si>
  <si>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埼玉県熊谷市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</si>
  <si>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</si>
  <si>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</si>
  <si>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</si>
  <si>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</si>
  <si>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</si>
  <si>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</si>
  <si>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</si>
  <si>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</si>
  <si>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</si>
  <si>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</si>
  <si>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</si>
  <si>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</si>
  <si>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</si>
  <si>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</si>
  <si>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</si>
  <si>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</si>
  <si>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</si>
  <si>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</si>
  <si>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</si>
  <si>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</si>
  <si>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</si>
  <si>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</si>
  <si>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</si>
  <si>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</si>
  <si>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</si>
  <si>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</si>
  <si>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</si>
  <si>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</si>
  <si>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</si>
  <si>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</si>
  <si>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</si>
  <si>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</si>
  <si>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</si>
  <si>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</si>
  <si>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</si>
  <si>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</si>
  <si>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</si>
  <si>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</si>
  <si>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</si>
  <si>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</si>
  <si>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</si>
  <si>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</si>
  <si>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</si>
  <si>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</si>
  <si>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</si>
  <si>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</si>
  <si>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</si>
  <si>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</si>
  <si>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</si>
  <si>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</si>
  <si>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</si>
  <si>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</si>
  <si>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</si>
  <si>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</si>
  <si>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</si>
  <si>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</si>
  <si>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</si>
  <si>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</si>
  <si>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</si>
  <si>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</si>
  <si>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</si>
  <si>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</si>
  <si>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</si>
  <si>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</si>
  <si>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</si>
  <si>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</si>
  <si>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</si>
  <si>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</si>
  <si>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</si>
  <si>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</si>
  <si>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</si>
  <si>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</si>
  <si>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</si>
  <si>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</si>
  <si>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</si>
  <si>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</si>
  <si>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</si>
  <si>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</si>
  <si>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</si>
  <si>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</si>
  <si>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</si>
  <si>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</si>
  <si>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</si>
  <si>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</si>
  <si>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</si>
  <si>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</si>
  <si>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</si>
  <si>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</si>
  <si>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</si>
  <si>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</si>
  <si>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</si>
  <si>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</si>
  <si>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</si>
  <si>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</si>
  <si>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</si>
  <si>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</si>
  <si>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</si>
  <si>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</si>
  <si>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</si>
  <si>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</si>
  <si>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</si>
  <si>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</si>
  <si>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</si>
  <si>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</si>
  <si>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</si>
  <si>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</si>
  <si>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</si>
  <si>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</si>
  <si>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</si>
  <si>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</si>
  <si>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</si>
  <si>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</si>
  <si>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</si>
  <si>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</si>
  <si>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</si>
  <si>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</si>
  <si>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</si>
  <si>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</si>
  <si>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</si>
  <si>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</si>
  <si>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</si>
  <si>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</si>
  <si>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</si>
  <si>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</si>
  <si>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</si>
  <si>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</si>
  <si>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</si>
  <si>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</si>
  <si>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</si>
  <si>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</si>
  <si>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</si>
  <si>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</si>
  <si>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</si>
  <si>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</si>
  <si>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</si>
  <si>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</si>
  <si>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</si>
  <si>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</si>
  <si>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</si>
  <si>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</si>
  <si>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</si>
  <si>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</si>
  <si>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</si>
  <si>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</si>
  <si>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</si>
  <si>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</si>
  <si>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</si>
  <si>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</si>
  <si>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</si>
  <si>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</si>
  <si>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埼玉県熊谷市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</si>
  <si>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</si>
  <si>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</si>
  <si>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</si>
  <si>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</si>
  <si>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</si>
  <si>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</si>
  <si>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</si>
  <si>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</si>
  <si>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</si>
  <si>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</si>
  <si>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</si>
  <si>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</si>
  <si>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</si>
  <si>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</si>
  <si>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</si>
  <si>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</si>
  <si>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</si>
  <si>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</si>
  <si>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</si>
  <si>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</si>
  <si>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</si>
  <si>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</si>
  <si>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</si>
  <si>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</si>
  <si>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</si>
  <si>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</si>
  <si>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</si>
  <si>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</si>
  <si>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</si>
  <si>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</si>
  <si>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</si>
  <si>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</si>
  <si>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</si>
  <si>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</si>
  <si>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</si>
  <si>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駐車場事業特別会計</t>
    <phoneticPr fontId="5"/>
  </si>
  <si>
    <t>後期高齢者医療特別会計</t>
    <phoneticPr fontId="5"/>
  </si>
  <si>
    <t>水道事業会計</t>
    <phoneticPr fontId="5"/>
  </si>
  <si>
    <t>法適用企業</t>
    <phoneticPr fontId="5"/>
  </si>
  <si>
    <t>下水道事業会計</t>
    <phoneticPr fontId="5"/>
  </si>
  <si>
    <t>熊谷都市計画事業土地区画整理事業特別会計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</si>
  <si>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</si>
  <si>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</si>
  <si>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</si>
  <si>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</si>
  <si>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</si>
  <si>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</si>
  <si>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</si>
  <si>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</si>
  <si>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</si>
  <si>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</si>
  <si>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</si>
  <si>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</si>
  <si>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</si>
  <si>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</si>
  <si>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</si>
  <si>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</si>
  <si>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</si>
  <si>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</si>
  <si>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</si>
  <si>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</si>
  <si>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</si>
  <si>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</si>
  <si>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</si>
  <si>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</si>
  <si>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</si>
  <si>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</si>
  <si>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</si>
  <si>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</si>
  <si>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</si>
  <si>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</si>
  <si>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</si>
  <si>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</si>
  <si>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</si>
  <si>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</si>
  <si>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</si>
  <si>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</si>
  <si>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</si>
  <si>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</si>
  <si>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</si>
  <si>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</si>
  <si>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</si>
  <si>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</si>
  <si>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</si>
  <si>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</si>
  <si>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</si>
  <si>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</si>
  <si>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</si>
  <si>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</si>
  <si>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</si>
  <si>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</si>
  <si>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</si>
  <si>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</si>
  <si>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</si>
  <si>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</si>
  <si>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</si>
  <si>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</si>
  <si>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</si>
  <si>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</si>
  <si>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</si>
  <si>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</si>
  <si>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</si>
  <si>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</si>
  <si>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</si>
  <si>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</si>
  <si>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</si>
  <si>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</si>
  <si>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</si>
  <si>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</si>
  <si>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</si>
  <si>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</si>
  <si>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</si>
  <si>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</si>
  <si>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</si>
  <si>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</si>
  <si>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</si>
  <si>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</si>
  <si>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</si>
  <si>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</si>
  <si>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</si>
  <si>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</si>
  <si>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</si>
  <si>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</si>
  <si>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</si>
  <si>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</si>
  <si>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</si>
  <si>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</si>
  <si>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</si>
  <si>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</si>
  <si>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</si>
  <si>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</si>
  <si>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</si>
  <si>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</si>
  <si>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</si>
  <si>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</si>
  <si>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</si>
  <si>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</si>
  <si>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</si>
  <si>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</si>
  <si>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</si>
  <si>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</si>
  <si>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</si>
  <si>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</si>
  <si>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</si>
  <si>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</si>
  <si>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</si>
  <si>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</si>
  <si>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</si>
  <si>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</si>
  <si>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</si>
  <si>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</si>
  <si>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</si>
  <si>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</si>
  <si>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</si>
  <si>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</si>
  <si>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</si>
  <si>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</si>
  <si>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</si>
  <si>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</si>
  <si>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</si>
  <si>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</si>
  <si>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</si>
  <si>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</si>
  <si>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</si>
  <si>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</si>
  <si>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</si>
  <si>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</si>
  <si>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</si>
  <si>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</si>
  <si>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</si>
  <si>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</si>
  <si>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</si>
  <si>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</si>
  <si>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</si>
  <si>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</si>
  <si>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</si>
  <si>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</si>
  <si>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2.47</t>
  </si>
  <si>
    <t>▲ 0.49</t>
  </si>
  <si>
    <t>▲ 2.82</t>
  </si>
  <si>
    <t>一般会計</t>
  </si>
  <si>
    <t>水道事業会計</t>
  </si>
  <si>
    <t>熊谷都市計画事業土地区画整理事業特別会計</t>
  </si>
  <si>
    <t>下水道事業会計</t>
  </si>
  <si>
    <t>後期高齢者医療特別会計</t>
  </si>
  <si>
    <t>公共用地先行取得特別会計</t>
  </si>
  <si>
    <t>国民健康保険特別会計</t>
  </si>
  <si>
    <t>駐車場事業特別会計</t>
  </si>
  <si>
    <t>その他会計（赤字）</t>
  </si>
  <si>
    <t>その他会計（黒字）</t>
  </si>
  <si>
    <t>R02</t>
    <phoneticPr fontId="5"/>
  </si>
  <si>
    <t>R03</t>
    <phoneticPr fontId="5"/>
  </si>
  <si>
    <t>R04</t>
    <phoneticPr fontId="5"/>
  </si>
  <si>
    <t>R05</t>
    <phoneticPr fontId="5"/>
  </si>
  <si>
    <t>R06</t>
    <phoneticPr fontId="5"/>
  </si>
  <si>
    <t>-</t>
    <phoneticPr fontId="2"/>
  </si>
  <si>
    <t>熊谷市スポーツ協会</t>
    <rPh sb="0" eb="3">
      <t>クマガヤシ</t>
    </rPh>
    <rPh sb="7" eb="9">
      <t>キョウカイ</t>
    </rPh>
    <phoneticPr fontId="2"/>
  </si>
  <si>
    <t>熊谷市文化振興財団</t>
    <rPh sb="0" eb="3">
      <t>クマガヤシ</t>
    </rPh>
    <rPh sb="3" eb="5">
      <t>ブンカ</t>
    </rPh>
    <rPh sb="5" eb="7">
      <t>シンコウ</t>
    </rPh>
    <rPh sb="7" eb="9">
      <t>ザイダン</t>
    </rPh>
    <phoneticPr fontId="2"/>
  </si>
  <si>
    <t>大里地域勤労者福祉サービスセンター</t>
    <rPh sb="0" eb="2">
      <t>オオサト</t>
    </rPh>
    <rPh sb="2" eb="4">
      <t>チイキ</t>
    </rPh>
    <rPh sb="4" eb="7">
      <t>キンロウシャ</t>
    </rPh>
    <rPh sb="7" eb="9">
      <t>フクシ</t>
    </rPh>
    <phoneticPr fontId="2"/>
  </si>
  <si>
    <t>熊谷市土地開発公社</t>
    <rPh sb="0" eb="3">
      <t>クマガヤシ</t>
    </rPh>
    <rPh sb="3" eb="5">
      <t>トチ</t>
    </rPh>
    <rPh sb="5" eb="7">
      <t>カイハツ</t>
    </rPh>
    <rPh sb="7" eb="9">
      <t>コウシャ</t>
    </rPh>
    <phoneticPr fontId="2"/>
  </si>
  <si>
    <t>ティアラ２１</t>
  </si>
  <si>
    <t>熊谷市生鮮食料品低温貯蔵センター</t>
    <rPh sb="0" eb="3">
      <t>クマガヤシ</t>
    </rPh>
    <rPh sb="3" eb="5">
      <t>セイセン</t>
    </rPh>
    <rPh sb="5" eb="8">
      <t>ショクリョウヒン</t>
    </rPh>
    <rPh sb="8" eb="10">
      <t>テイオン</t>
    </rPh>
    <rPh sb="10" eb="12">
      <t>チョゾウ</t>
    </rPh>
    <phoneticPr fontId="2"/>
  </si>
  <si>
    <t>まちづくり熊谷</t>
    <rPh sb="5" eb="7">
      <t>クマガヤ</t>
    </rPh>
    <phoneticPr fontId="2"/>
  </si>
  <si>
    <t>大里広域市町村圏組合</t>
    <rPh sb="0" eb="10">
      <t>オオサトコウイキシチョウソンケンクミアイ</t>
    </rPh>
    <phoneticPr fontId="2"/>
  </si>
  <si>
    <t>荒川北縁水防事務組合</t>
    <rPh sb="0" eb="2">
      <t>アラカワ</t>
    </rPh>
    <rPh sb="2" eb="3">
      <t>キタ</t>
    </rPh>
    <rPh sb="3" eb="4">
      <t>ヘリ</t>
    </rPh>
    <rPh sb="4" eb="10">
      <t>スイボウジムクミアイ</t>
    </rPh>
    <phoneticPr fontId="2"/>
  </si>
  <si>
    <t>埼玉県後期高齢者医療広域連合</t>
    <rPh sb="0" eb="3">
      <t>サイタマケン</t>
    </rPh>
    <rPh sb="3" eb="8">
      <t>コウキコウレイシャ</t>
    </rPh>
    <rPh sb="8" eb="10">
      <t>イリョウ</t>
    </rPh>
    <rPh sb="10" eb="14">
      <t>コウイキレンゴウ</t>
    </rPh>
    <phoneticPr fontId="2"/>
  </si>
  <si>
    <t>埼玉県市町村総合事務組合</t>
    <rPh sb="0" eb="8">
      <t>サイタマケンシチョウソンソウゴウ</t>
    </rPh>
    <rPh sb="8" eb="12">
      <t>ジムクミアイ</t>
    </rPh>
    <phoneticPr fontId="2"/>
  </si>
  <si>
    <t>彩の国さいたま人づくり広域連合</t>
    <rPh sb="0" eb="1">
      <t>サイ</t>
    </rPh>
    <rPh sb="2" eb="3">
      <t>クニ</t>
    </rPh>
    <rPh sb="7" eb="8">
      <t>ヒト</t>
    </rPh>
    <rPh sb="11" eb="15">
      <t>コウイキレンゴウ</t>
    </rPh>
    <phoneticPr fontId="2"/>
  </si>
  <si>
    <t>一般会計</t>
    <rPh sb="0" eb="4">
      <t>イッパンカイケイ</t>
    </rPh>
    <phoneticPr fontId="2"/>
  </si>
  <si>
    <t>特別会計</t>
    <rPh sb="0" eb="4">
      <t>トクベツカイケイ</t>
    </rPh>
    <phoneticPr fontId="2"/>
  </si>
  <si>
    <t>交通災害特別会計</t>
    <rPh sb="0" eb="4">
      <t>コウツウサイガイ</t>
    </rPh>
    <rPh sb="4" eb="8">
      <t>トクベツカイケイ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</si>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</sst>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2DEE-4C4F-A6E8-2E508030FF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30226</c:v>
                </c:pt>
                <c:pt idx="1">
                  <c:v>25563</c:v>
                </c:pt>
                <c:pt idx="2">
                  <c:v>30161</c:v>
                </c:pt>
                <c:pt idx="3">
                  <c:v>38738</c:v>
                </c:pt>
                <c:pt idx="4">
                  <c:v>46451</c:v>
                </c:pt>
              </c:numCache>
            </c:numRef>
          </c:val>
          <c:smooth val="0"/>
          <c:extLst>
            <c:ext xmlns:c16="http://schemas.microsoft.com/office/drawing/2014/chart" uri="{C3380CC4-5D6E-409C-BE32-E72D297353CC}">
              <c16:uniqueId val="{00000001-2DEE-4C4F-A6E8-2E508030FF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13.32</c:v>
                </c:pt>
                <c:pt idx="1">
                  <c:v>14.75</c:v>
                </c:pt>
                <c:pt idx="2">
                  <c:v>12.68</c:v>
                </c:pt>
                <c:pt idx="3">
                  <c:v>11.05</c:v>
                </c:pt>
                <c:pt idx="4">
                  <c:v>11.11</c:v>
                </c:pt>
              </c:numCache>
            </c:numRef>
          </c:val>
          <c:extLst>
            <c:ext xmlns:c16="http://schemas.microsoft.com/office/drawing/2014/chart" uri="{C3380CC4-5D6E-409C-BE32-E72D297353CC}">
              <c16:uniqueId val="{00000000-572A-42CB-84C0-3158B0BF15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24.23</c:v>
                </c:pt>
                <c:pt idx="1">
                  <c:v>27.61</c:v>
                </c:pt>
                <c:pt idx="2">
                  <c:v>28.39</c:v>
                </c:pt>
                <c:pt idx="3">
                  <c:v>28.25</c:v>
                </c:pt>
                <c:pt idx="4">
                  <c:v>24.38</c:v>
                </c:pt>
              </c:numCache>
            </c:numRef>
          </c:val>
          <c:extLst>
            <c:ext xmlns:c16="http://schemas.microsoft.com/office/drawing/2014/chart" uri="{C3380CC4-5D6E-409C-BE32-E72D297353CC}">
              <c16:uniqueId val="{00000001-572A-42CB-84C0-3158B0BF15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2.2999999999999998</c:v>
                </c:pt>
                <c:pt idx="1">
                  <c:v>6.3</c:v>
                </c:pt>
                <c:pt idx="2">
                  <c:v>-2.4700000000000002</c:v>
                </c:pt>
                <c:pt idx="3">
                  <c:v>-0.49</c:v>
                </c:pt>
                <c:pt idx="4">
                  <c:v>-2.82</c:v>
                </c:pt>
              </c:numCache>
            </c:numRef>
          </c:val>
          <c:smooth val="0"/>
          <c:extLst>
            <c:ext xmlns:c16="http://schemas.microsoft.com/office/drawing/2014/chart" uri="{C3380CC4-5D6E-409C-BE32-E72D297353CC}">
              <c16:uniqueId val="{00000002-572A-42CB-84C0-3158B0BF15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0.1</c:v>
                </c:pt>
                <c:pt idx="6">
                  <c:v>0</c:v>
                </c:pt>
                <c:pt idx="7">
                  <c:v>0</c:v>
                </c:pt>
                <c:pt idx="8">
                  <c:v>0</c:v>
                </c:pt>
                <c:pt idx="9">
                  <c:v>0</c:v>
                </c:pt>
              </c:numCache>
            </c:numRef>
          </c:val>
          <c:extLst>
            <c:ext xmlns:c16="http://schemas.microsoft.com/office/drawing/2014/chart" uri="{C3380CC4-5D6E-409C-BE32-E72D297353CC}">
              <c16:uniqueId val="{00000000-7D3C-4C8A-9C9A-BDD8A8B702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3C-4C8A-9C9A-BDD8A8B7022E}"/>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D3C-4C8A-9C9A-BDD8A8B7022E}"/>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D3C-4C8A-9C9A-BDD8A8B7022E}"/>
            </c:ext>
          </c:extLst>
        </c:ser>
        <c:ser>
          <c:idx val="4"/>
          <c:order val="4"/>
          <c:tx>
            <c:strRef>
              <c:f>データシート!$A$31</c:f>
              <c:strCache>
                <c:ptCount val="1"/>
                <c:pt idx="0">
                  <c:v>公共用地先行取得特別会計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D3C-4C8A-9C9A-BDD8A8B7022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0.05</c:v>
                </c:pt>
                <c:pt idx="4">
                  <c:v>#N/A</c:v>
                </c:pt>
                <c:pt idx="5">
                  <c:v>0.06</c:v>
                </c:pt>
                <c:pt idx="6">
                  <c:v>#N/A</c:v>
                </c:pt>
                <c:pt idx="7">
                  <c:v>0.06</c:v>
                </c:pt>
                <c:pt idx="8">
                  <c:v>#N/A</c:v>
                </c:pt>
                <c:pt idx="9">
                  <c:v>7.0000000000000007E-2</c:v>
                </c:pt>
              </c:numCache>
            </c:numRef>
          </c:val>
          <c:extLst>
            <c:ext xmlns:c16="http://schemas.microsoft.com/office/drawing/2014/chart" uri="{C3380CC4-5D6E-409C-BE32-E72D297353CC}">
              <c16:uniqueId val="{00000005-7D3C-4C8A-9C9A-BDD8A8B7022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0.22</c:v>
                </c:pt>
                <c:pt idx="2">
                  <c:v>#N/A</c:v>
                </c:pt>
                <c:pt idx="3">
                  <c:v>0.37</c:v>
                </c:pt>
                <c:pt idx="4">
                  <c:v>#N/A</c:v>
                </c:pt>
                <c:pt idx="5">
                  <c:v>0.94</c:v>
                </c:pt>
                <c:pt idx="6">
                  <c:v>#N/A</c:v>
                </c:pt>
                <c:pt idx="7">
                  <c:v>1.76</c:v>
                </c:pt>
                <c:pt idx="8">
                  <c:v>#N/A</c:v>
                </c:pt>
                <c:pt idx="9">
                  <c:v>2.37</c:v>
                </c:pt>
              </c:numCache>
            </c:numRef>
          </c:val>
          <c:extLst>
            <c:ext xmlns:c16="http://schemas.microsoft.com/office/drawing/2014/chart" uri="{C3380CC4-5D6E-409C-BE32-E72D297353CC}">
              <c16:uniqueId val="{00000006-7D3C-4C8A-9C9A-BDD8A8B7022E}"/>
            </c:ext>
          </c:extLst>
        </c:ser>
        <c:ser>
          <c:idx val="7"/>
          <c:order val="7"/>
          <c:tx>
            <c:strRef>
              <c:f>データシート!$A$34</c:f>
              <c:strCache>
                <c:ptCount val="1"/>
                <c:pt idx="0">
                  <c:v>熊谷都市計画事業土地区画整理事業特別会計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0.02</c:v>
                </c:pt>
                <c:pt idx="2">
                  <c:v>#N/A</c:v>
                </c:pt>
                <c:pt idx="3">
                  <c:v>0.02</c:v>
                </c:pt>
                <c:pt idx="4">
                  <c:v>#N/A</c:v>
                </c:pt>
                <c:pt idx="5">
                  <c:v>0.02</c:v>
                </c:pt>
                <c:pt idx="6">
                  <c:v>#N/A</c:v>
                </c:pt>
                <c:pt idx="7">
                  <c:v>4.7300000000000004</c:v>
                </c:pt>
                <c:pt idx="8">
                  <c:v>#N/A</c:v>
                </c:pt>
                <c:pt idx="9">
                  <c:v>4.74</c:v>
                </c:pt>
              </c:numCache>
            </c:numRef>
          </c:val>
          <c:extLst>
            <c:ext xmlns:c16="http://schemas.microsoft.com/office/drawing/2014/chart" uri="{C3380CC4-5D6E-409C-BE32-E72D297353CC}">
              <c16:uniqueId val="{00000007-7D3C-4C8A-9C9A-BDD8A8B7022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8.34</c:v>
                </c:pt>
                <c:pt idx="2">
                  <c:v>#N/A</c:v>
                </c:pt>
                <c:pt idx="3">
                  <c:v>8.84</c:v>
                </c:pt>
                <c:pt idx="4">
                  <c:v>#N/A</c:v>
                </c:pt>
                <c:pt idx="5">
                  <c:v>7.53</c:v>
                </c:pt>
                <c:pt idx="6">
                  <c:v>#N/A</c:v>
                </c:pt>
                <c:pt idx="7">
                  <c:v>6.88</c:v>
                </c:pt>
                <c:pt idx="8">
                  <c:v>#N/A</c:v>
                </c:pt>
                <c:pt idx="9">
                  <c:v>7.36</c:v>
                </c:pt>
              </c:numCache>
            </c:numRef>
          </c:val>
          <c:extLst>
            <c:ext xmlns:c16="http://schemas.microsoft.com/office/drawing/2014/chart" uri="{C3380CC4-5D6E-409C-BE32-E72D297353CC}">
              <c16:uniqueId val="{00000008-7D3C-4C8A-9C9A-BDD8A8B7022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13.32</c:v>
                </c:pt>
                <c:pt idx="2">
                  <c:v>#N/A</c:v>
                </c:pt>
                <c:pt idx="3">
                  <c:v>14.75</c:v>
                </c:pt>
                <c:pt idx="4">
                  <c:v>#N/A</c:v>
                </c:pt>
                <c:pt idx="5">
                  <c:v>12.26</c:v>
                </c:pt>
                <c:pt idx="6">
                  <c:v>#N/A</c:v>
                </c:pt>
                <c:pt idx="7">
                  <c:v>10.72</c:v>
                </c:pt>
                <c:pt idx="8">
                  <c:v>#N/A</c:v>
                </c:pt>
                <c:pt idx="9">
                  <c:v>11.1</c:v>
                </c:pt>
              </c:numCache>
            </c:numRef>
          </c:val>
          <c:extLst>
            <c:ext xmlns:c16="http://schemas.microsoft.com/office/drawing/2014/chart" uri="{C3380CC4-5D6E-409C-BE32-E72D297353CC}">
              <c16:uniqueId val="{00000009-7D3C-4C8A-9C9A-BDD8A8B702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5736</c:v>
                </c:pt>
                <c:pt idx="5">
                  <c:v>5806</c:v>
                </c:pt>
                <c:pt idx="8">
                  <c:v>5695</c:v>
                </c:pt>
                <c:pt idx="11">
                  <c:v>5522</c:v>
                </c:pt>
                <c:pt idx="14">
                  <c:v>5427</c:v>
                </c:pt>
              </c:numCache>
            </c:numRef>
          </c:val>
          <c:extLst>
            <c:ext xmlns:c16="http://schemas.microsoft.com/office/drawing/2014/chart" uri="{C3380CC4-5D6E-409C-BE32-E72D297353CC}">
              <c16:uniqueId val="{00000000-BC79-4D68-83DD-822D6C09E5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79-4D68-83DD-822D6C09E5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32</c:v>
                </c:pt>
                <c:pt idx="12">
                  <c:v>34</c:v>
                </c:pt>
              </c:numCache>
            </c:numRef>
          </c:val>
          <c:extLst>
            <c:ext xmlns:c16="http://schemas.microsoft.com/office/drawing/2014/chart" uri="{C3380CC4-5D6E-409C-BE32-E72D297353CC}">
              <c16:uniqueId val="{00000002-BC79-4D68-83DD-822D6C09E5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75</c:v>
                </c:pt>
                <c:pt idx="3">
                  <c:v>74</c:v>
                </c:pt>
                <c:pt idx="6">
                  <c:v>74</c:v>
                </c:pt>
                <c:pt idx="9">
                  <c:v>74</c:v>
                </c:pt>
                <c:pt idx="12">
                  <c:v>74</c:v>
                </c:pt>
              </c:numCache>
            </c:numRef>
          </c:val>
          <c:extLst>
            <c:ext xmlns:c16="http://schemas.microsoft.com/office/drawing/2014/chart" uri="{C3380CC4-5D6E-409C-BE32-E72D297353CC}">
              <c16:uniqueId val="{00000003-BC79-4D68-83DD-822D6C09E5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1145</c:v>
                </c:pt>
                <c:pt idx="3">
                  <c:v>927</c:v>
                </c:pt>
                <c:pt idx="6">
                  <c:v>977</c:v>
                </c:pt>
                <c:pt idx="9">
                  <c:v>806</c:v>
                </c:pt>
                <c:pt idx="12">
                  <c:v>827</c:v>
                </c:pt>
              </c:numCache>
            </c:numRef>
          </c:val>
          <c:extLst>
            <c:ext xmlns:c16="http://schemas.microsoft.com/office/drawing/2014/chart" uri="{C3380CC4-5D6E-409C-BE32-E72D297353CC}">
              <c16:uniqueId val="{00000004-BC79-4D68-83DD-822D6C09E5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79-4D68-83DD-822D6C09E5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79-4D68-83DD-822D6C09E5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4289</c:v>
                </c:pt>
                <c:pt idx="3">
                  <c:v>4224</c:v>
                </c:pt>
                <c:pt idx="6">
                  <c:v>4259</c:v>
                </c:pt>
                <c:pt idx="9">
                  <c:v>4285</c:v>
                </c:pt>
                <c:pt idx="12">
                  <c:v>4295</c:v>
                </c:pt>
              </c:numCache>
            </c:numRef>
          </c:val>
          <c:extLst>
            <c:ext xmlns:c16="http://schemas.microsoft.com/office/drawing/2014/chart" uri="{C3380CC4-5D6E-409C-BE32-E72D297353CC}">
              <c16:uniqueId val="{00000007-BC79-4D68-83DD-822D6C09E5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-227</c:v>
                </c:pt>
                <c:pt idx="2">
                  <c:v>#N/A</c:v>
                </c:pt>
                <c:pt idx="3">
                  <c:v>#N/A</c:v>
                </c:pt>
                <c:pt idx="4">
                  <c:v>-581</c:v>
                </c:pt>
                <c:pt idx="5">
                  <c:v>#N/A</c:v>
                </c:pt>
                <c:pt idx="6">
                  <c:v>#N/A</c:v>
                </c:pt>
                <c:pt idx="7">
                  <c:v>-385</c:v>
                </c:pt>
                <c:pt idx="8">
                  <c:v>#N/A</c:v>
                </c:pt>
                <c:pt idx="9">
                  <c:v>#N/A</c:v>
                </c:pt>
                <c:pt idx="10">
                  <c:v>-325</c:v>
                </c:pt>
                <c:pt idx="11">
                  <c:v>#N/A</c:v>
                </c:pt>
                <c:pt idx="12">
                  <c:v>#N/A</c:v>
                </c:pt>
                <c:pt idx="13">
                  <c:v>-197</c:v>
                </c:pt>
                <c:pt idx="14">
                  <c:v>#N/A</c:v>
                </c:pt>
              </c:numCache>
            </c:numRef>
          </c:val>
          <c:smooth val="0"/>
          <c:extLst>
            <c:ext xmlns:c16="http://schemas.microsoft.com/office/drawing/2014/chart" uri="{C3380CC4-5D6E-409C-BE32-E72D297353CC}">
              <c16:uniqueId val="{00000008-BC79-4D68-83DD-822D6C09E5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48962</c:v>
                </c:pt>
                <c:pt idx="5">
                  <c:v>49257</c:v>
                </c:pt>
                <c:pt idx="8">
                  <c:v>47831</c:v>
                </c:pt>
                <c:pt idx="11">
                  <c:v>46516</c:v>
                </c:pt>
                <c:pt idx="14">
                  <c:v>46874</c:v>
                </c:pt>
              </c:numCache>
            </c:numRef>
          </c:val>
          <c:extLst>
            <c:ext xmlns:c16="http://schemas.microsoft.com/office/drawing/2014/chart" uri="{C3380CC4-5D6E-409C-BE32-E72D297353CC}">
              <c16:uniqueId val="{00000000-9E7C-406E-B768-36169AFB32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5925</c:v>
                </c:pt>
                <c:pt idx="5">
                  <c:v>5814</c:v>
                </c:pt>
                <c:pt idx="8">
                  <c:v>5541</c:v>
                </c:pt>
                <c:pt idx="11">
                  <c:v>5484</c:v>
                </c:pt>
                <c:pt idx="14">
                  <c:v>5019</c:v>
                </c:pt>
              </c:numCache>
            </c:numRef>
          </c:val>
          <c:extLst>
            <c:ext xmlns:c16="http://schemas.microsoft.com/office/drawing/2014/chart" uri="{C3380CC4-5D6E-409C-BE32-E72D297353CC}">
              <c16:uniqueId val="{00000001-9E7C-406E-B768-36169AFB32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21920</c:v>
                </c:pt>
                <c:pt idx="5">
                  <c:v>23900</c:v>
                </c:pt>
                <c:pt idx="8">
                  <c:v>24369</c:v>
                </c:pt>
                <c:pt idx="11">
                  <c:v>24890</c:v>
                </c:pt>
                <c:pt idx="14">
                  <c:v>23371</c:v>
                </c:pt>
              </c:numCache>
            </c:numRef>
          </c:val>
          <c:extLst>
            <c:ext xmlns:c16="http://schemas.microsoft.com/office/drawing/2014/chart" uri="{C3380CC4-5D6E-409C-BE32-E72D297353CC}">
              <c16:uniqueId val="{00000002-9E7C-406E-B768-36169AFB32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7C-406E-B768-36169AFB32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7C-406E-B768-36169AFB32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c:v>
                </c:pt>
                <c:pt idx="3">
                  <c:v>1</c:v>
                </c:pt>
                <c:pt idx="6">
                  <c:v>0</c:v>
                </c:pt>
                <c:pt idx="9">
                  <c:v>5</c:v>
                </c:pt>
                <c:pt idx="12">
                  <c:v>1</c:v>
                </c:pt>
              </c:numCache>
            </c:numRef>
          </c:val>
          <c:extLst>
            <c:ext xmlns:c16="http://schemas.microsoft.com/office/drawing/2014/chart" uri="{C3380CC4-5D6E-409C-BE32-E72D297353CC}">
              <c16:uniqueId val="{00000005-9E7C-406E-B768-36169AFB32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10489</c:v>
                </c:pt>
                <c:pt idx="3">
                  <c:v>10174</c:v>
                </c:pt>
                <c:pt idx="6">
                  <c:v>10394</c:v>
                </c:pt>
                <c:pt idx="9">
                  <c:v>10722</c:v>
                </c:pt>
                <c:pt idx="12">
                  <c:v>10815</c:v>
                </c:pt>
              </c:numCache>
            </c:numRef>
          </c:val>
          <c:extLst>
            <c:ext xmlns:c16="http://schemas.microsoft.com/office/drawing/2014/chart" uri="{C3380CC4-5D6E-409C-BE32-E72D297353CC}">
              <c16:uniqueId val="{00000006-9E7C-406E-B768-36169AFB32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535</c:v>
                </c:pt>
                <c:pt idx="3">
                  <c:v>461</c:v>
                </c:pt>
                <c:pt idx="6">
                  <c:v>387</c:v>
                </c:pt>
                <c:pt idx="9">
                  <c:v>313</c:v>
                </c:pt>
                <c:pt idx="12">
                  <c:v>240</c:v>
                </c:pt>
              </c:numCache>
            </c:numRef>
          </c:val>
          <c:extLst>
            <c:ext xmlns:c16="http://schemas.microsoft.com/office/drawing/2014/chart" uri="{C3380CC4-5D6E-409C-BE32-E72D297353CC}">
              <c16:uniqueId val="{00000007-9E7C-406E-B768-36169AFB32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10117</c:v>
                </c:pt>
                <c:pt idx="3">
                  <c:v>9276</c:v>
                </c:pt>
                <c:pt idx="6">
                  <c:v>8986</c:v>
                </c:pt>
                <c:pt idx="9">
                  <c:v>8400</c:v>
                </c:pt>
                <c:pt idx="12">
                  <c:v>8314</c:v>
                </c:pt>
              </c:numCache>
            </c:numRef>
          </c:val>
          <c:extLst>
            <c:ext xmlns:c16="http://schemas.microsoft.com/office/drawing/2014/chart" uri="{C3380CC4-5D6E-409C-BE32-E72D297353CC}">
              <c16:uniqueId val="{00000008-9E7C-406E-B768-36169AFB32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326</c:v>
                </c:pt>
                <c:pt idx="9">
                  <c:v>303</c:v>
                </c:pt>
                <c:pt idx="12">
                  <c:v>269</c:v>
                </c:pt>
              </c:numCache>
            </c:numRef>
          </c:val>
          <c:extLst>
            <c:ext xmlns:c16="http://schemas.microsoft.com/office/drawing/2014/chart" uri="{C3380CC4-5D6E-409C-BE32-E72D297353CC}">
              <c16:uniqueId val="{00000009-9E7C-406E-B768-36169AFB32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31947</c:v>
                </c:pt>
                <c:pt idx="3">
                  <c:v>30419</c:v>
                </c:pt>
                <c:pt idx="6">
                  <c:v>27760</c:v>
                </c:pt>
                <c:pt idx="9">
                  <c:v>26769</c:v>
                </c:pt>
                <c:pt idx="12">
                  <c:v>29770</c:v>
                </c:pt>
              </c:numCache>
            </c:numRef>
          </c:val>
          <c:extLst>
            <c:ext xmlns:c16="http://schemas.microsoft.com/office/drawing/2014/chart" uri="{C3380CC4-5D6E-409C-BE32-E72D297353CC}">
              <c16:uniqueId val="{0000000A-9E7C-406E-B768-36169AFB32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E7C-406E-B768-36169AFB32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11767</c:v>
                </c:pt>
                <c:pt idx="1">
                  <c:v>11962</c:v>
                </c:pt>
                <c:pt idx="2">
                  <c:v>10505</c:v>
                </c:pt>
              </c:numCache>
            </c:numRef>
          </c:val>
          <c:extLst>
            <c:ext xmlns:c16="http://schemas.microsoft.com/office/drawing/2014/chart" uri="{C3380CC4-5D6E-409C-BE32-E72D297353CC}">
              <c16:uniqueId val="{00000000-8735-46D4-A20C-4F6902D867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343</c:v>
                </c:pt>
                <c:pt idx="1">
                  <c:v>341</c:v>
                </c:pt>
                <c:pt idx="2">
                  <c:v>340</c:v>
                </c:pt>
              </c:numCache>
            </c:numRef>
          </c:val>
          <c:extLst>
            <c:ext xmlns:c16="http://schemas.microsoft.com/office/drawing/2014/chart" uri="{C3380CC4-5D6E-409C-BE32-E72D297353CC}">
              <c16:uniqueId val="{00000001-8735-46D4-A20C-4F6902D867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12113</c:v>
                </c:pt>
                <c:pt idx="1">
                  <c:v>12432</c:v>
                </c:pt>
                <c:pt idx="2">
                  <c:v>15707</c:v>
                </c:pt>
              </c:numCache>
            </c:numRef>
          </c:val>
          <c:extLst>
            <c:ext xmlns:c16="http://schemas.microsoft.com/office/drawing/2014/chart" uri="{C3380CC4-5D6E-409C-BE32-E72D297353CC}">
              <c16:uniqueId val="{00000002-8735-46D4-A20C-4F6902D867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埼玉県熊谷市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近年の元利償還金等と算入公債費等の規模は横ばいで推移しています。市債の新規発行を抑制し、計画的に残高の縮減を図ってきたこと、交付税措置の割合の高い市債を選択してきたことによるものです。</a:t>
          </a:r>
        </a:p>
        <a:p>
          <a:r>
            <a:rPr kumimoji="1" lang="ja-JP" altLang="en-US" sz="1400">
              <a:latin typeface="ＭＳ ゴシック" pitchFamily="49" charset="-128"/>
              <a:ea typeface="ＭＳ ゴシック" pitchFamily="49" charset="-128"/>
            </a:rPr>
            <a:t>　今後は、新たな行政需要や老朽化する公共施設・インフラ施設の更新に対応するため、一般会計だけでなく、上下水道に係る公営企業債等の新規発行による償還経費の負担が増えることがほぼ確実に見込まれます。</a:t>
          </a:r>
        </a:p>
        <a:p>
          <a:r>
            <a:rPr kumimoji="1" lang="ja-JP" altLang="en-US" sz="1400">
              <a:latin typeface="ＭＳ ゴシック" pitchFamily="49" charset="-128"/>
              <a:ea typeface="ＭＳ ゴシック" pitchFamily="49" charset="-128"/>
            </a:rPr>
            <a:t>　引き続き、市債を計画的に発行して財源の平準化及び世代間の負担の均衡を図りながら健全な財政運営に努めます。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満期一括償還にかかる減債基金の積立はありません。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埼玉県熊谷市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将来負担額に対し、充当可能財源が上回るため、平成</a:t>
          </a:r>
          <a:r>
            <a:rPr kumimoji="1" lang="en-US" altLang="ja-JP" sz="1200">
              <a:solidFill>
                <a:sysClr val="windowText" lastClr="000000"/>
              </a:solidFill>
              <a:latin typeface="ＭＳ ゴシック" pitchFamily="49" charset="-128"/>
              <a:ea typeface="ＭＳ ゴシック" pitchFamily="49" charset="-128"/>
            </a:rPr>
            <a:t>24</a:t>
          </a:r>
          <a:r>
            <a:rPr kumimoji="1" lang="ja-JP" altLang="en-US" sz="1200">
              <a:solidFill>
                <a:sysClr val="windowText" lastClr="000000"/>
              </a:solidFill>
              <a:latin typeface="ＭＳ ゴシック" pitchFamily="49" charset="-128"/>
              <a:ea typeface="ＭＳ ゴシック" pitchFamily="49" charset="-128"/>
            </a:rPr>
            <a:t>年度から引き続き将来負担比率は算定されていません。今後は、新たな行政需要や老朽化する公共施設・インフラ施設の更新に対応するため、一般会計だけでなく、上下水道に係る公営企業債やごみ処理施設に係る組合債等の新規発行による将来負担額の増加が見込まれます。</a:t>
          </a:r>
        </a:p>
        <a:p>
          <a:r>
            <a:rPr kumimoji="1" lang="ja-JP" altLang="en-US" sz="1200">
              <a:solidFill>
                <a:sysClr val="windowText" lastClr="000000"/>
              </a:solidFill>
              <a:latin typeface="ＭＳ ゴシック" pitchFamily="49" charset="-128"/>
              <a:ea typeface="ＭＳ ゴシック" pitchFamily="49" charset="-128"/>
            </a:rPr>
            <a:t>　引き続き、市債を計画的に発行して財源の平準化及び世代間の負担の均衡を図りながら健全な財政運営に努めます。</a:t>
          </a:r>
        </a:p>
        <a:p>
          <a:endParaRPr kumimoji="1" lang="ja-JP" altLang="en-US" sz="1200">
            <a:solidFill>
              <a:srgbClr val="FF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・将来負担額　</a:t>
          </a:r>
        </a:p>
        <a:p>
          <a:r>
            <a:rPr kumimoji="1" lang="ja-JP" altLang="en-US" sz="1200">
              <a:solidFill>
                <a:sysClr val="windowText" lastClr="000000"/>
              </a:solidFill>
              <a:latin typeface="ＭＳ ゴシック" pitchFamily="49" charset="-128"/>
              <a:ea typeface="ＭＳ ゴシック" pitchFamily="49" charset="-128"/>
            </a:rPr>
            <a:t>　地方債現在高は旧合併特例債を財源として有効活用することとしたため、</a:t>
          </a:r>
          <a:r>
            <a:rPr kumimoji="1" lang="en-US" altLang="ja-JP" sz="1200">
              <a:solidFill>
                <a:sysClr val="windowText" lastClr="000000"/>
              </a:solidFill>
              <a:latin typeface="ＭＳ ゴシック" pitchFamily="49" charset="-128"/>
              <a:ea typeface="ＭＳ ゴシック" pitchFamily="49" charset="-128"/>
            </a:rPr>
            <a:t>11.2</a:t>
          </a:r>
          <a:r>
            <a:rPr kumimoji="1" lang="ja-JP" altLang="en-US" sz="1200">
              <a:solidFill>
                <a:sysClr val="windowText" lastClr="000000"/>
              </a:solidFill>
              <a:latin typeface="ＭＳ ゴシック" pitchFamily="49" charset="-128"/>
              <a:ea typeface="ＭＳ ゴシック" pitchFamily="49" charset="-128"/>
            </a:rPr>
            <a:t>％の増加となりました。また、給与水準の上昇により、退職手当負担見込金も上昇しています。</a:t>
          </a:r>
          <a:endParaRPr kumimoji="1" lang="en-US" altLang="ja-JP" sz="1200">
            <a:solidFill>
              <a:sysClr val="windowText" lastClr="000000"/>
            </a:solidFill>
            <a:latin typeface="ＭＳ ゴシック" pitchFamily="49" charset="-128"/>
            <a:ea typeface="ＭＳ ゴシック" pitchFamily="49" charset="-128"/>
          </a:endParaRPr>
        </a:p>
        <a:p>
          <a:endParaRPr kumimoji="1" lang="ja-JP" altLang="en-US" sz="1200">
            <a:solidFill>
              <a:srgbClr val="FF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・充当可能財源等</a:t>
          </a:r>
        </a:p>
        <a:p>
          <a:r>
            <a:rPr kumimoji="1" lang="ja-JP" altLang="en-US" sz="1200">
              <a:solidFill>
                <a:sysClr val="windowText" lastClr="000000"/>
              </a:solidFill>
              <a:latin typeface="ＭＳ ゴシック" pitchFamily="49" charset="-128"/>
              <a:ea typeface="ＭＳ ゴシック" pitchFamily="49" charset="-128"/>
            </a:rPr>
            <a:t>　財政調整基金の取崩しにより、充当可能基金については</a:t>
          </a:r>
          <a:r>
            <a:rPr kumimoji="1" lang="en-US" altLang="ja-JP" sz="1200">
              <a:solidFill>
                <a:sysClr val="windowText" lastClr="000000"/>
              </a:solidFill>
              <a:latin typeface="ＭＳ ゴシック" pitchFamily="49" charset="-128"/>
              <a:ea typeface="ＭＳ ゴシック" pitchFamily="49" charset="-128"/>
            </a:rPr>
            <a:t>6.1</a:t>
          </a:r>
          <a:r>
            <a:rPr kumimoji="1" lang="ja-JP" altLang="en-US" sz="1200">
              <a:solidFill>
                <a:sysClr val="windowText" lastClr="000000"/>
              </a:solidFill>
              <a:latin typeface="ＭＳ ゴシック" pitchFamily="49" charset="-128"/>
              <a:ea typeface="ＭＳ ゴシック" pitchFamily="49" charset="-128"/>
            </a:rPr>
            <a:t>％の減となりました。基準財政需要額算入見込額は交付税措置の割合の高い市債を選択してきたことにより一定の規模で推移しています。充当可能特定歳入については、充当可能な都市計画税の減及び法人保留床取得貸付金の償還見込額の減により、</a:t>
          </a:r>
          <a:r>
            <a:rPr kumimoji="1" lang="en-US" altLang="ja-JP" sz="1200">
              <a:solidFill>
                <a:sysClr val="windowText" lastClr="000000"/>
              </a:solidFill>
              <a:latin typeface="ＭＳ ゴシック" pitchFamily="49" charset="-128"/>
              <a:ea typeface="ＭＳ ゴシック" pitchFamily="49" charset="-128"/>
            </a:rPr>
            <a:t>465</a:t>
          </a:r>
          <a:r>
            <a:rPr kumimoji="1" lang="ja-JP" altLang="en-US" sz="1200">
              <a:solidFill>
                <a:sysClr val="windowText" lastClr="000000"/>
              </a:solidFill>
              <a:latin typeface="ＭＳ ゴシック" pitchFamily="49" charset="-128"/>
              <a:ea typeface="ＭＳ ゴシック" pitchFamily="49" charset="-128"/>
            </a:rPr>
            <a:t>百万円（</a:t>
          </a:r>
          <a:r>
            <a:rPr kumimoji="1" lang="en-US" altLang="ja-JP" sz="1200">
              <a:solidFill>
                <a:sysClr val="windowText" lastClr="000000"/>
              </a:solidFill>
              <a:latin typeface="ＭＳ ゴシック" pitchFamily="49" charset="-128"/>
              <a:ea typeface="ＭＳ ゴシック" pitchFamily="49" charset="-128"/>
            </a:rPr>
            <a:t>8.5</a:t>
          </a:r>
          <a:r>
            <a:rPr kumimoji="1" lang="ja-JP" altLang="en-US" sz="1200">
              <a:solidFill>
                <a:sysClr val="windowText" lastClr="000000"/>
              </a:solidFill>
              <a:latin typeface="ＭＳ ゴシック" pitchFamily="49" charset="-128"/>
              <a:ea typeface="ＭＳ ゴシック" pitchFamily="49" charset="-128"/>
            </a:rPr>
            <a:t>％）の減となっています。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埼玉県熊谷市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・繰越金の減少や市税の減額補正に伴う財源調整により財政調整基金を約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千万円取り崩したこと、地域振興に資する事業の財源に活用可能な地域振興基金を設置し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千万円を積立てたこと等から、基金全体では約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・物価・人件費の高騰により、短期的には財政調整基金の取崩しが見込まれます。残高が急激に減少しないような財政運営に努めます。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インフレの動向、突発的な自然災害への対応、老朽化した公共施設・インフラへの対応、退職手当の平準化の必要性等今後の財政を取り巻く状況を楽観視できないことから、その備えとして財政調整基金をはじめとする各基金の活用を引き続き検討していきます。</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・地域振興基金：地域振興等のソフト事業に要する経費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・職員退職手当基金：職員の退職手当に要する経費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・子育て支援基金：子育ての支援に要する経費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・文化振興基金：地域文化の振興に要する経費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・公共施設建設基金：運用利子を積み立てたことにより増加しました。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・地域振興基金：旧合併特例債を活用して積立を行ったことにより増加しました。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・職員退職手当基金：退職年齢延長の経過措置による年度間の負担を平準化するため、基金を取り崩したことにより減少しました。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・子育て支援基金：子育ての支援に係る事業のため、基金を取り崩したことにより減少しました。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・文化振興基金：運用利子を積み立てたことにより増加しました。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・公共施設建設基金：公共施設の老朽化対策等に備え、決算状況等を勘案し積立てを行います。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・地域振興基金：前年度末までの償還額に応じて基金を取り崩し、地域振興等のソフト事業の財源として活用を行っていきます。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・職員退職手当基金：定年退職延長の経過措置に対する財政負担の平準化に備え、積立て及び取崩を検討していきます。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・その他の基金については、基金の目的に基づく事業のため、取崩しを検討します。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百万円の積立てを行う一方、繰越金の減少や市税の減額補正に伴う財源調整により財源が不足したことから、約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千万円を繰り入れたことにより全体として減少しました。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・物価・人件費の高騰により、短期的には取崩しが見込まれます。残高が急激に減少しないような財政運営に努めます。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インフレの動向、突発的な自然災害への対応、老朽化した公共施設・インフラへの対応等今後の財政を取り巻く状況を楽観視できないことから、その備えとして財政調整基金の活用を引き続き検討していきま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・地方債償還のための取崩しにより減少しました。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・地方債償還のための取崩しを行います。</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埼玉県熊谷市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190,927
185,657
159.82
87,045,474
81,538,623
4,785,368
43,087,581
29,770,145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を下回っていますが、全国平均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、埼玉県平均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を上回っています。前年度と同じ指数となりました。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市税をはじめとした歳入の確保に努めるとともに、歳出の見直しを進め、引き続き財政の健全性を維持します。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41</xdr:row>
      <xdr:rowOff>148590</xdr:rowOff>
    </xdr:to>
    <xdr:cxnSp macro="">
      <xdr:nvCxnSpPr>
        <xdr:cNvPr id="67" name="直線コネクタ 66"/>
        <xdr:cNvCxnSpPr/>
      </xdr:nvCxnSpPr>
      <xdr:spPr>
        <a:xfrm>
          <a:off x="4114800" y="7178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148590</xdr:rowOff>
    </xdr:to>
    <xdr:cxnSp macro="">
      <xdr:nvCxnSpPr>
        <xdr:cNvPr id="70" name="直線コネクタ 69"/>
        <xdr:cNvCxnSpPr/>
      </xdr:nvCxnSpPr>
      <xdr:spPr>
        <a:xfrm>
          <a:off x="3225800" y="71056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72" name="テキスト ボックス 71"/>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27940</xdr:rowOff>
    </xdr:from>
    <xdr:to>
      <xdr:col>15</xdr:col>
      <xdr:colOff>82550</xdr:colOff>
      <xdr:row>41</xdr:row>
      <xdr:rowOff>76200</xdr:rowOff>
    </xdr:to>
    <xdr:cxnSp macro="">
      <xdr:nvCxnSpPr>
        <xdr:cNvPr id="73" name="直線コネクタ 72"/>
        <xdr:cNvCxnSpPr/>
      </xdr:nvCxnSpPr>
      <xdr:spPr>
        <a:xfrm>
          <a:off x="2336800" y="70573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75" name="テキスト ボックス 74"/>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151130</xdr:rowOff>
    </xdr:from>
    <xdr:to>
      <xdr:col>11</xdr:col>
      <xdr:colOff>31750</xdr:colOff>
      <xdr:row>41</xdr:row>
      <xdr:rowOff>27940</xdr:rowOff>
    </xdr:to>
    <xdr:cxnSp macro="">
      <xdr:nvCxnSpPr>
        <xdr:cNvPr id="76" name="直線コネクタ 75"/>
        <xdr:cNvCxnSpPr/>
      </xdr:nvCxnSpPr>
      <xdr:spPr>
        <a:xfrm>
          <a:off x="1447800" y="70091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69867</xdr:rowOff>
    </xdr:from>
    <xdr:ext cx="762000" cy="259045"/>
    <xdr:sp macro="" textlink="">
      <xdr:nvSpPr>
        <xdr:cNvPr id="87" name="財政力該当値テキスト"/>
        <xdr:cNvSpPr txBox="1"/>
      </xdr:nvSpPr>
      <xdr:spPr>
        <a:xfrm>
          <a:off x="5041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97790</xdr:rowOff>
    </xdr:from>
    <xdr:to>
      <xdr:col>19</xdr:col>
      <xdr:colOff>184150</xdr:colOff>
      <xdr:row>42</xdr:row>
      <xdr:rowOff>27940</xdr:rowOff>
    </xdr:to>
    <xdr:sp macro="" textlink="">
      <xdr:nvSpPr>
        <xdr:cNvPr id="88" name="楕円 87"/>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12717</xdr:rowOff>
    </xdr:from>
    <xdr:ext cx="736600" cy="259045"/>
    <xdr:sp macro="" textlink="">
      <xdr:nvSpPr>
        <xdr:cNvPr id="89" name="テキスト ボックス 88"/>
        <xdr:cNvSpPr txBox="1"/>
      </xdr:nvSpPr>
      <xdr:spPr>
        <a:xfrm>
          <a:off x="3733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0" name="楕円 89"/>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1" name="テキスト ボックス 90"/>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148590</xdr:rowOff>
    </xdr:from>
    <xdr:to>
      <xdr:col>11</xdr:col>
      <xdr:colOff>82550</xdr:colOff>
      <xdr:row>41</xdr:row>
      <xdr:rowOff>78740</xdr:rowOff>
    </xdr:to>
    <xdr:sp macro="" textlink="">
      <xdr:nvSpPr>
        <xdr:cNvPr id="92" name="楕円 91"/>
        <xdr:cNvSpPr/>
      </xdr:nvSpPr>
      <xdr:spPr>
        <a:xfrm>
          <a:off x="2286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63517</xdr:rowOff>
    </xdr:from>
    <xdr:ext cx="762000" cy="259045"/>
    <xdr:sp macro="" textlink="">
      <xdr:nvSpPr>
        <xdr:cNvPr id="93" name="テキスト ボックス 92"/>
        <xdr:cNvSpPr txBox="1"/>
      </xdr:nvSpPr>
      <xdr:spPr>
        <a:xfrm>
          <a:off x="1955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100330</xdr:rowOff>
    </xdr:from>
    <xdr:to>
      <xdr:col>7</xdr:col>
      <xdr:colOff>31750</xdr:colOff>
      <xdr:row>41</xdr:row>
      <xdr:rowOff>30480</xdr:rowOff>
    </xdr:to>
    <xdr:sp macro="" textlink="">
      <xdr:nvSpPr>
        <xdr:cNvPr id="94" name="楕円 93"/>
        <xdr:cNvSpPr/>
      </xdr:nvSpPr>
      <xdr:spPr>
        <a:xfrm>
          <a:off x="1397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15257</xdr:rowOff>
    </xdr:from>
    <xdr:ext cx="762000" cy="259045"/>
    <xdr:sp macro="" textlink="">
      <xdr:nvSpPr>
        <xdr:cNvPr id="95" name="テキスト ボックス 94"/>
        <xdr:cNvSpPr txBox="1"/>
      </xdr:nvSpPr>
      <xdr:spPr>
        <a:xfrm>
          <a:off x="1066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財政構造の弾力性を示す経常収支比率は、類似団体平均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％、埼玉県平均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人件費、物件費、扶助費の増加等によるものです。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今後も市税をはじめとした歳入の確保に努めるとともに、歳出の見直しを進め、弾力性のある財政運営を行います。</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84244</xdr:rowOff>
    </xdr:from>
    <xdr:to>
      <xdr:col>23</xdr:col>
      <xdr:colOff>133350</xdr:colOff>
      <xdr:row>60</xdr:row>
      <xdr:rowOff>97790</xdr:rowOff>
    </xdr:to>
    <xdr:cxnSp macro="">
      <xdr:nvCxnSpPr>
        <xdr:cNvPr id="130" name="直線コネクタ 129"/>
        <xdr:cNvCxnSpPr/>
      </xdr:nvCxnSpPr>
      <xdr:spPr>
        <a:xfrm>
          <a:off x="4114800" y="10199794"/>
          <a:ext cx="8382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1" name="財政構造の弾力性平均値テキスト"/>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84244</xdr:rowOff>
    </xdr:from>
    <xdr:to>
      <xdr:col>19</xdr:col>
      <xdr:colOff>133350</xdr:colOff>
      <xdr:row>60</xdr:row>
      <xdr:rowOff>49530</xdr:rowOff>
    </xdr:to>
    <xdr:cxnSp macro="">
      <xdr:nvCxnSpPr>
        <xdr:cNvPr id="133" name="直線コネクタ 132"/>
        <xdr:cNvCxnSpPr/>
      </xdr:nvCxnSpPr>
      <xdr:spPr>
        <a:xfrm flipV="1">
          <a:off x="3225800" y="1019979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35" name="テキスト ボックス 134"/>
        <xdr:cNvSpPr txBox="1"/>
      </xdr:nvSpPr>
      <xdr:spPr>
        <a:xfrm>
          <a:off x="3733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135044</xdr:rowOff>
    </xdr:from>
    <xdr:to>
      <xdr:col>15</xdr:col>
      <xdr:colOff>82550</xdr:colOff>
      <xdr:row>60</xdr:row>
      <xdr:rowOff>49530</xdr:rowOff>
    </xdr:to>
    <xdr:cxnSp macro="">
      <xdr:nvCxnSpPr>
        <xdr:cNvPr id="136" name="直線コネクタ 135"/>
        <xdr:cNvCxnSpPr/>
      </xdr:nvCxnSpPr>
      <xdr:spPr>
        <a:xfrm>
          <a:off x="2336800" y="10079144"/>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38" name="テキスト ボックス 137"/>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135044</xdr:rowOff>
    </xdr:from>
    <xdr:to>
      <xdr:col>11</xdr:col>
      <xdr:colOff>31750</xdr:colOff>
      <xdr:row>60</xdr:row>
      <xdr:rowOff>17356</xdr:rowOff>
    </xdr:to>
    <xdr:cxnSp macro="">
      <xdr:nvCxnSpPr>
        <xdr:cNvPr id="139" name="直線コネクタ 138"/>
        <xdr:cNvCxnSpPr/>
      </xdr:nvCxnSpPr>
      <xdr:spPr>
        <a:xfrm flipV="1">
          <a:off x="1447800" y="10079144"/>
          <a:ext cx="889000" cy="2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44890</xdr:rowOff>
    </xdr:from>
    <xdr:ext cx="762000" cy="259045"/>
    <xdr:sp macro="" textlink="">
      <xdr:nvSpPr>
        <xdr:cNvPr id="141" name="テキスト ボックス 140"/>
        <xdr:cNvSpPr txBox="1"/>
      </xdr:nvSpPr>
      <xdr:spPr>
        <a:xfrm>
          <a:off x="19558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43" name="テキスト ボックス 142"/>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46990</xdr:rowOff>
    </xdr:from>
    <xdr:to>
      <xdr:col>23</xdr:col>
      <xdr:colOff>184150</xdr:colOff>
      <xdr:row>60</xdr:row>
      <xdr:rowOff>148590</xdr:rowOff>
    </xdr:to>
    <xdr:sp macro="" textlink="">
      <xdr:nvSpPr>
        <xdr:cNvPr id="149" name="楕円 148"/>
        <xdr:cNvSpPr/>
      </xdr:nvSpPr>
      <xdr:spPr>
        <a:xfrm>
          <a:off x="4902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63517</xdr:rowOff>
    </xdr:from>
    <xdr:ext cx="762000" cy="259045"/>
    <xdr:sp macro="" textlink="">
      <xdr:nvSpPr>
        <xdr:cNvPr id="150" name="財政構造の弾力性該当値テキスト"/>
        <xdr:cNvSpPr txBox="1"/>
      </xdr:nvSpPr>
      <xdr:spPr>
        <a:xfrm>
          <a:off x="5041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33444</xdr:rowOff>
    </xdr:from>
    <xdr:to>
      <xdr:col>19</xdr:col>
      <xdr:colOff>184150</xdr:colOff>
      <xdr:row>59</xdr:row>
      <xdr:rowOff>135044</xdr:rowOff>
    </xdr:to>
    <xdr:sp macro="" textlink="">
      <xdr:nvSpPr>
        <xdr:cNvPr id="151" name="楕円 150"/>
        <xdr:cNvSpPr/>
      </xdr:nvSpPr>
      <xdr:spPr>
        <a:xfrm>
          <a:off x="4064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145221</xdr:rowOff>
    </xdr:from>
    <xdr:ext cx="736600" cy="259045"/>
    <xdr:sp macro="" textlink="">
      <xdr:nvSpPr>
        <xdr:cNvPr id="152" name="テキスト ボックス 151"/>
        <xdr:cNvSpPr txBox="1"/>
      </xdr:nvSpPr>
      <xdr:spPr>
        <a:xfrm>
          <a:off x="3733800" y="9917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3" name="楕円 152"/>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4" name="テキスト ボックス 153"/>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84244</xdr:rowOff>
    </xdr:from>
    <xdr:to>
      <xdr:col>11</xdr:col>
      <xdr:colOff>82550</xdr:colOff>
      <xdr:row>59</xdr:row>
      <xdr:rowOff>14394</xdr:rowOff>
    </xdr:to>
    <xdr:sp macro="" textlink="">
      <xdr:nvSpPr>
        <xdr:cNvPr id="155" name="楕円 154"/>
        <xdr:cNvSpPr/>
      </xdr:nvSpPr>
      <xdr:spPr>
        <a:xfrm>
          <a:off x="2286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24571</xdr:rowOff>
    </xdr:from>
    <xdr:ext cx="762000" cy="259045"/>
    <xdr:sp macro="" textlink="">
      <xdr:nvSpPr>
        <xdr:cNvPr id="156" name="テキスト ボックス 155"/>
        <xdr:cNvSpPr txBox="1"/>
      </xdr:nvSpPr>
      <xdr:spPr>
        <a:xfrm>
          <a:off x="1955800" y="97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138006</xdr:rowOff>
    </xdr:from>
    <xdr:to>
      <xdr:col>7</xdr:col>
      <xdr:colOff>31750</xdr:colOff>
      <xdr:row>60</xdr:row>
      <xdr:rowOff>68156</xdr:rowOff>
    </xdr:to>
    <xdr:sp macro="" textlink="">
      <xdr:nvSpPr>
        <xdr:cNvPr id="157" name="楕円 156"/>
        <xdr:cNvSpPr/>
      </xdr:nvSpPr>
      <xdr:spPr>
        <a:xfrm>
          <a:off x="1397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78333</xdr:rowOff>
    </xdr:from>
    <xdr:ext cx="762000" cy="259045"/>
    <xdr:sp macro="" textlink="">
      <xdr:nvSpPr>
        <xdr:cNvPr id="158" name="テキスト ボックス 157"/>
        <xdr:cNvSpPr txBox="1"/>
      </xdr:nvSpPr>
      <xdr:spPr>
        <a:xfrm>
          <a:off x="1066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人件費・物件費等の状況では、人口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人当たりの決算額は、類似団体平均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138,530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円、全国平均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169,281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円、埼玉県平均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131,832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円を下回る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128,589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給与改定や物価高騰による労務単価の上昇のほか、維持補修費の増によるものです。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今後も指定管理者制度の導入や民間委託を推進するほか、適正な職員定員管理に努めます。また、増加が見込まれる維持補修費について、公共施設マネジメント計画に基づき抑制していきます。</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156454</xdr:rowOff>
    </xdr:from>
    <xdr:to>
      <xdr:col>23</xdr:col>
      <xdr:colOff>133350</xdr:colOff>
      <xdr:row>83</xdr:row>
      <xdr:rowOff>87624</xdr:rowOff>
    </xdr:to>
    <xdr:cxnSp macro="">
      <xdr:nvCxnSpPr>
        <xdr:cNvPr id="193" name="直線コネクタ 192"/>
        <xdr:cNvCxnSpPr/>
      </xdr:nvCxnSpPr>
      <xdr:spPr>
        <a:xfrm>
          <a:off x="4114800" y="14215354"/>
          <a:ext cx="838200" cy="10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142166</xdr:rowOff>
    </xdr:from>
    <xdr:ext cx="762000" cy="259045"/>
    <xdr:sp macro="" textlink="">
      <xdr:nvSpPr>
        <xdr:cNvPr id="194" name="人件費・物件費等の状況平均値テキスト"/>
        <xdr:cNvSpPr txBox="1"/>
      </xdr:nvSpPr>
      <xdr:spPr>
        <a:xfrm>
          <a:off x="5041900" y="14372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156454</xdr:rowOff>
    </xdr:from>
    <xdr:to>
      <xdr:col>19</xdr:col>
      <xdr:colOff>133350</xdr:colOff>
      <xdr:row>83</xdr:row>
      <xdr:rowOff>5581</xdr:rowOff>
    </xdr:to>
    <xdr:cxnSp macro="">
      <xdr:nvCxnSpPr>
        <xdr:cNvPr id="196" name="直線コネクタ 195"/>
        <xdr:cNvCxnSpPr/>
      </xdr:nvCxnSpPr>
      <xdr:spPr>
        <a:xfrm flipV="1">
          <a:off x="3225800" y="14215354"/>
          <a:ext cx="889000" cy="2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138617</xdr:rowOff>
    </xdr:from>
    <xdr:ext cx="736600" cy="259045"/>
    <xdr:sp macro="" textlink="">
      <xdr:nvSpPr>
        <xdr:cNvPr id="198" name="テキスト ボックス 197"/>
        <xdr:cNvSpPr txBox="1"/>
      </xdr:nvSpPr>
      <xdr:spPr>
        <a:xfrm>
          <a:off x="3733800" y="1436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81342</xdr:rowOff>
    </xdr:from>
    <xdr:to>
      <xdr:col>15</xdr:col>
      <xdr:colOff>82550</xdr:colOff>
      <xdr:row>83</xdr:row>
      <xdr:rowOff>5581</xdr:rowOff>
    </xdr:to>
    <xdr:cxnSp macro="">
      <xdr:nvCxnSpPr>
        <xdr:cNvPr id="199" name="直線コネクタ 198"/>
        <xdr:cNvCxnSpPr/>
      </xdr:nvCxnSpPr>
      <xdr:spPr>
        <a:xfrm>
          <a:off x="2336800" y="14140242"/>
          <a:ext cx="889000" cy="9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134971</xdr:rowOff>
    </xdr:from>
    <xdr:ext cx="762000" cy="259045"/>
    <xdr:sp macro="" textlink="">
      <xdr:nvSpPr>
        <xdr:cNvPr id="201" name="テキスト ボックス 200"/>
        <xdr:cNvSpPr txBox="1"/>
      </xdr:nvSpPr>
      <xdr:spPr>
        <a:xfrm>
          <a:off x="2844800" y="143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108857</xdr:rowOff>
    </xdr:from>
    <xdr:to>
      <xdr:col>11</xdr:col>
      <xdr:colOff>31750</xdr:colOff>
      <xdr:row>82</xdr:row>
      <xdr:rowOff>81342</xdr:rowOff>
    </xdr:to>
    <xdr:cxnSp macro="">
      <xdr:nvCxnSpPr>
        <xdr:cNvPr id="202" name="直線コネクタ 201"/>
        <xdr:cNvCxnSpPr/>
      </xdr:nvCxnSpPr>
      <xdr:spPr>
        <a:xfrm>
          <a:off x="1447800" y="13996307"/>
          <a:ext cx="889000" cy="14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90800</xdr:rowOff>
    </xdr:from>
    <xdr:ext cx="762000" cy="259045"/>
    <xdr:sp macro="" textlink="">
      <xdr:nvSpPr>
        <xdr:cNvPr id="204" name="テキスト ボックス 203"/>
        <xdr:cNvSpPr txBox="1"/>
      </xdr:nvSpPr>
      <xdr:spPr>
        <a:xfrm>
          <a:off x="1955800" y="143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153771</xdr:rowOff>
    </xdr:from>
    <xdr:ext cx="762000" cy="259045"/>
    <xdr:sp macro="" textlink="">
      <xdr:nvSpPr>
        <xdr:cNvPr id="206" name="テキスト ボックス 205"/>
        <xdr:cNvSpPr txBox="1"/>
      </xdr:nvSpPr>
      <xdr:spPr>
        <a:xfrm>
          <a:off x="1066800" y="1421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36824</xdr:rowOff>
    </xdr:from>
    <xdr:to>
      <xdr:col>23</xdr:col>
      <xdr:colOff>184150</xdr:colOff>
      <xdr:row>83</xdr:row>
      <xdr:rowOff>138424</xdr:rowOff>
    </xdr:to>
    <xdr:sp macro="" textlink="">
      <xdr:nvSpPr>
        <xdr:cNvPr id="212" name="楕円 211"/>
        <xdr:cNvSpPr/>
      </xdr:nvSpPr>
      <xdr:spPr>
        <a:xfrm>
          <a:off x="4902200" y="142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53351</xdr:rowOff>
    </xdr:from>
    <xdr:ext cx="762000" cy="259045"/>
    <xdr:sp macro="" textlink="">
      <xdr:nvSpPr>
        <xdr:cNvPr id="213" name="人件費・物件費等の状況該当値テキスト"/>
        <xdr:cNvSpPr txBox="1"/>
      </xdr:nvSpPr>
      <xdr:spPr>
        <a:xfrm>
          <a:off x="5041900" y="1411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105654</xdr:rowOff>
    </xdr:from>
    <xdr:to>
      <xdr:col>19</xdr:col>
      <xdr:colOff>184150</xdr:colOff>
      <xdr:row>83</xdr:row>
      <xdr:rowOff>35804</xdr:rowOff>
    </xdr:to>
    <xdr:sp macro="" textlink="">
      <xdr:nvSpPr>
        <xdr:cNvPr id="214" name="楕円 213"/>
        <xdr:cNvSpPr/>
      </xdr:nvSpPr>
      <xdr:spPr>
        <a:xfrm>
          <a:off x="4064000" y="141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45981</xdr:rowOff>
    </xdr:from>
    <xdr:ext cx="736600" cy="259045"/>
    <xdr:sp macro="" textlink="">
      <xdr:nvSpPr>
        <xdr:cNvPr id="215" name="テキスト ボックス 214"/>
        <xdr:cNvSpPr txBox="1"/>
      </xdr:nvSpPr>
      <xdr:spPr>
        <a:xfrm>
          <a:off x="3733800" y="1393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126231</xdr:rowOff>
    </xdr:from>
    <xdr:to>
      <xdr:col>15</xdr:col>
      <xdr:colOff>133350</xdr:colOff>
      <xdr:row>83</xdr:row>
      <xdr:rowOff>56381</xdr:rowOff>
    </xdr:to>
    <xdr:sp macro="" textlink="">
      <xdr:nvSpPr>
        <xdr:cNvPr id="216" name="楕円 215"/>
        <xdr:cNvSpPr/>
      </xdr:nvSpPr>
      <xdr:spPr>
        <a:xfrm>
          <a:off x="3175000" y="1418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66558</xdr:rowOff>
    </xdr:from>
    <xdr:ext cx="762000" cy="259045"/>
    <xdr:sp macro="" textlink="">
      <xdr:nvSpPr>
        <xdr:cNvPr id="217" name="テキスト ボックス 216"/>
        <xdr:cNvSpPr txBox="1"/>
      </xdr:nvSpPr>
      <xdr:spPr>
        <a:xfrm>
          <a:off x="2844800" y="1395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30542</xdr:rowOff>
    </xdr:from>
    <xdr:to>
      <xdr:col>11</xdr:col>
      <xdr:colOff>82550</xdr:colOff>
      <xdr:row>82</xdr:row>
      <xdr:rowOff>132142</xdr:rowOff>
    </xdr:to>
    <xdr:sp macro="" textlink="">
      <xdr:nvSpPr>
        <xdr:cNvPr id="218" name="楕円 217"/>
        <xdr:cNvSpPr/>
      </xdr:nvSpPr>
      <xdr:spPr>
        <a:xfrm>
          <a:off x="2286000" y="1408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142319</xdr:rowOff>
    </xdr:from>
    <xdr:ext cx="762000" cy="259045"/>
    <xdr:sp macro="" textlink="">
      <xdr:nvSpPr>
        <xdr:cNvPr id="219" name="テキスト ボックス 218"/>
        <xdr:cNvSpPr txBox="1"/>
      </xdr:nvSpPr>
      <xdr:spPr>
        <a:xfrm>
          <a:off x="1955800" y="1385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58057</xdr:rowOff>
    </xdr:from>
    <xdr:to>
      <xdr:col>7</xdr:col>
      <xdr:colOff>31750</xdr:colOff>
      <xdr:row>81</xdr:row>
      <xdr:rowOff>159657</xdr:rowOff>
    </xdr:to>
    <xdr:sp macro="" textlink="">
      <xdr:nvSpPr>
        <xdr:cNvPr id="220" name="楕円 219"/>
        <xdr:cNvSpPr/>
      </xdr:nvSpPr>
      <xdr:spPr>
        <a:xfrm>
          <a:off x="1397000" y="1394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169834</xdr:rowOff>
    </xdr:from>
    <xdr:ext cx="762000" cy="259045"/>
    <xdr:sp macro="" textlink="">
      <xdr:nvSpPr>
        <xdr:cNvPr id="221" name="テキスト ボックス 220"/>
        <xdr:cNvSpPr txBox="1"/>
      </xdr:nvSpPr>
      <xdr:spPr>
        <a:xfrm>
          <a:off x="1066800" y="1371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類似団体平均、全国市平均を上回っている状況を踏まえ、今後も引き続き給与水準の適正化を行い、ラスパイレス指数の減少に努めます。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99061</xdr:rowOff>
    </xdr:from>
    <xdr:to>
      <xdr:col>81</xdr:col>
      <xdr:colOff>44450</xdr:colOff>
      <xdr:row>88</xdr:row>
      <xdr:rowOff>48261</xdr:rowOff>
    </xdr:to>
    <xdr:cxnSp macro="">
      <xdr:nvCxnSpPr>
        <xdr:cNvPr id="253" name="直線コネクタ 252"/>
        <xdr:cNvCxnSpPr/>
      </xdr:nvCxnSpPr>
      <xdr:spPr>
        <a:xfrm>
          <a:off x="16179800" y="1501521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4" name="給与水準   （国との比較）平均値テキスト"/>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99061</xdr:rowOff>
    </xdr:from>
    <xdr:to>
      <xdr:col>77</xdr:col>
      <xdr:colOff>44450</xdr:colOff>
      <xdr:row>88</xdr:row>
      <xdr:rowOff>48261</xdr:rowOff>
    </xdr:to>
    <xdr:cxnSp macro="">
      <xdr:nvCxnSpPr>
        <xdr:cNvPr id="256" name="直線コネクタ 255"/>
        <xdr:cNvCxnSpPr/>
      </xdr:nvCxnSpPr>
      <xdr:spPr>
        <a:xfrm flipV="1">
          <a:off x="15290800" y="150152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8" name="テキスト ボックス 257"/>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48261</xdr:rowOff>
    </xdr:to>
    <xdr:cxnSp macro="">
      <xdr:nvCxnSpPr>
        <xdr:cNvPr id="259" name="直線コネクタ 258"/>
        <xdr:cNvCxnSpPr/>
      </xdr:nvCxnSpPr>
      <xdr:spPr>
        <a:xfrm>
          <a:off x="14401800" y="150876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1" name="テキスト ボックス 260"/>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69850</xdr:rowOff>
    </xdr:to>
    <xdr:cxnSp macro="">
      <xdr:nvCxnSpPr>
        <xdr:cNvPr id="262" name="直線コネクタ 261"/>
        <xdr:cNvCxnSpPr/>
      </xdr:nvCxnSpPr>
      <xdr:spPr>
        <a:xfrm flipV="1">
          <a:off x="13512800" y="15087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4" name="テキスト ボックス 263"/>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6" name="テキスト ボックス 265"/>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168911</xdr:rowOff>
    </xdr:from>
    <xdr:to>
      <xdr:col>81</xdr:col>
      <xdr:colOff>95250</xdr:colOff>
      <xdr:row>88</xdr:row>
      <xdr:rowOff>99061</xdr:rowOff>
    </xdr:to>
    <xdr:sp macro="" textlink="">
      <xdr:nvSpPr>
        <xdr:cNvPr id="272" name="楕円 271"/>
        <xdr:cNvSpPr/>
      </xdr:nvSpPr>
      <xdr:spPr>
        <a:xfrm>
          <a:off x="169672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140988</xdr:rowOff>
    </xdr:from>
    <xdr:ext cx="762000" cy="259045"/>
    <xdr:sp macro="" textlink="">
      <xdr:nvSpPr>
        <xdr:cNvPr id="273" name="給与水準   （国との比較）該当値テキスト"/>
        <xdr:cNvSpPr txBox="1"/>
      </xdr:nvSpPr>
      <xdr:spPr>
        <a:xfrm>
          <a:off x="17106900" y="1505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48261</xdr:rowOff>
    </xdr:from>
    <xdr:to>
      <xdr:col>77</xdr:col>
      <xdr:colOff>95250</xdr:colOff>
      <xdr:row>87</xdr:row>
      <xdr:rowOff>149861</xdr:rowOff>
    </xdr:to>
    <xdr:sp macro="" textlink="">
      <xdr:nvSpPr>
        <xdr:cNvPr id="274" name="楕円 273"/>
        <xdr:cNvSpPr/>
      </xdr:nvSpPr>
      <xdr:spPr>
        <a:xfrm>
          <a:off x="16129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134638</xdr:rowOff>
    </xdr:from>
    <xdr:ext cx="736600" cy="259045"/>
    <xdr:sp macro="" textlink="">
      <xdr:nvSpPr>
        <xdr:cNvPr id="275" name="テキスト ボックス 274"/>
        <xdr:cNvSpPr txBox="1"/>
      </xdr:nvSpPr>
      <xdr:spPr>
        <a:xfrm>
          <a:off x="15798800" y="1505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76" name="楕円 275"/>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77" name="テキスト ボックス 276"/>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8" name="楕円 277"/>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9" name="テキスト ボックス 278"/>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0" name="楕円 279"/>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1" name="テキスト ボックス 280"/>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合併直後の平成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240</a:t>
          </a:r>
          <a:r>
            <a:rPr kumimoji="1" lang="ja-JP" altLang="en-US" sz="1300">
              <a:latin typeface="ＭＳ Ｐゴシック" panose="020B0600070205080204" pitchFamily="50" charset="-128"/>
              <a:ea typeface="ＭＳ Ｐゴシック" panose="020B0600070205080204" pitchFamily="50" charset="-128"/>
            </a:rPr>
            <a:t>人の削減を行ったことにより、人口千人当たりの職員数は全国平均を大幅に下回っているほか、県内平均も下回っています。</a:t>
          </a:r>
        </a:p>
        <a:p>
          <a:r>
            <a:rPr kumimoji="1" lang="ja-JP" altLang="en-US" sz="1300">
              <a:latin typeface="ＭＳ Ｐゴシック" panose="020B0600070205080204" pitchFamily="50" charset="-128"/>
              <a:ea typeface="ＭＳ Ｐゴシック" panose="020B0600070205080204" pitchFamily="50" charset="-128"/>
            </a:rPr>
            <a:t>　総合振興計画後期基本計画の中で、平成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か年を計画期間とした目標値を策定し、</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人の削減を目標としてきましたが、平成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年度当初時点で達成しました。今後も適正な定員管理に努めます。</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131445</xdr:rowOff>
    </xdr:from>
    <xdr:to>
      <xdr:col>81</xdr:col>
      <xdr:colOff>44450</xdr:colOff>
      <xdr:row>61</xdr:row>
      <xdr:rowOff>139488</xdr:rowOff>
    </xdr:to>
    <xdr:cxnSp macro="">
      <xdr:nvCxnSpPr>
        <xdr:cNvPr id="316" name="直線コネクタ 315"/>
        <xdr:cNvCxnSpPr/>
      </xdr:nvCxnSpPr>
      <xdr:spPr>
        <a:xfrm>
          <a:off x="16179800" y="1058989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17" name="定員管理の状況平均値テキスト"/>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75142</xdr:rowOff>
    </xdr:from>
    <xdr:to>
      <xdr:col>77</xdr:col>
      <xdr:colOff>44450</xdr:colOff>
      <xdr:row>61</xdr:row>
      <xdr:rowOff>131445</xdr:rowOff>
    </xdr:to>
    <xdr:cxnSp macro="">
      <xdr:nvCxnSpPr>
        <xdr:cNvPr id="319" name="直線コネクタ 318"/>
        <xdr:cNvCxnSpPr/>
      </xdr:nvCxnSpPr>
      <xdr:spPr>
        <a:xfrm>
          <a:off x="15290800" y="10533592"/>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21" name="テキスト ボックス 320"/>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55033</xdr:rowOff>
    </xdr:from>
    <xdr:to>
      <xdr:col>72</xdr:col>
      <xdr:colOff>203200</xdr:colOff>
      <xdr:row>61</xdr:row>
      <xdr:rowOff>75142</xdr:rowOff>
    </xdr:to>
    <xdr:cxnSp macro="">
      <xdr:nvCxnSpPr>
        <xdr:cNvPr id="322" name="直線コネクタ 321"/>
        <xdr:cNvCxnSpPr/>
      </xdr:nvCxnSpPr>
      <xdr:spPr>
        <a:xfrm>
          <a:off x="14401800" y="105134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24" name="テキスト ボックス 323"/>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34925</xdr:rowOff>
    </xdr:from>
    <xdr:to>
      <xdr:col>68</xdr:col>
      <xdr:colOff>152400</xdr:colOff>
      <xdr:row>61</xdr:row>
      <xdr:rowOff>55033</xdr:rowOff>
    </xdr:to>
    <xdr:cxnSp macro="">
      <xdr:nvCxnSpPr>
        <xdr:cNvPr id="325" name="直線コネクタ 324"/>
        <xdr:cNvCxnSpPr/>
      </xdr:nvCxnSpPr>
      <xdr:spPr>
        <a:xfrm>
          <a:off x="13512800" y="104933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7" name="テキスト ボックス 326"/>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29" name="テキスト ボックス 328"/>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88688</xdr:rowOff>
    </xdr:from>
    <xdr:to>
      <xdr:col>81</xdr:col>
      <xdr:colOff>95250</xdr:colOff>
      <xdr:row>62</xdr:row>
      <xdr:rowOff>18838</xdr:rowOff>
    </xdr:to>
    <xdr:sp macro="" textlink="">
      <xdr:nvSpPr>
        <xdr:cNvPr id="335" name="楕円 334"/>
        <xdr:cNvSpPr/>
      </xdr:nvSpPr>
      <xdr:spPr>
        <a:xfrm>
          <a:off x="169672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105215</xdr:rowOff>
    </xdr:from>
    <xdr:ext cx="762000" cy="259045"/>
    <xdr:sp macro="" textlink="">
      <xdr:nvSpPr>
        <xdr:cNvPr id="336" name="定員管理の状況該当値テキスト"/>
        <xdr:cNvSpPr txBox="1"/>
      </xdr:nvSpPr>
      <xdr:spPr>
        <a:xfrm>
          <a:off x="171069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80645</xdr:rowOff>
    </xdr:from>
    <xdr:to>
      <xdr:col>77</xdr:col>
      <xdr:colOff>95250</xdr:colOff>
      <xdr:row>62</xdr:row>
      <xdr:rowOff>10795</xdr:rowOff>
    </xdr:to>
    <xdr:sp macro="" textlink="">
      <xdr:nvSpPr>
        <xdr:cNvPr id="337" name="楕円 336"/>
        <xdr:cNvSpPr/>
      </xdr:nvSpPr>
      <xdr:spPr>
        <a:xfrm>
          <a:off x="16129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8" name="テキスト ボックス 337"/>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24342</xdr:rowOff>
    </xdr:from>
    <xdr:to>
      <xdr:col>73</xdr:col>
      <xdr:colOff>44450</xdr:colOff>
      <xdr:row>61</xdr:row>
      <xdr:rowOff>125942</xdr:rowOff>
    </xdr:to>
    <xdr:sp macro="" textlink="">
      <xdr:nvSpPr>
        <xdr:cNvPr id="339" name="楕円 338"/>
        <xdr:cNvSpPr/>
      </xdr:nvSpPr>
      <xdr:spPr>
        <a:xfrm>
          <a:off x="15240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136119</xdr:rowOff>
    </xdr:from>
    <xdr:ext cx="762000" cy="259045"/>
    <xdr:sp macro="" textlink="">
      <xdr:nvSpPr>
        <xdr:cNvPr id="340" name="テキスト ボックス 339"/>
        <xdr:cNvSpPr txBox="1"/>
      </xdr:nvSpPr>
      <xdr:spPr>
        <a:xfrm>
          <a:off x="14909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4233</xdr:rowOff>
    </xdr:from>
    <xdr:to>
      <xdr:col>68</xdr:col>
      <xdr:colOff>203200</xdr:colOff>
      <xdr:row>61</xdr:row>
      <xdr:rowOff>105833</xdr:rowOff>
    </xdr:to>
    <xdr:sp macro="" textlink="">
      <xdr:nvSpPr>
        <xdr:cNvPr id="341" name="楕円 340"/>
        <xdr:cNvSpPr/>
      </xdr:nvSpPr>
      <xdr:spPr>
        <a:xfrm>
          <a:off x="14351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116010</xdr:rowOff>
    </xdr:from>
    <xdr:ext cx="762000" cy="259045"/>
    <xdr:sp macro="" textlink="">
      <xdr:nvSpPr>
        <xdr:cNvPr id="342" name="テキスト ボックス 341"/>
        <xdr:cNvSpPr txBox="1"/>
      </xdr:nvSpPr>
      <xdr:spPr>
        <a:xfrm>
          <a:off x="14020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43" name="楕円 342"/>
        <xdr:cNvSpPr/>
      </xdr:nvSpPr>
      <xdr:spPr>
        <a:xfrm>
          <a:off x="13462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44" name="テキスト ボックス 343"/>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％、埼玉県平均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ポイント増加しました。前年と比較し、標準財政規模等の増加に対して交付税措置される地方債元利償還金の算入終了分の金額が大きかったため比率の上昇となりました。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今後は、新たな行政需要や老朽化する公共施設・インフラ施設の更新に対応するため、市債を計画的に発行して財源の平準化及び世代間の負担の均衡を図りながら健全な財政運営に努めます。</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32355</xdr:rowOff>
    </xdr:from>
    <xdr:to>
      <xdr:col>81</xdr:col>
      <xdr:colOff>44450</xdr:colOff>
      <xdr:row>44</xdr:row>
      <xdr:rowOff>130628</xdr:rowOff>
    </xdr:to>
    <xdr:cxnSp macro="">
      <xdr:nvCxnSpPr>
        <xdr:cNvPr id="374" name="直線コネクタ 373"/>
        <xdr:cNvCxnSpPr/>
      </xdr:nvCxnSpPr>
      <xdr:spPr>
        <a:xfrm flipV="1">
          <a:off x="17018000" y="6376005"/>
          <a:ext cx="0" cy="1298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102705</xdr:rowOff>
    </xdr:from>
    <xdr:ext cx="762000" cy="259045"/>
    <xdr:sp macro="" textlink="">
      <xdr:nvSpPr>
        <xdr:cNvPr id="375" name="公債費負担の状況最小値テキスト"/>
        <xdr:cNvSpPr txBox="1"/>
      </xdr:nvSpPr>
      <xdr:spPr>
        <a:xfrm>
          <a:off x="17106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130628</xdr:rowOff>
    </xdr:from>
    <xdr:to>
      <xdr:col>81</xdr:col>
      <xdr:colOff>133350</xdr:colOff>
      <xdr:row>44</xdr:row>
      <xdr:rowOff>130628</xdr:rowOff>
    </xdr:to>
    <xdr:cxnSp macro="">
      <xdr:nvCxnSpPr>
        <xdr:cNvPr id="376" name="直線コネクタ 375"/>
        <xdr:cNvCxnSpPr/>
      </xdr:nvCxnSpPr>
      <xdr:spPr>
        <a:xfrm>
          <a:off x="16929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118732</xdr:rowOff>
    </xdr:from>
    <xdr:ext cx="762000" cy="259045"/>
    <xdr:sp macro="" textlink="">
      <xdr:nvSpPr>
        <xdr:cNvPr id="377" name="公債費負担の状況最大値テキスト"/>
        <xdr:cNvSpPr txBox="1"/>
      </xdr:nvSpPr>
      <xdr:spPr>
        <a:xfrm>
          <a:off x="17106900" y="611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32355</xdr:rowOff>
    </xdr:from>
    <xdr:to>
      <xdr:col>81</xdr:col>
      <xdr:colOff>133350</xdr:colOff>
      <xdr:row>37</xdr:row>
      <xdr:rowOff>32355</xdr:rowOff>
    </xdr:to>
    <xdr:cxnSp macro="">
      <xdr:nvCxnSpPr>
        <xdr:cNvPr id="378" name="直線コネクタ 377"/>
        <xdr:cNvCxnSpPr/>
      </xdr:nvCxnSpPr>
      <xdr:spPr>
        <a:xfrm>
          <a:off x="16929100" y="637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169333</xdr:rowOff>
    </xdr:from>
    <xdr:to>
      <xdr:col>81</xdr:col>
      <xdr:colOff>44450</xdr:colOff>
      <xdr:row>37</xdr:row>
      <xdr:rowOff>32355</xdr:rowOff>
    </xdr:to>
    <xdr:cxnSp macro="">
      <xdr:nvCxnSpPr>
        <xdr:cNvPr id="379" name="直線コネクタ 378"/>
        <xdr:cNvCxnSpPr/>
      </xdr:nvCxnSpPr>
      <xdr:spPr>
        <a:xfrm>
          <a:off x="16179800" y="634153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80"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1" name="フローチャート: 判断 380"/>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37</xdr:row>
      <xdr:rowOff>9374</xdr:rowOff>
    </xdr:to>
    <xdr:cxnSp macro="">
      <xdr:nvCxnSpPr>
        <xdr:cNvPr id="382" name="直線コネクタ 381"/>
        <xdr:cNvCxnSpPr/>
      </xdr:nvCxnSpPr>
      <xdr:spPr>
        <a:xfrm flipV="1">
          <a:off x="15290800" y="63415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3" name="フローチャート: 判断 382"/>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84" name="テキスト ボックス 383"/>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9374</xdr:rowOff>
    </xdr:from>
    <xdr:to>
      <xdr:col>72</xdr:col>
      <xdr:colOff>203200</xdr:colOff>
      <xdr:row>37</xdr:row>
      <xdr:rowOff>32355</xdr:rowOff>
    </xdr:to>
    <xdr:cxnSp macro="">
      <xdr:nvCxnSpPr>
        <xdr:cNvPr id="385" name="直線コネクタ 384"/>
        <xdr:cNvCxnSpPr/>
      </xdr:nvCxnSpPr>
      <xdr:spPr>
        <a:xfrm flipV="1">
          <a:off x="14401800" y="63530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18748</xdr:rowOff>
    </xdr:from>
    <xdr:to>
      <xdr:col>73</xdr:col>
      <xdr:colOff>44450</xdr:colOff>
      <xdr:row>40</xdr:row>
      <xdr:rowOff>120348</xdr:rowOff>
    </xdr:to>
    <xdr:sp macro="" textlink="">
      <xdr:nvSpPr>
        <xdr:cNvPr id="386" name="フローチャート: 判断 385"/>
        <xdr:cNvSpPr/>
      </xdr:nvSpPr>
      <xdr:spPr>
        <a:xfrm>
          <a:off x="15240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105125</xdr:rowOff>
    </xdr:from>
    <xdr:ext cx="762000" cy="259045"/>
    <xdr:sp macro="" textlink="">
      <xdr:nvSpPr>
        <xdr:cNvPr id="387" name="テキスト ボックス 386"/>
        <xdr:cNvSpPr txBox="1"/>
      </xdr:nvSpPr>
      <xdr:spPr>
        <a:xfrm>
          <a:off x="149098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32355</xdr:rowOff>
    </xdr:from>
    <xdr:to>
      <xdr:col>68</xdr:col>
      <xdr:colOff>152400</xdr:colOff>
      <xdr:row>37</xdr:row>
      <xdr:rowOff>124278</xdr:rowOff>
    </xdr:to>
    <xdr:cxnSp macro="">
      <xdr:nvCxnSpPr>
        <xdr:cNvPr id="388" name="直線コネクタ 387"/>
        <xdr:cNvCxnSpPr/>
      </xdr:nvCxnSpPr>
      <xdr:spPr>
        <a:xfrm flipV="1">
          <a:off x="13512800" y="637600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89" name="フローチャート: 判断 388"/>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0" name="テキスト ボックス 389"/>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1" name="フローチャート: 判断 390"/>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2" name="テキスト ボックス 391"/>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153005</xdr:rowOff>
    </xdr:from>
    <xdr:to>
      <xdr:col>81</xdr:col>
      <xdr:colOff>95250</xdr:colOff>
      <xdr:row>37</xdr:row>
      <xdr:rowOff>83155</xdr:rowOff>
    </xdr:to>
    <xdr:sp macro="" textlink="">
      <xdr:nvSpPr>
        <xdr:cNvPr id="398" name="楕円 397"/>
        <xdr:cNvSpPr/>
      </xdr:nvSpPr>
      <xdr:spPr>
        <a:xfrm>
          <a:off x="169672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74282</xdr:rowOff>
    </xdr:from>
    <xdr:ext cx="762000" cy="259045"/>
    <xdr:sp macro="" textlink="">
      <xdr:nvSpPr>
        <xdr:cNvPr id="399" name="公債費負担の状況該当値テキスト"/>
        <xdr:cNvSpPr txBox="1"/>
      </xdr:nvSpPr>
      <xdr:spPr>
        <a:xfrm>
          <a:off x="17106900" y="624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118533</xdr:rowOff>
    </xdr:from>
    <xdr:to>
      <xdr:col>77</xdr:col>
      <xdr:colOff>95250</xdr:colOff>
      <xdr:row>37</xdr:row>
      <xdr:rowOff>48683</xdr:rowOff>
    </xdr:to>
    <xdr:sp macro="" textlink="">
      <xdr:nvSpPr>
        <xdr:cNvPr id="400" name="楕円 399"/>
        <xdr:cNvSpPr/>
      </xdr:nvSpPr>
      <xdr:spPr>
        <a:xfrm>
          <a:off x="16129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58860</xdr:rowOff>
    </xdr:from>
    <xdr:ext cx="736600" cy="259045"/>
    <xdr:sp macro="" textlink="">
      <xdr:nvSpPr>
        <xdr:cNvPr id="401" name="テキスト ボックス 400"/>
        <xdr:cNvSpPr txBox="1"/>
      </xdr:nvSpPr>
      <xdr:spPr>
        <a:xfrm>
          <a:off x="15798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130024</xdr:rowOff>
    </xdr:from>
    <xdr:to>
      <xdr:col>73</xdr:col>
      <xdr:colOff>44450</xdr:colOff>
      <xdr:row>37</xdr:row>
      <xdr:rowOff>60174</xdr:rowOff>
    </xdr:to>
    <xdr:sp macro="" textlink="">
      <xdr:nvSpPr>
        <xdr:cNvPr id="402" name="楕円 401"/>
        <xdr:cNvSpPr/>
      </xdr:nvSpPr>
      <xdr:spPr>
        <a:xfrm>
          <a:off x="15240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70351</xdr:rowOff>
    </xdr:from>
    <xdr:ext cx="762000" cy="259045"/>
    <xdr:sp macro="" textlink="">
      <xdr:nvSpPr>
        <xdr:cNvPr id="403" name="テキスト ボックス 402"/>
        <xdr:cNvSpPr txBox="1"/>
      </xdr:nvSpPr>
      <xdr:spPr>
        <a:xfrm>
          <a:off x="14909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153005</xdr:rowOff>
    </xdr:from>
    <xdr:to>
      <xdr:col>68</xdr:col>
      <xdr:colOff>203200</xdr:colOff>
      <xdr:row>37</xdr:row>
      <xdr:rowOff>83155</xdr:rowOff>
    </xdr:to>
    <xdr:sp macro="" textlink="">
      <xdr:nvSpPr>
        <xdr:cNvPr id="404" name="楕円 403"/>
        <xdr:cNvSpPr/>
      </xdr:nvSpPr>
      <xdr:spPr>
        <a:xfrm>
          <a:off x="143510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93332</xdr:rowOff>
    </xdr:from>
    <xdr:ext cx="762000" cy="259045"/>
    <xdr:sp macro="" textlink="">
      <xdr:nvSpPr>
        <xdr:cNvPr id="405" name="テキスト ボックス 404"/>
        <xdr:cNvSpPr txBox="1"/>
      </xdr:nvSpPr>
      <xdr:spPr>
        <a:xfrm>
          <a:off x="14020800" y="609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73478</xdr:rowOff>
    </xdr:from>
    <xdr:to>
      <xdr:col>64</xdr:col>
      <xdr:colOff>152400</xdr:colOff>
      <xdr:row>38</xdr:row>
      <xdr:rowOff>3628</xdr:rowOff>
    </xdr:to>
    <xdr:sp macro="" textlink="">
      <xdr:nvSpPr>
        <xdr:cNvPr id="406" name="楕円 405"/>
        <xdr:cNvSpPr/>
      </xdr:nvSpPr>
      <xdr:spPr>
        <a:xfrm>
          <a:off x="13462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13805</xdr:rowOff>
    </xdr:from>
    <xdr:ext cx="762000" cy="259045"/>
    <xdr:sp macro="" textlink="">
      <xdr:nvSpPr>
        <xdr:cNvPr id="407" name="テキスト ボックス 406"/>
        <xdr:cNvSpPr txBox="1"/>
      </xdr:nvSpPr>
      <xdr:spPr>
        <a:xfrm>
          <a:off x="13131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将来負担額に対して充当可能財源が上回るため、平成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年度から引き続き将来負担比率は算定されませんでした。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市債の新規発行を抑制し、計画的に残高の縮減を図ってきたこと、企業債や組合債の残高が減少していること、将来に備えた基金の積立額が確保されている事等によります。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今後は、新たな行政需要や老朽化する公共施設・インフラ施設の更新に対応するため、市債を計画的に発行して財源の平準化及び世代間の負担の均衡を図りながら健全な財政運営に努めます。</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6" name="直線コネクタ 435"/>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7" name="将来負担の状況最小値テキスト"/>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8" name="直線コネクタ 437"/>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27851</xdr:rowOff>
    </xdr:from>
    <xdr:ext cx="762000" cy="259045"/>
    <xdr:sp macro="" textlink="">
      <xdr:nvSpPr>
        <xdr:cNvPr id="441" name="将来負担の状況平均値テキスト"/>
        <xdr:cNvSpPr txBox="1"/>
      </xdr:nvSpPr>
      <xdr:spPr>
        <a:xfrm>
          <a:off x="17106900" y="259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3" name="フローチャート: 判断 442"/>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4" name="テキスト ボックス 443"/>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138748</xdr:rowOff>
    </xdr:from>
    <xdr:to>
      <xdr:col>73</xdr:col>
      <xdr:colOff>44450</xdr:colOff>
      <xdr:row>15</xdr:row>
      <xdr:rowOff>68898</xdr:rowOff>
    </xdr:to>
    <xdr:sp macro="" textlink="">
      <xdr:nvSpPr>
        <xdr:cNvPr id="445" name="フローチャート: 判断 444"/>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6" name="テキスト ボックス 445"/>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11536</xdr:rowOff>
    </xdr:from>
    <xdr:to>
      <xdr:col>68</xdr:col>
      <xdr:colOff>203200</xdr:colOff>
      <xdr:row>15</xdr:row>
      <xdr:rowOff>113136</xdr:rowOff>
    </xdr:to>
    <xdr:sp macro="" textlink="">
      <xdr:nvSpPr>
        <xdr:cNvPr id="447" name="フローチャート: 判断 446"/>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48" name="テキスト ボックス 447"/>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49" name="フローチャート: 判断 448"/>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0" name="テキスト ボックス 449"/>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埼玉県熊谷市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190,927
185,657
159.82
87,045,474
81,538,623
4,785,368
43,087,581
29,770,145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％を上回る</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ポイント上昇しています。</a:t>
          </a:r>
        </a:p>
        <a:p>
          <a:r>
            <a:rPr kumimoji="1" lang="ja-JP" altLang="en-US" sz="1300">
              <a:latin typeface="ＭＳ Ｐゴシック" panose="020B0600070205080204" pitchFamily="50" charset="-128"/>
              <a:ea typeface="ＭＳ Ｐゴシック" panose="020B0600070205080204" pitchFamily="50" charset="-128"/>
            </a:rPr>
            <a:t>　給与改定や定年退職者数の増等によるものです。</a:t>
          </a:r>
        </a:p>
        <a:p>
          <a:r>
            <a:rPr kumimoji="1" lang="ja-JP" altLang="en-US" sz="1300">
              <a:latin typeface="ＭＳ Ｐゴシック" panose="020B0600070205080204" pitchFamily="50" charset="-128"/>
              <a:ea typeface="ＭＳ Ｐゴシック" panose="020B0600070205080204" pitchFamily="50" charset="-128"/>
            </a:rPr>
            <a:t>　今後も引き続き、指定管理者制度の導入や民間委託を推進するほか、適正な職員定員管理を行います。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36</xdr:row>
      <xdr:rowOff>88900</xdr:rowOff>
    </xdr:to>
    <xdr:cxnSp macro="">
      <xdr:nvCxnSpPr>
        <xdr:cNvPr id="64" name="直線コネクタ 63"/>
        <xdr:cNvCxnSpPr/>
      </xdr:nvCxnSpPr>
      <xdr:spPr>
        <a:xfrm>
          <a:off x="3987800" y="598678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5" name="人件費平均値テキスト"/>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123190</xdr:rowOff>
    </xdr:to>
    <xdr:cxnSp macro="">
      <xdr:nvCxnSpPr>
        <xdr:cNvPr id="67" name="直線コネクタ 66"/>
        <xdr:cNvCxnSpPr/>
      </xdr:nvCxnSpPr>
      <xdr:spPr>
        <a:xfrm flipV="1">
          <a:off x="3098800" y="59867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69" name="テキスト ボックス 68"/>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35</xdr:row>
      <xdr:rowOff>168910</xdr:rowOff>
    </xdr:to>
    <xdr:cxnSp macro="">
      <xdr:nvCxnSpPr>
        <xdr:cNvPr id="70" name="直線コネクタ 69"/>
        <xdr:cNvCxnSpPr/>
      </xdr:nvCxnSpPr>
      <xdr:spPr>
        <a:xfrm flipV="1">
          <a:off x="2209800" y="612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2" name="テキスト ボックス 71"/>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58420</xdr:rowOff>
    </xdr:to>
    <xdr:cxnSp macro="">
      <xdr:nvCxnSpPr>
        <xdr:cNvPr id="73" name="直線コネクタ 72"/>
        <xdr:cNvCxnSpPr/>
      </xdr:nvCxnSpPr>
      <xdr:spPr>
        <a:xfrm flipV="1">
          <a:off x="1320800" y="6169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5" name="テキスト ボックス 74"/>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77" name="テキスト ボックス 76"/>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3" name="楕円 82"/>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10177</xdr:rowOff>
    </xdr:from>
    <xdr:ext cx="762000" cy="259045"/>
    <xdr:sp macro="" textlink="">
      <xdr:nvSpPr>
        <xdr:cNvPr id="84" name="人件費該当値テキスト"/>
        <xdr:cNvSpPr txBox="1"/>
      </xdr:nvSpPr>
      <xdr:spPr>
        <a:xfrm>
          <a:off x="4914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5" name="楕円 84"/>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21607</xdr:rowOff>
    </xdr:from>
    <xdr:ext cx="736600" cy="259045"/>
    <xdr:sp macro="" textlink="">
      <xdr:nvSpPr>
        <xdr:cNvPr id="86" name="テキスト ボックス 85"/>
        <xdr:cNvSpPr txBox="1"/>
      </xdr:nvSpPr>
      <xdr:spPr>
        <a:xfrm>
          <a:off x="3606800" y="602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7" name="楕円 86"/>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158767</xdr:rowOff>
    </xdr:from>
    <xdr:ext cx="762000" cy="259045"/>
    <xdr:sp macro="" textlink="">
      <xdr:nvSpPr>
        <xdr:cNvPr id="88" name="テキスト ボックス 87"/>
        <xdr:cNvSpPr txBox="1"/>
      </xdr:nvSpPr>
      <xdr:spPr>
        <a:xfrm>
          <a:off x="2717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89" name="楕円 88"/>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33037</xdr:rowOff>
    </xdr:from>
    <xdr:ext cx="762000" cy="259045"/>
    <xdr:sp macro="" textlink="">
      <xdr:nvSpPr>
        <xdr:cNvPr id="90" name="テキスト ボックス 89"/>
        <xdr:cNvSpPr txBox="1"/>
      </xdr:nvSpPr>
      <xdr:spPr>
        <a:xfrm>
          <a:off x="1828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92" name="テキスト ボックス 91"/>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全国平均は</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％ですが、類似団体平均</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％を下回る</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ポイント上昇しています。</a:t>
          </a:r>
        </a:p>
        <a:p>
          <a:r>
            <a:rPr kumimoji="1" lang="ja-JP" altLang="en-US" sz="1300">
              <a:latin typeface="ＭＳ Ｐゴシック" panose="020B0600070205080204" pitchFamily="50" charset="-128"/>
              <a:ea typeface="ＭＳ Ｐゴシック" panose="020B0600070205080204" pitchFamily="50" charset="-128"/>
            </a:rPr>
            <a:t>　予防接種や情報システム関連経費の増加のほか、物価高騰等により委託に係る経費等が増加したことによるものです。　</a:t>
          </a:r>
        </a:p>
        <a:p>
          <a:r>
            <a:rPr kumimoji="1" lang="ja-JP" altLang="en-US" sz="1300">
              <a:latin typeface="ＭＳ Ｐゴシック" panose="020B0600070205080204" pitchFamily="50" charset="-128"/>
              <a:ea typeface="ＭＳ Ｐゴシック" panose="020B0600070205080204" pitchFamily="50" charset="-128"/>
            </a:rPr>
            <a:t>　今後も、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や新たな行政需要に対応するため、民間委託による物件費の増が見込まれますが、事業の見直しや業務の効率化を図り、健全な財政運営に努めます。</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38100</xdr:rowOff>
    </xdr:from>
    <xdr:to>
      <xdr:col>82</xdr:col>
      <xdr:colOff>107950</xdr:colOff>
      <xdr:row>16</xdr:row>
      <xdr:rowOff>114300</xdr:rowOff>
    </xdr:to>
    <xdr:cxnSp macro="">
      <xdr:nvCxnSpPr>
        <xdr:cNvPr id="125" name="直線コネクタ 124"/>
        <xdr:cNvCxnSpPr/>
      </xdr:nvCxnSpPr>
      <xdr:spPr>
        <a:xfrm>
          <a:off x="15671800" y="2781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6" name="物件費平均値テキスト"/>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38100</xdr:rowOff>
    </xdr:from>
    <xdr:to>
      <xdr:col>78</xdr:col>
      <xdr:colOff>69850</xdr:colOff>
      <xdr:row>16</xdr:row>
      <xdr:rowOff>114300</xdr:rowOff>
    </xdr:to>
    <xdr:cxnSp macro="">
      <xdr:nvCxnSpPr>
        <xdr:cNvPr id="128" name="直線コネクタ 127"/>
        <xdr:cNvCxnSpPr/>
      </xdr:nvCxnSpPr>
      <xdr:spPr>
        <a:xfrm flipV="1">
          <a:off x="14782800" y="2781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120650</xdr:rowOff>
    </xdr:from>
    <xdr:to>
      <xdr:col>73</xdr:col>
      <xdr:colOff>180975</xdr:colOff>
      <xdr:row>16</xdr:row>
      <xdr:rowOff>114300</xdr:rowOff>
    </xdr:to>
    <xdr:cxnSp macro="">
      <xdr:nvCxnSpPr>
        <xdr:cNvPr id="131" name="直線コネクタ 130"/>
        <xdr:cNvCxnSpPr/>
      </xdr:nvCxnSpPr>
      <xdr:spPr>
        <a:xfrm>
          <a:off x="13893800" y="2692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3" name="テキスト ボックス 132"/>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120650</xdr:rowOff>
    </xdr:to>
    <xdr:cxnSp macro="">
      <xdr:nvCxnSpPr>
        <xdr:cNvPr id="134" name="直線コネクタ 133"/>
        <xdr:cNvCxnSpPr/>
      </xdr:nvCxnSpPr>
      <xdr:spPr>
        <a:xfrm>
          <a:off x="13004800" y="2679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6" name="テキスト ボックス 135"/>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38" name="テキスト ボックス 137"/>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63500</xdr:rowOff>
    </xdr:from>
    <xdr:to>
      <xdr:col>82</xdr:col>
      <xdr:colOff>158750</xdr:colOff>
      <xdr:row>16</xdr:row>
      <xdr:rowOff>165100</xdr:rowOff>
    </xdr:to>
    <xdr:sp macro="" textlink="">
      <xdr:nvSpPr>
        <xdr:cNvPr id="144" name="楕円 143"/>
        <xdr:cNvSpPr/>
      </xdr:nvSpPr>
      <xdr:spPr>
        <a:xfrm>
          <a:off x="164592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80027</xdr:rowOff>
    </xdr:from>
    <xdr:ext cx="762000" cy="259045"/>
    <xdr:sp macro="" textlink="">
      <xdr:nvSpPr>
        <xdr:cNvPr id="145" name="物件費該当値テキスト"/>
        <xdr:cNvSpPr txBox="1"/>
      </xdr:nvSpPr>
      <xdr:spPr>
        <a:xfrm>
          <a:off x="165989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158750</xdr:rowOff>
    </xdr:from>
    <xdr:to>
      <xdr:col>78</xdr:col>
      <xdr:colOff>120650</xdr:colOff>
      <xdr:row>16</xdr:row>
      <xdr:rowOff>88900</xdr:rowOff>
    </xdr:to>
    <xdr:sp macro="" textlink="">
      <xdr:nvSpPr>
        <xdr:cNvPr id="146" name="楕円 145"/>
        <xdr:cNvSpPr/>
      </xdr:nvSpPr>
      <xdr:spPr>
        <a:xfrm>
          <a:off x="15621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47" name="テキスト ボックス 146"/>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63500</xdr:rowOff>
    </xdr:from>
    <xdr:to>
      <xdr:col>74</xdr:col>
      <xdr:colOff>31750</xdr:colOff>
      <xdr:row>16</xdr:row>
      <xdr:rowOff>165100</xdr:rowOff>
    </xdr:to>
    <xdr:sp macro="" textlink="">
      <xdr:nvSpPr>
        <xdr:cNvPr id="148" name="楕円 147"/>
        <xdr:cNvSpPr/>
      </xdr:nvSpPr>
      <xdr:spPr>
        <a:xfrm>
          <a:off x="14732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49" name="テキスト ボックス 148"/>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69850</xdr:rowOff>
    </xdr:from>
    <xdr:to>
      <xdr:col>69</xdr:col>
      <xdr:colOff>142875</xdr:colOff>
      <xdr:row>16</xdr:row>
      <xdr:rowOff>0</xdr:rowOff>
    </xdr:to>
    <xdr:sp macro="" textlink="">
      <xdr:nvSpPr>
        <xdr:cNvPr id="150" name="楕円 149"/>
        <xdr:cNvSpPr/>
      </xdr:nvSpPr>
      <xdr:spPr>
        <a:xfrm>
          <a:off x="13843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10177</xdr:rowOff>
    </xdr:from>
    <xdr:ext cx="762000" cy="259045"/>
    <xdr:sp macro="" textlink="">
      <xdr:nvSpPr>
        <xdr:cNvPr id="151" name="テキスト ボックス 150"/>
        <xdr:cNvSpPr txBox="1"/>
      </xdr:nvSpPr>
      <xdr:spPr>
        <a:xfrm>
          <a:off x="13512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2" name="楕円 151"/>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3" name="テキスト ボックス 152"/>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％を下回る</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ポイント上昇しています。</a:t>
          </a:r>
        </a:p>
        <a:p>
          <a:r>
            <a:rPr kumimoji="1" lang="ja-JP" altLang="en-US" sz="1300">
              <a:latin typeface="ＭＳ Ｐゴシック" panose="020B0600070205080204" pitchFamily="50" charset="-128"/>
              <a:ea typeface="ＭＳ Ｐゴシック" panose="020B0600070205080204" pitchFamily="50" charset="-128"/>
            </a:rPr>
            <a:t>　障害者福祉サービスに係る給付費の増、公定価格の改定による保育施設等への給付費の増、制度拡充による児童手当の増等によるものです。</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127000</xdr:rowOff>
    </xdr:to>
    <xdr:cxnSp macro="">
      <xdr:nvCxnSpPr>
        <xdr:cNvPr id="188" name="直線コネクタ 187"/>
        <xdr:cNvCxnSpPr/>
      </xdr:nvCxnSpPr>
      <xdr:spPr>
        <a:xfrm>
          <a:off x="3987800" y="96792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89" name="扶助費平均値テキスト"/>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78015</xdr:rowOff>
    </xdr:to>
    <xdr:cxnSp macro="">
      <xdr:nvCxnSpPr>
        <xdr:cNvPr id="191" name="直線コネクタ 190"/>
        <xdr:cNvCxnSpPr/>
      </xdr:nvCxnSpPr>
      <xdr:spPr>
        <a:xfrm>
          <a:off x="3098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3" name="テキスト ボックス 192"/>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12700</xdr:rowOff>
    </xdr:to>
    <xdr:cxnSp macro="">
      <xdr:nvCxnSpPr>
        <xdr:cNvPr id="194" name="直線コネクタ 193"/>
        <xdr:cNvCxnSpPr/>
      </xdr:nvCxnSpPr>
      <xdr:spPr>
        <a:xfrm>
          <a:off x="2209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6" name="テキスト ボックス 195"/>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143328</xdr:rowOff>
    </xdr:to>
    <xdr:cxnSp macro="">
      <xdr:nvCxnSpPr>
        <xdr:cNvPr id="197" name="直線コネクタ 196"/>
        <xdr:cNvCxnSpPr/>
      </xdr:nvCxnSpPr>
      <xdr:spPr>
        <a:xfrm flipV="1">
          <a:off x="1320800" y="95485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199" name="テキスト ボックス 198"/>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8"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0" name="テキスト ボックス 209"/>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3" name="楕円 212"/>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4" name="テキスト ボックス 213"/>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5" name="楕円 214"/>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16" name="テキスト ボックス 215"/>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％を上回る</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％となっており、前年度から横ばいで推移しています。</a:t>
          </a:r>
        </a:p>
        <a:p>
          <a:r>
            <a:rPr kumimoji="1" lang="ja-JP" altLang="en-US" sz="1300">
              <a:latin typeface="ＭＳ Ｐゴシック" panose="020B0600070205080204" pitchFamily="50" charset="-128"/>
              <a:ea typeface="ＭＳ Ｐゴシック" panose="020B0600070205080204" pitchFamily="50" charset="-128"/>
            </a:rPr>
            <a:t>　他団体を上回っているのは、広域で実施している介護保険事業に係る大里広域市町村圏組合に対する繰出金のほか、国民健康保険特別会計に対する繰出金によるものです。</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58</xdr:row>
      <xdr:rowOff>114300</xdr:rowOff>
    </xdr:to>
    <xdr:cxnSp macro="">
      <xdr:nvCxnSpPr>
        <xdr:cNvPr id="249" name="直線コネクタ 248"/>
        <xdr:cNvCxnSpPr/>
      </xdr:nvCxnSpPr>
      <xdr:spPr>
        <a:xfrm>
          <a:off x="15671800" y="10058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50" name="その他平均値テキスト"/>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58</xdr:row>
      <xdr:rowOff>152400</xdr:rowOff>
    </xdr:to>
    <xdr:cxnSp macro="">
      <xdr:nvCxnSpPr>
        <xdr:cNvPr id="252" name="直線コネクタ 251"/>
        <xdr:cNvCxnSpPr/>
      </xdr:nvCxnSpPr>
      <xdr:spPr>
        <a:xfrm flipV="1">
          <a:off x="147828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152400</xdr:rowOff>
    </xdr:to>
    <xdr:cxnSp macro="">
      <xdr:nvCxnSpPr>
        <xdr:cNvPr id="255" name="直線コネクタ 254"/>
        <xdr:cNvCxnSpPr/>
      </xdr:nvCxnSpPr>
      <xdr:spPr>
        <a:xfrm>
          <a:off x="13893800" y="10007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58</xdr:row>
      <xdr:rowOff>63500</xdr:rowOff>
    </xdr:to>
    <xdr:cxnSp macro="">
      <xdr:nvCxnSpPr>
        <xdr:cNvPr id="258" name="直線コネクタ 257"/>
        <xdr:cNvCxnSpPr/>
      </xdr:nvCxnSpPr>
      <xdr:spPr>
        <a:xfrm>
          <a:off x="13004800" y="1000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0" name="テキスト ボックス 259"/>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2" name="テキスト ボックス 261"/>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68" name="楕円 267"/>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69" name="その他該当値テキスト"/>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0" name="楕円 269"/>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1" name="テキスト ボックス 270"/>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2" name="楕円 271"/>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3" name="テキスト ボックス 272"/>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4" name="楕円 273"/>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macro="" textlink="">
      <xdr:nvSpPr>
        <xdr:cNvPr id="275" name="テキスト ボックス 274"/>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xdr:rowOff>
    </xdr:from>
    <xdr:to>
      <xdr:col>65</xdr:col>
      <xdr:colOff>53975</xdr:colOff>
      <xdr:row>58</xdr:row>
      <xdr:rowOff>114300</xdr:rowOff>
    </xdr:to>
    <xdr:sp macro="" textlink="">
      <xdr:nvSpPr>
        <xdr:cNvPr id="276" name="楕円 275"/>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99077</xdr:rowOff>
    </xdr:from>
    <xdr:ext cx="762000" cy="259045"/>
    <xdr:sp macro="" textlink="">
      <xdr:nvSpPr>
        <xdr:cNvPr id="277" name="テキスト ボックス 276"/>
        <xdr:cNvSpPr txBox="1"/>
      </xdr:nvSpPr>
      <xdr:spPr>
        <a:xfrm>
          <a:off x="12623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類似団体平均は</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％ですが、全国平均</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％を下回る</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ポイント低下しています。</a:t>
          </a:r>
        </a:p>
        <a:p>
          <a:r>
            <a:rPr kumimoji="1" lang="ja-JP" altLang="en-US" sz="1300">
              <a:latin typeface="ＭＳ Ｐゴシック" panose="020B0600070205080204" pitchFamily="50" charset="-128"/>
              <a:ea typeface="ＭＳ Ｐゴシック" panose="020B0600070205080204" pitchFamily="50" charset="-128"/>
            </a:rPr>
            <a:t>　大里広域市町村圏組合に対するごみ処理に係る負担金の減等によるものです。</a:t>
          </a:r>
        </a:p>
        <a:p>
          <a:r>
            <a:rPr kumimoji="1" lang="ja-JP" altLang="en-US" sz="1300">
              <a:latin typeface="ＭＳ Ｐゴシック" panose="020B0600070205080204" pitchFamily="50" charset="-128"/>
              <a:ea typeface="ＭＳ Ｐゴシック" panose="020B0600070205080204" pitchFamily="50" charset="-128"/>
            </a:rPr>
            <a:t>　今後も、補助金等の見直しにより、健全な財政運営に努めます。</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12700</xdr:rowOff>
    </xdr:to>
    <xdr:cxnSp macro="">
      <xdr:nvCxnSpPr>
        <xdr:cNvPr id="307" name="直線コネクタ 306"/>
        <xdr:cNvCxnSpPr/>
      </xdr:nvCxnSpPr>
      <xdr:spPr>
        <a:xfrm flipV="1">
          <a:off x="15671800" y="61757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8" name="補助費等平均値テキスト"/>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12700</xdr:rowOff>
    </xdr:to>
    <xdr:cxnSp macro="">
      <xdr:nvCxnSpPr>
        <xdr:cNvPr id="310" name="直線コネクタ 309"/>
        <xdr:cNvCxnSpPr/>
      </xdr:nvCxnSpPr>
      <xdr:spPr>
        <a:xfrm>
          <a:off x="14782800" y="6180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12" name="テキスト ボックス 311"/>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8128</xdr:rowOff>
    </xdr:to>
    <xdr:cxnSp macro="">
      <xdr:nvCxnSpPr>
        <xdr:cNvPr id="313" name="直線コネクタ 312"/>
        <xdr:cNvCxnSpPr/>
      </xdr:nvCxnSpPr>
      <xdr:spPr>
        <a:xfrm>
          <a:off x="13893800" y="61437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15" name="テキスト ボックス 314"/>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35</xdr:row>
      <xdr:rowOff>170434</xdr:rowOff>
    </xdr:to>
    <xdr:cxnSp macro="">
      <xdr:nvCxnSpPr>
        <xdr:cNvPr id="316" name="直線コネクタ 315"/>
        <xdr:cNvCxnSpPr/>
      </xdr:nvCxnSpPr>
      <xdr:spPr>
        <a:xfrm flipV="1">
          <a:off x="13004800" y="61437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18" name="テキスト ボックス 317"/>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0" name="テキスト ボックス 319"/>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6" name="楕円 325"/>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96283</xdr:rowOff>
    </xdr:from>
    <xdr:ext cx="762000" cy="259045"/>
    <xdr:sp macro="" textlink="">
      <xdr:nvSpPr>
        <xdr:cNvPr id="327" name="補助費等該当値テキスト"/>
        <xdr:cNvSpPr txBox="1"/>
      </xdr:nvSpPr>
      <xdr:spPr>
        <a:xfrm>
          <a:off x="16598900" y="609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8" name="楕円 327"/>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29" name="テキスト ボックス 328"/>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0" name="楕円 329"/>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43705</xdr:rowOff>
    </xdr:from>
    <xdr:ext cx="762000" cy="259045"/>
    <xdr:sp macro="" textlink="">
      <xdr:nvSpPr>
        <xdr:cNvPr id="331" name="テキスト ボックス 330"/>
        <xdr:cNvSpPr txBox="1"/>
      </xdr:nvSpPr>
      <xdr:spPr>
        <a:xfrm>
          <a:off x="14401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2" name="楕円 331"/>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33" name="テキスト ボックス 332"/>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4" name="楕円 333"/>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34561</xdr:rowOff>
    </xdr:from>
    <xdr:ext cx="762000" cy="259045"/>
    <xdr:sp macro="" textlink="">
      <xdr:nvSpPr>
        <xdr:cNvPr id="335" name="テキスト ボックス 334"/>
        <xdr:cNvSpPr txBox="1"/>
      </xdr:nvSpPr>
      <xdr:spPr>
        <a:xfrm>
          <a:off x="126238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％を下回る</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ポイント低下しています。</a:t>
          </a:r>
        </a:p>
        <a:p>
          <a:r>
            <a:rPr kumimoji="1" lang="ja-JP" altLang="en-US" sz="1300">
              <a:latin typeface="ＭＳ Ｐゴシック" panose="020B0600070205080204" pitchFamily="50" charset="-128"/>
              <a:ea typeface="ＭＳ Ｐゴシック" panose="020B0600070205080204" pitchFamily="50" charset="-128"/>
            </a:rPr>
            <a:t>　今後も引き続き、市債を計画的に発行して財源の平準化及び世代間の負担の均衡を図りながら健全な財政運営に努めます。</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159657</xdr:rowOff>
    </xdr:from>
    <xdr:to>
      <xdr:col>24</xdr:col>
      <xdr:colOff>25400</xdr:colOff>
      <xdr:row>75</xdr:row>
      <xdr:rowOff>9978</xdr:rowOff>
    </xdr:to>
    <xdr:cxnSp macro="">
      <xdr:nvCxnSpPr>
        <xdr:cNvPr id="370" name="直線コネクタ 369"/>
        <xdr:cNvCxnSpPr/>
      </xdr:nvCxnSpPr>
      <xdr:spPr>
        <a:xfrm flipV="1">
          <a:off x="3987800" y="128469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53720</xdr:rowOff>
    </xdr:from>
    <xdr:ext cx="762000" cy="259045"/>
    <xdr:sp macro="" textlink="">
      <xdr:nvSpPr>
        <xdr:cNvPr id="371" name="公債費平均値テキスト"/>
        <xdr:cNvSpPr txBox="1"/>
      </xdr:nvSpPr>
      <xdr:spPr>
        <a:xfrm>
          <a:off x="4914900" y="1308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9978</xdr:rowOff>
    </xdr:from>
    <xdr:to>
      <xdr:col>19</xdr:col>
      <xdr:colOff>187325</xdr:colOff>
      <xdr:row>75</xdr:row>
      <xdr:rowOff>53522</xdr:rowOff>
    </xdr:to>
    <xdr:cxnSp macro="">
      <xdr:nvCxnSpPr>
        <xdr:cNvPr id="373" name="直線コネクタ 372"/>
        <xdr:cNvCxnSpPr/>
      </xdr:nvCxnSpPr>
      <xdr:spPr>
        <a:xfrm flipV="1">
          <a:off x="3098800" y="12868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61884</xdr:rowOff>
    </xdr:from>
    <xdr:ext cx="736600" cy="259045"/>
    <xdr:sp macro="" textlink="">
      <xdr:nvSpPr>
        <xdr:cNvPr id="375" name="テキスト ボックス 374"/>
        <xdr:cNvSpPr txBox="1"/>
      </xdr:nvSpPr>
      <xdr:spPr>
        <a:xfrm>
          <a:off x="3606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20865</xdr:rowOff>
    </xdr:from>
    <xdr:to>
      <xdr:col>15</xdr:col>
      <xdr:colOff>98425</xdr:colOff>
      <xdr:row>75</xdr:row>
      <xdr:rowOff>53522</xdr:rowOff>
    </xdr:to>
    <xdr:cxnSp macro="">
      <xdr:nvCxnSpPr>
        <xdr:cNvPr id="376" name="直線コネクタ 375"/>
        <xdr:cNvCxnSpPr/>
      </xdr:nvCxnSpPr>
      <xdr:spPr>
        <a:xfrm>
          <a:off x="2209800" y="12879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78" name="テキスト ボックス 377"/>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20865</xdr:rowOff>
    </xdr:from>
    <xdr:to>
      <xdr:col>11</xdr:col>
      <xdr:colOff>9525</xdr:colOff>
      <xdr:row>75</xdr:row>
      <xdr:rowOff>97065</xdr:rowOff>
    </xdr:to>
    <xdr:cxnSp macro="">
      <xdr:nvCxnSpPr>
        <xdr:cNvPr id="379" name="直線コネクタ 378"/>
        <xdr:cNvCxnSpPr/>
      </xdr:nvCxnSpPr>
      <xdr:spPr>
        <a:xfrm flipV="1">
          <a:off x="1320800" y="12879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61884</xdr:rowOff>
    </xdr:from>
    <xdr:ext cx="762000" cy="259045"/>
    <xdr:sp macro="" textlink="">
      <xdr:nvSpPr>
        <xdr:cNvPr id="381" name="テキスト ボックス 380"/>
        <xdr:cNvSpPr txBox="1"/>
      </xdr:nvSpPr>
      <xdr:spPr>
        <a:xfrm>
          <a:off x="1828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108857</xdr:rowOff>
    </xdr:from>
    <xdr:to>
      <xdr:col>24</xdr:col>
      <xdr:colOff>76200</xdr:colOff>
      <xdr:row>75</xdr:row>
      <xdr:rowOff>39007</xdr:rowOff>
    </xdr:to>
    <xdr:sp macro="" textlink="">
      <xdr:nvSpPr>
        <xdr:cNvPr id="389" name="楕円 388"/>
        <xdr:cNvSpPr/>
      </xdr:nvSpPr>
      <xdr:spPr>
        <a:xfrm>
          <a:off x="47752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125384</xdr:rowOff>
    </xdr:from>
    <xdr:ext cx="762000" cy="259045"/>
    <xdr:sp macro="" textlink="">
      <xdr:nvSpPr>
        <xdr:cNvPr id="390" name="公債費該当値テキスト"/>
        <xdr:cNvSpPr txBox="1"/>
      </xdr:nvSpPr>
      <xdr:spPr>
        <a:xfrm>
          <a:off x="4914900" y="1264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130628</xdr:rowOff>
    </xdr:from>
    <xdr:to>
      <xdr:col>20</xdr:col>
      <xdr:colOff>38100</xdr:colOff>
      <xdr:row>75</xdr:row>
      <xdr:rowOff>60778</xdr:rowOff>
    </xdr:to>
    <xdr:sp macro="" textlink="">
      <xdr:nvSpPr>
        <xdr:cNvPr id="391" name="楕円 390"/>
        <xdr:cNvSpPr/>
      </xdr:nvSpPr>
      <xdr:spPr>
        <a:xfrm>
          <a:off x="3937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70955</xdr:rowOff>
    </xdr:from>
    <xdr:ext cx="736600" cy="259045"/>
    <xdr:sp macro="" textlink="">
      <xdr:nvSpPr>
        <xdr:cNvPr id="392" name="テキスト ボックス 391"/>
        <xdr:cNvSpPr txBox="1"/>
      </xdr:nvSpPr>
      <xdr:spPr>
        <a:xfrm>
          <a:off x="3606800" y="1258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2722</xdr:rowOff>
    </xdr:from>
    <xdr:to>
      <xdr:col>15</xdr:col>
      <xdr:colOff>149225</xdr:colOff>
      <xdr:row>75</xdr:row>
      <xdr:rowOff>104322</xdr:rowOff>
    </xdr:to>
    <xdr:sp macro="" textlink="">
      <xdr:nvSpPr>
        <xdr:cNvPr id="393" name="楕円 392"/>
        <xdr:cNvSpPr/>
      </xdr:nvSpPr>
      <xdr:spPr>
        <a:xfrm>
          <a:off x="3048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114499</xdr:rowOff>
    </xdr:from>
    <xdr:ext cx="762000" cy="259045"/>
    <xdr:sp macro="" textlink="">
      <xdr:nvSpPr>
        <xdr:cNvPr id="394" name="テキスト ボックス 393"/>
        <xdr:cNvSpPr txBox="1"/>
      </xdr:nvSpPr>
      <xdr:spPr>
        <a:xfrm>
          <a:off x="2717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141515</xdr:rowOff>
    </xdr:from>
    <xdr:to>
      <xdr:col>11</xdr:col>
      <xdr:colOff>60325</xdr:colOff>
      <xdr:row>75</xdr:row>
      <xdr:rowOff>71665</xdr:rowOff>
    </xdr:to>
    <xdr:sp macro="" textlink="">
      <xdr:nvSpPr>
        <xdr:cNvPr id="395" name="楕円 394"/>
        <xdr:cNvSpPr/>
      </xdr:nvSpPr>
      <xdr:spPr>
        <a:xfrm>
          <a:off x="2159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81842</xdr:rowOff>
    </xdr:from>
    <xdr:ext cx="762000" cy="259045"/>
    <xdr:sp macro="" textlink="">
      <xdr:nvSpPr>
        <xdr:cNvPr id="396" name="テキスト ボックス 395"/>
        <xdr:cNvSpPr txBox="1"/>
      </xdr:nvSpPr>
      <xdr:spPr>
        <a:xfrm>
          <a:off x="1828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46265</xdr:rowOff>
    </xdr:from>
    <xdr:to>
      <xdr:col>6</xdr:col>
      <xdr:colOff>171450</xdr:colOff>
      <xdr:row>75</xdr:row>
      <xdr:rowOff>147864</xdr:rowOff>
    </xdr:to>
    <xdr:sp macro="" textlink="">
      <xdr:nvSpPr>
        <xdr:cNvPr id="397" name="楕円 396"/>
        <xdr:cNvSpPr/>
      </xdr:nvSpPr>
      <xdr:spPr>
        <a:xfrm>
          <a:off x="1270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158042</xdr:rowOff>
    </xdr:from>
    <xdr:ext cx="762000" cy="259045"/>
    <xdr:sp macro="" textlink="">
      <xdr:nvSpPr>
        <xdr:cNvPr id="398" name="テキスト ボックス 397"/>
        <xdr:cNvSpPr txBox="1"/>
      </xdr:nvSpPr>
      <xdr:spPr>
        <a:xfrm>
          <a:off x="9398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82.1</a:t>
          </a:r>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78.8</a:t>
          </a:r>
          <a:r>
            <a:rPr kumimoji="1" lang="ja-JP" altLang="en-US" sz="1300">
              <a:latin typeface="ＭＳ Ｐゴシック" panose="020B0600070205080204" pitchFamily="50" charset="-128"/>
              <a:ea typeface="ＭＳ Ｐゴシック" panose="020B0600070205080204" pitchFamily="50" charset="-128"/>
            </a:rPr>
            <a:t>％、埼玉県平均</a:t>
          </a:r>
          <a:r>
            <a:rPr kumimoji="1" lang="en-US" altLang="ja-JP" sz="1300">
              <a:latin typeface="ＭＳ Ｐゴシック" panose="020B0600070205080204" pitchFamily="50" charset="-128"/>
              <a:ea typeface="ＭＳ Ｐゴシック" panose="020B0600070205080204" pitchFamily="50" charset="-128"/>
            </a:rPr>
            <a:t>82.0</a:t>
          </a:r>
          <a:r>
            <a:rPr kumimoji="1" lang="ja-JP" altLang="en-US" sz="1300">
              <a:latin typeface="ＭＳ Ｐゴシック" panose="020B0600070205080204" pitchFamily="50" charset="-128"/>
              <a:ea typeface="ＭＳ Ｐゴシック" panose="020B0600070205080204" pitchFamily="50" charset="-128"/>
            </a:rPr>
            <a:t>％を下回る</a:t>
          </a:r>
          <a:r>
            <a:rPr kumimoji="1" lang="en-US" altLang="ja-JP" sz="1300">
              <a:latin typeface="ＭＳ Ｐゴシック" panose="020B0600070205080204" pitchFamily="50" charset="-128"/>
              <a:ea typeface="ＭＳ Ｐゴシック" panose="020B0600070205080204" pitchFamily="50" charset="-128"/>
            </a:rPr>
            <a:t>80.3</a:t>
          </a:r>
          <a:r>
            <a:rPr kumimoji="1" lang="ja-JP" altLang="en-US" sz="1300">
              <a:latin typeface="ＭＳ Ｐゴシック" panose="020B0600070205080204" pitchFamily="50" charset="-128"/>
              <a:ea typeface="ＭＳ Ｐゴシック" panose="020B0600070205080204" pitchFamily="50" charset="-128"/>
            </a:rPr>
            <a:t>％となっており、前年度から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ポイント上昇しています。</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156936</xdr:rowOff>
    </xdr:to>
    <xdr:cxnSp macro="">
      <xdr:nvCxnSpPr>
        <xdr:cNvPr id="428" name="直線コネクタ 427"/>
        <xdr:cNvCxnSpPr/>
      </xdr:nvCxnSpPr>
      <xdr:spPr>
        <a:xfrm flipV="1">
          <a:off x="16510000" y="12498615"/>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29"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0" name="直線コネクタ 429"/>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1" name="公債費以外最大値テキスト"/>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2" name="直線コネクタ 431"/>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72572</xdr:rowOff>
    </xdr:from>
    <xdr:to>
      <xdr:col>82</xdr:col>
      <xdr:colOff>107950</xdr:colOff>
      <xdr:row>76</xdr:row>
      <xdr:rowOff>1814</xdr:rowOff>
    </xdr:to>
    <xdr:cxnSp macro="">
      <xdr:nvCxnSpPr>
        <xdr:cNvPr id="433" name="直線コネクタ 432"/>
        <xdr:cNvCxnSpPr/>
      </xdr:nvCxnSpPr>
      <xdr:spPr>
        <a:xfrm>
          <a:off x="15671800" y="12759872"/>
          <a:ext cx="8382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119034</xdr:rowOff>
    </xdr:from>
    <xdr:ext cx="762000" cy="259045"/>
    <xdr:sp macro="" textlink="">
      <xdr:nvSpPr>
        <xdr:cNvPr id="434" name="公債費以外平均値テキスト"/>
        <xdr:cNvSpPr txBox="1"/>
      </xdr:nvSpPr>
      <xdr:spPr>
        <a:xfrm>
          <a:off x="16598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35" name="フローチャート: 判断 434"/>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72572</xdr:rowOff>
    </xdr:from>
    <xdr:to>
      <xdr:col>78</xdr:col>
      <xdr:colOff>69850</xdr:colOff>
      <xdr:row>75</xdr:row>
      <xdr:rowOff>42635</xdr:rowOff>
    </xdr:to>
    <xdr:cxnSp macro="">
      <xdr:nvCxnSpPr>
        <xdr:cNvPr id="436" name="直線コネクタ 435"/>
        <xdr:cNvCxnSpPr/>
      </xdr:nvCxnSpPr>
      <xdr:spPr>
        <a:xfrm flipV="1">
          <a:off x="14782800" y="127598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68035</xdr:rowOff>
    </xdr:from>
    <xdr:to>
      <xdr:col>78</xdr:col>
      <xdr:colOff>120650</xdr:colOff>
      <xdr:row>75</xdr:row>
      <xdr:rowOff>169636</xdr:rowOff>
    </xdr:to>
    <xdr:sp macro="" textlink="">
      <xdr:nvSpPr>
        <xdr:cNvPr id="437" name="フローチャート: 判断 436"/>
        <xdr:cNvSpPr/>
      </xdr:nvSpPr>
      <xdr:spPr>
        <a:xfrm>
          <a:off x="15621000" y="129267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154413</xdr:rowOff>
    </xdr:from>
    <xdr:ext cx="736600" cy="259045"/>
    <xdr:sp macro="" textlink="">
      <xdr:nvSpPr>
        <xdr:cNvPr id="438" name="テキスト ボックス 437"/>
        <xdr:cNvSpPr txBox="1"/>
      </xdr:nvSpPr>
      <xdr:spPr>
        <a:xfrm>
          <a:off x="15290800" y="13013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75</xdr:row>
      <xdr:rowOff>42635</xdr:rowOff>
    </xdr:to>
    <xdr:cxnSp macro="">
      <xdr:nvCxnSpPr>
        <xdr:cNvPr id="439" name="直線コネクタ 438"/>
        <xdr:cNvCxnSpPr/>
      </xdr:nvCxnSpPr>
      <xdr:spPr>
        <a:xfrm>
          <a:off x="13893800" y="12585700"/>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108857</xdr:rowOff>
    </xdr:from>
    <xdr:to>
      <xdr:col>74</xdr:col>
      <xdr:colOff>31750</xdr:colOff>
      <xdr:row>75</xdr:row>
      <xdr:rowOff>39007</xdr:rowOff>
    </xdr:to>
    <xdr:sp macro="" textlink="">
      <xdr:nvSpPr>
        <xdr:cNvPr id="440" name="フローチャート: 判断 439"/>
        <xdr:cNvSpPr/>
      </xdr:nvSpPr>
      <xdr:spPr>
        <a:xfrm>
          <a:off x="14732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49184</xdr:rowOff>
    </xdr:from>
    <xdr:ext cx="762000" cy="259045"/>
    <xdr:sp macro="" textlink="">
      <xdr:nvSpPr>
        <xdr:cNvPr id="441" name="テキスト ボックス 440"/>
        <xdr:cNvSpPr txBox="1"/>
      </xdr:nvSpPr>
      <xdr:spPr>
        <a:xfrm>
          <a:off x="14401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69850</xdr:rowOff>
    </xdr:from>
    <xdr:to>
      <xdr:col>69</xdr:col>
      <xdr:colOff>92075</xdr:colOff>
      <xdr:row>74</xdr:row>
      <xdr:rowOff>127000</xdr:rowOff>
    </xdr:to>
    <xdr:cxnSp macro="">
      <xdr:nvCxnSpPr>
        <xdr:cNvPr id="442" name="直線コネクタ 441"/>
        <xdr:cNvCxnSpPr/>
      </xdr:nvCxnSpPr>
      <xdr:spPr>
        <a:xfrm flipV="1">
          <a:off x="13004800" y="12585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136072</xdr:rowOff>
    </xdr:from>
    <xdr:to>
      <xdr:col>69</xdr:col>
      <xdr:colOff>142875</xdr:colOff>
      <xdr:row>73</xdr:row>
      <xdr:rowOff>66222</xdr:rowOff>
    </xdr:to>
    <xdr:sp macro="" textlink="">
      <xdr:nvSpPr>
        <xdr:cNvPr id="443" name="フローチャート: 判断 442"/>
        <xdr:cNvSpPr/>
      </xdr:nvSpPr>
      <xdr:spPr>
        <a:xfrm>
          <a:off x="13843000" y="1248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76399</xdr:rowOff>
    </xdr:from>
    <xdr:ext cx="762000" cy="259045"/>
    <xdr:sp macro="" textlink="">
      <xdr:nvSpPr>
        <xdr:cNvPr id="444" name="テキスト ボックス 443"/>
        <xdr:cNvSpPr txBox="1"/>
      </xdr:nvSpPr>
      <xdr:spPr>
        <a:xfrm>
          <a:off x="13512800" y="12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97972</xdr:rowOff>
    </xdr:from>
    <xdr:to>
      <xdr:col>65</xdr:col>
      <xdr:colOff>53975</xdr:colOff>
      <xdr:row>75</xdr:row>
      <xdr:rowOff>28122</xdr:rowOff>
    </xdr:to>
    <xdr:sp macro="" textlink="">
      <xdr:nvSpPr>
        <xdr:cNvPr id="445" name="フローチャート: 判断 444"/>
        <xdr:cNvSpPr/>
      </xdr:nvSpPr>
      <xdr:spPr>
        <a:xfrm>
          <a:off x="12954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12899</xdr:rowOff>
    </xdr:from>
    <xdr:ext cx="762000" cy="259045"/>
    <xdr:sp macro="" textlink="">
      <xdr:nvSpPr>
        <xdr:cNvPr id="446" name="テキスト ボックス 445"/>
        <xdr:cNvSpPr txBox="1"/>
      </xdr:nvSpPr>
      <xdr:spPr>
        <a:xfrm>
          <a:off x="12623800" y="1287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122465</xdr:rowOff>
    </xdr:from>
    <xdr:to>
      <xdr:col>82</xdr:col>
      <xdr:colOff>158750</xdr:colOff>
      <xdr:row>76</xdr:row>
      <xdr:rowOff>52614</xdr:rowOff>
    </xdr:to>
    <xdr:sp macro="" textlink="">
      <xdr:nvSpPr>
        <xdr:cNvPr id="452" name="楕円 451"/>
        <xdr:cNvSpPr/>
      </xdr:nvSpPr>
      <xdr:spPr>
        <a:xfrm>
          <a:off x="164592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138992</xdr:rowOff>
    </xdr:from>
    <xdr:ext cx="762000" cy="259045"/>
    <xdr:sp macro="" textlink="">
      <xdr:nvSpPr>
        <xdr:cNvPr id="453" name="公債費以外該当値テキスト"/>
        <xdr:cNvSpPr txBox="1"/>
      </xdr:nvSpPr>
      <xdr:spPr>
        <a:xfrm>
          <a:off x="165989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21772</xdr:rowOff>
    </xdr:from>
    <xdr:to>
      <xdr:col>78</xdr:col>
      <xdr:colOff>120650</xdr:colOff>
      <xdr:row>74</xdr:row>
      <xdr:rowOff>123372</xdr:rowOff>
    </xdr:to>
    <xdr:sp macro="" textlink="">
      <xdr:nvSpPr>
        <xdr:cNvPr id="454" name="楕円 453"/>
        <xdr:cNvSpPr/>
      </xdr:nvSpPr>
      <xdr:spPr>
        <a:xfrm>
          <a:off x="15621000" y="127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133549</xdr:rowOff>
    </xdr:from>
    <xdr:ext cx="736600" cy="259045"/>
    <xdr:sp macro="" textlink="">
      <xdr:nvSpPr>
        <xdr:cNvPr id="455" name="テキスト ボックス 454"/>
        <xdr:cNvSpPr txBox="1"/>
      </xdr:nvSpPr>
      <xdr:spPr>
        <a:xfrm>
          <a:off x="15290800" y="1247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163285</xdr:rowOff>
    </xdr:from>
    <xdr:to>
      <xdr:col>74</xdr:col>
      <xdr:colOff>31750</xdr:colOff>
      <xdr:row>75</xdr:row>
      <xdr:rowOff>93435</xdr:rowOff>
    </xdr:to>
    <xdr:sp macro="" textlink="">
      <xdr:nvSpPr>
        <xdr:cNvPr id="456" name="楕円 455"/>
        <xdr:cNvSpPr/>
      </xdr:nvSpPr>
      <xdr:spPr>
        <a:xfrm>
          <a:off x="14732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78212</xdr:rowOff>
    </xdr:from>
    <xdr:ext cx="762000" cy="259045"/>
    <xdr:sp macro="" textlink="">
      <xdr:nvSpPr>
        <xdr:cNvPr id="457" name="テキスト ボックス 456"/>
        <xdr:cNvSpPr txBox="1"/>
      </xdr:nvSpPr>
      <xdr:spPr>
        <a:xfrm>
          <a:off x="14401800" y="12936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19050</xdr:rowOff>
    </xdr:from>
    <xdr:to>
      <xdr:col>69</xdr:col>
      <xdr:colOff>142875</xdr:colOff>
      <xdr:row>73</xdr:row>
      <xdr:rowOff>120650</xdr:rowOff>
    </xdr:to>
    <xdr:sp macro="" textlink="">
      <xdr:nvSpPr>
        <xdr:cNvPr id="458" name="楕円 457"/>
        <xdr:cNvSpPr/>
      </xdr:nvSpPr>
      <xdr:spPr>
        <a:xfrm>
          <a:off x="13843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105427</xdr:rowOff>
    </xdr:from>
    <xdr:ext cx="762000" cy="259045"/>
    <xdr:sp macro="" textlink="">
      <xdr:nvSpPr>
        <xdr:cNvPr id="459" name="テキスト ボックス 458"/>
        <xdr:cNvSpPr txBox="1"/>
      </xdr:nvSpPr>
      <xdr:spPr>
        <a:xfrm>
          <a:off x="13512800" y="12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60" name="楕円 459"/>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61" name="テキスト ボックス 460"/>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埼玉県熊谷市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148450</xdr:rowOff>
    </xdr:from>
    <xdr:to>
      <xdr:col>29</xdr:col>
      <xdr:colOff>127000</xdr:colOff>
      <xdr:row>18</xdr:row>
      <xdr:rowOff>158585</xdr:rowOff>
    </xdr:to>
    <xdr:cxnSp macro="">
      <xdr:nvCxnSpPr>
        <xdr:cNvPr id="50" name="直線コネクタ 49"/>
        <xdr:cNvCxnSpPr/>
      </xdr:nvCxnSpPr>
      <xdr:spPr bwMode="auto">
        <a:xfrm flipV="1">
          <a:off x="5003800" y="3110725"/>
          <a:ext cx="647700" cy="181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35844</xdr:rowOff>
    </xdr:from>
    <xdr:ext cx="762000" cy="259045"/>
    <xdr:sp macro="" textlink="">
      <xdr:nvSpPr>
        <xdr:cNvPr id="51" name="人口1人当たり決算額の推移平均値テキスト130"/>
        <xdr:cNvSpPr txBox="1"/>
      </xdr:nvSpPr>
      <xdr:spPr>
        <a:xfrm>
          <a:off x="5740400" y="2826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158585</xdr:rowOff>
    </xdr:from>
    <xdr:to>
      <xdr:col>26</xdr:col>
      <xdr:colOff>50800</xdr:colOff>
      <xdr:row>19</xdr:row>
      <xdr:rowOff>80594</xdr:rowOff>
    </xdr:to>
    <xdr:cxnSp macro="">
      <xdr:nvCxnSpPr>
        <xdr:cNvPr id="53" name="直線コネクタ 52"/>
        <xdr:cNvCxnSpPr/>
      </xdr:nvCxnSpPr>
      <xdr:spPr bwMode="auto">
        <a:xfrm flipV="1">
          <a:off x="4305300" y="3292310"/>
          <a:ext cx="698500" cy="93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142486</xdr:rowOff>
    </xdr:from>
    <xdr:ext cx="736600" cy="259045"/>
    <xdr:sp macro="" textlink="">
      <xdr:nvSpPr>
        <xdr:cNvPr id="55" name="テキスト ボックス 54"/>
        <xdr:cNvSpPr txBox="1"/>
      </xdr:nvSpPr>
      <xdr:spPr>
        <a:xfrm>
          <a:off x="4622800" y="2933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80594</xdr:rowOff>
    </xdr:from>
    <xdr:to>
      <xdr:col>22</xdr:col>
      <xdr:colOff>114300</xdr:colOff>
      <xdr:row>19</xdr:row>
      <xdr:rowOff>122466</xdr:rowOff>
    </xdr:to>
    <xdr:cxnSp macro="">
      <xdr:nvCxnSpPr>
        <xdr:cNvPr id="56" name="直線コネクタ 55"/>
        <xdr:cNvCxnSpPr/>
      </xdr:nvCxnSpPr>
      <xdr:spPr bwMode="auto">
        <a:xfrm flipV="1">
          <a:off x="3606800" y="3385769"/>
          <a:ext cx="698500" cy="41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43235</xdr:rowOff>
    </xdr:from>
    <xdr:ext cx="762000" cy="259045"/>
    <xdr:sp macro="" textlink="">
      <xdr:nvSpPr>
        <xdr:cNvPr id="58" name="テキスト ボックス 57"/>
        <xdr:cNvSpPr txBox="1"/>
      </xdr:nvSpPr>
      <xdr:spPr>
        <a:xfrm>
          <a:off x="3924300" y="300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122466</xdr:rowOff>
    </xdr:from>
    <xdr:to>
      <xdr:col>18</xdr:col>
      <xdr:colOff>177800</xdr:colOff>
      <xdr:row>19</xdr:row>
      <xdr:rowOff>140411</xdr:rowOff>
    </xdr:to>
    <xdr:cxnSp macro="">
      <xdr:nvCxnSpPr>
        <xdr:cNvPr id="59" name="直線コネクタ 58"/>
        <xdr:cNvCxnSpPr/>
      </xdr:nvCxnSpPr>
      <xdr:spPr bwMode="auto">
        <a:xfrm flipV="1">
          <a:off x="2908300" y="3427641"/>
          <a:ext cx="698500" cy="17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66743</xdr:rowOff>
    </xdr:from>
    <xdr:ext cx="762000" cy="259045"/>
    <xdr:sp macro="" textlink="">
      <xdr:nvSpPr>
        <xdr:cNvPr id="61" name="テキスト ボックス 60"/>
        <xdr:cNvSpPr txBox="1"/>
      </xdr:nvSpPr>
      <xdr:spPr>
        <a:xfrm>
          <a:off x="3225800" y="302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88460</xdr:rowOff>
    </xdr:from>
    <xdr:ext cx="762000" cy="259045"/>
    <xdr:sp macro="" textlink="">
      <xdr:nvSpPr>
        <xdr:cNvPr id="63" name="テキスト ボックス 62"/>
        <xdr:cNvSpPr txBox="1"/>
      </xdr:nvSpPr>
      <xdr:spPr>
        <a:xfrm>
          <a:off x="2527300" y="305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97650</xdr:rowOff>
    </xdr:from>
    <xdr:to>
      <xdr:col>29</xdr:col>
      <xdr:colOff>177800</xdr:colOff>
      <xdr:row>18</xdr:row>
      <xdr:rowOff>27800</xdr:rowOff>
    </xdr:to>
    <xdr:sp macro="" textlink="">
      <xdr:nvSpPr>
        <xdr:cNvPr id="69" name="楕円 68"/>
        <xdr:cNvSpPr/>
      </xdr:nvSpPr>
      <xdr:spPr bwMode="auto">
        <a:xfrm>
          <a:off x="5600700" y="305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69727</xdr:rowOff>
    </xdr:from>
    <xdr:ext cx="762000" cy="259045"/>
    <xdr:sp macro="" textlink="">
      <xdr:nvSpPr>
        <xdr:cNvPr id="70" name="人口1人当たり決算額の推移該当値テキスト130"/>
        <xdr:cNvSpPr txBox="1"/>
      </xdr:nvSpPr>
      <xdr:spPr>
        <a:xfrm>
          <a:off x="5740400" y="30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107785</xdr:rowOff>
    </xdr:from>
    <xdr:to>
      <xdr:col>26</xdr:col>
      <xdr:colOff>101600</xdr:colOff>
      <xdr:row>19</xdr:row>
      <xdr:rowOff>37935</xdr:rowOff>
    </xdr:to>
    <xdr:sp macro="" textlink="">
      <xdr:nvSpPr>
        <xdr:cNvPr id="71" name="楕円 70"/>
        <xdr:cNvSpPr/>
      </xdr:nvSpPr>
      <xdr:spPr bwMode="auto">
        <a:xfrm>
          <a:off x="4953000" y="3241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22712</xdr:rowOff>
    </xdr:from>
    <xdr:ext cx="736600" cy="259045"/>
    <xdr:sp macro="" textlink="">
      <xdr:nvSpPr>
        <xdr:cNvPr id="72" name="テキスト ボックス 71"/>
        <xdr:cNvSpPr txBox="1"/>
      </xdr:nvSpPr>
      <xdr:spPr>
        <a:xfrm>
          <a:off x="4622800" y="3327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29794</xdr:rowOff>
    </xdr:from>
    <xdr:to>
      <xdr:col>22</xdr:col>
      <xdr:colOff>165100</xdr:colOff>
      <xdr:row>19</xdr:row>
      <xdr:rowOff>131394</xdr:rowOff>
    </xdr:to>
    <xdr:sp macro="" textlink="">
      <xdr:nvSpPr>
        <xdr:cNvPr id="73" name="楕円 72"/>
        <xdr:cNvSpPr/>
      </xdr:nvSpPr>
      <xdr:spPr bwMode="auto">
        <a:xfrm>
          <a:off x="4254500" y="3334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116171</xdr:rowOff>
    </xdr:from>
    <xdr:ext cx="762000" cy="259045"/>
    <xdr:sp macro="" textlink="">
      <xdr:nvSpPr>
        <xdr:cNvPr id="74" name="テキスト ボックス 73"/>
        <xdr:cNvSpPr txBox="1"/>
      </xdr:nvSpPr>
      <xdr:spPr>
        <a:xfrm>
          <a:off x="3924300" y="3421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71666</xdr:rowOff>
    </xdr:from>
    <xdr:to>
      <xdr:col>19</xdr:col>
      <xdr:colOff>38100</xdr:colOff>
      <xdr:row>20</xdr:row>
      <xdr:rowOff>1816</xdr:rowOff>
    </xdr:to>
    <xdr:sp macro="" textlink="">
      <xdr:nvSpPr>
        <xdr:cNvPr id="75" name="楕円 74"/>
        <xdr:cNvSpPr/>
      </xdr:nvSpPr>
      <xdr:spPr bwMode="auto">
        <a:xfrm>
          <a:off x="3556000" y="3376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158043</xdr:rowOff>
    </xdr:from>
    <xdr:ext cx="762000" cy="259045"/>
    <xdr:sp macro="" textlink="">
      <xdr:nvSpPr>
        <xdr:cNvPr id="76" name="テキスト ボックス 75"/>
        <xdr:cNvSpPr txBox="1"/>
      </xdr:nvSpPr>
      <xdr:spPr>
        <a:xfrm>
          <a:off x="3225800" y="3463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89611</xdr:rowOff>
    </xdr:from>
    <xdr:to>
      <xdr:col>15</xdr:col>
      <xdr:colOff>101600</xdr:colOff>
      <xdr:row>20</xdr:row>
      <xdr:rowOff>19761</xdr:rowOff>
    </xdr:to>
    <xdr:sp macro="" textlink="">
      <xdr:nvSpPr>
        <xdr:cNvPr id="77" name="楕円 76"/>
        <xdr:cNvSpPr/>
      </xdr:nvSpPr>
      <xdr:spPr bwMode="auto">
        <a:xfrm>
          <a:off x="2857500" y="3394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4538</xdr:rowOff>
    </xdr:from>
    <xdr:ext cx="762000" cy="259045"/>
    <xdr:sp macro="" textlink="">
      <xdr:nvSpPr>
        <xdr:cNvPr id="78" name="テキスト ボックス 77"/>
        <xdr:cNvSpPr txBox="1"/>
      </xdr:nvSpPr>
      <xdr:spPr>
        <a:xfrm>
          <a:off x="2527300" y="348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49047</xdr:rowOff>
    </xdr:from>
    <xdr:to>
      <xdr:col>29</xdr:col>
      <xdr:colOff>127000</xdr:colOff>
      <xdr:row>36</xdr:row>
      <xdr:rowOff>117125</xdr:rowOff>
    </xdr:to>
    <xdr:cxnSp macro="">
      <xdr:nvCxnSpPr>
        <xdr:cNvPr id="104" name="直線コネクタ 103"/>
        <xdr:cNvCxnSpPr/>
      </xdr:nvCxnSpPr>
      <xdr:spPr bwMode="auto">
        <a:xfrm flipV="1">
          <a:off x="5651500" y="5973597"/>
          <a:ext cx="0" cy="1096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127302</xdr:rowOff>
    </xdr:from>
    <xdr:ext cx="762000" cy="259045"/>
    <xdr:sp macro="" textlink="">
      <xdr:nvSpPr>
        <xdr:cNvPr id="105" name="人口1人当たり決算額の推移最小値テキスト445"/>
        <xdr:cNvSpPr txBox="1"/>
      </xdr:nvSpPr>
      <xdr:spPr>
        <a:xfrm>
          <a:off x="5740400" y="708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117125</xdr:rowOff>
    </xdr:from>
    <xdr:to>
      <xdr:col>30</xdr:col>
      <xdr:colOff>25400</xdr:colOff>
      <xdr:row>36</xdr:row>
      <xdr:rowOff>117125</xdr:rowOff>
    </xdr:to>
    <xdr:cxnSp macro="">
      <xdr:nvCxnSpPr>
        <xdr:cNvPr id="106" name="直線コネクタ 105"/>
        <xdr:cNvCxnSpPr/>
      </xdr:nvCxnSpPr>
      <xdr:spPr bwMode="auto">
        <a:xfrm>
          <a:off x="5562600" y="7070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306874</xdr:rowOff>
    </xdr:from>
    <xdr:ext cx="762000" cy="259045"/>
    <xdr:sp macro="" textlink="">
      <xdr:nvSpPr>
        <xdr:cNvPr id="107" name="人口1人当たり決算額の推移最大値テキスト445"/>
        <xdr:cNvSpPr txBox="1"/>
      </xdr:nvSpPr>
      <xdr:spPr>
        <a:xfrm>
          <a:off x="5740400" y="571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49047</xdr:rowOff>
    </xdr:from>
    <xdr:to>
      <xdr:col>30</xdr:col>
      <xdr:colOff>25400</xdr:colOff>
      <xdr:row>33</xdr:row>
      <xdr:rowOff>49047</xdr:rowOff>
    </xdr:to>
    <xdr:cxnSp macro="">
      <xdr:nvCxnSpPr>
        <xdr:cNvPr id="108" name="直線コネクタ 107"/>
        <xdr:cNvCxnSpPr/>
      </xdr:nvCxnSpPr>
      <xdr:spPr bwMode="auto">
        <a:xfrm>
          <a:off x="5562600" y="5973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117125</xdr:rowOff>
    </xdr:from>
    <xdr:to>
      <xdr:col>29</xdr:col>
      <xdr:colOff>127000</xdr:colOff>
      <xdr:row>36</xdr:row>
      <xdr:rowOff>147025</xdr:rowOff>
    </xdr:to>
    <xdr:cxnSp macro="">
      <xdr:nvCxnSpPr>
        <xdr:cNvPr id="109" name="直線コネクタ 108"/>
        <xdr:cNvCxnSpPr/>
      </xdr:nvCxnSpPr>
      <xdr:spPr bwMode="auto">
        <a:xfrm flipV="1">
          <a:off x="5003800" y="7070375"/>
          <a:ext cx="647700" cy="29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147865</xdr:rowOff>
    </xdr:from>
    <xdr:ext cx="762000" cy="259045"/>
    <xdr:sp macro="" textlink="">
      <xdr:nvSpPr>
        <xdr:cNvPr id="110" name="人口1人当たり決算額の推移平均値テキスト445"/>
        <xdr:cNvSpPr txBox="1"/>
      </xdr:nvSpPr>
      <xdr:spPr>
        <a:xfrm>
          <a:off x="5740400" y="6415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302788</xdr:rowOff>
    </xdr:from>
    <xdr:to>
      <xdr:col>29</xdr:col>
      <xdr:colOff>177800</xdr:colOff>
      <xdr:row>35</xdr:row>
      <xdr:rowOff>61488</xdr:rowOff>
    </xdr:to>
    <xdr:sp macro="" textlink="">
      <xdr:nvSpPr>
        <xdr:cNvPr id="111" name="フローチャート: 判断 110"/>
        <xdr:cNvSpPr/>
      </xdr:nvSpPr>
      <xdr:spPr bwMode="auto">
        <a:xfrm>
          <a:off x="5600700" y="6570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147025</xdr:rowOff>
    </xdr:from>
    <xdr:to>
      <xdr:col>26</xdr:col>
      <xdr:colOff>50800</xdr:colOff>
      <xdr:row>36</xdr:row>
      <xdr:rowOff>160879</xdr:rowOff>
    </xdr:to>
    <xdr:cxnSp macro="">
      <xdr:nvCxnSpPr>
        <xdr:cNvPr id="112" name="直線コネクタ 111"/>
        <xdr:cNvCxnSpPr/>
      </xdr:nvCxnSpPr>
      <xdr:spPr bwMode="auto">
        <a:xfrm flipV="1">
          <a:off x="4305300" y="7100275"/>
          <a:ext cx="698500" cy="13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315544</xdr:rowOff>
    </xdr:from>
    <xdr:to>
      <xdr:col>26</xdr:col>
      <xdr:colOff>101600</xdr:colOff>
      <xdr:row>35</xdr:row>
      <xdr:rowOff>74244</xdr:rowOff>
    </xdr:to>
    <xdr:sp macro="" textlink="">
      <xdr:nvSpPr>
        <xdr:cNvPr id="113" name="フローチャート: 判断 112"/>
        <xdr:cNvSpPr/>
      </xdr:nvSpPr>
      <xdr:spPr bwMode="auto">
        <a:xfrm>
          <a:off x="4953000" y="6582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84421</xdr:rowOff>
    </xdr:from>
    <xdr:ext cx="736600" cy="259045"/>
    <xdr:sp macro="" textlink="">
      <xdr:nvSpPr>
        <xdr:cNvPr id="114" name="テキスト ボックス 113"/>
        <xdr:cNvSpPr txBox="1"/>
      </xdr:nvSpPr>
      <xdr:spPr>
        <a:xfrm>
          <a:off x="4622800" y="635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160879</xdr:rowOff>
    </xdr:from>
    <xdr:to>
      <xdr:col>22</xdr:col>
      <xdr:colOff>114300</xdr:colOff>
      <xdr:row>37</xdr:row>
      <xdr:rowOff>35331</xdr:rowOff>
    </xdr:to>
    <xdr:cxnSp macro="">
      <xdr:nvCxnSpPr>
        <xdr:cNvPr id="115" name="直線コネクタ 114"/>
        <xdr:cNvCxnSpPr/>
      </xdr:nvCxnSpPr>
      <xdr:spPr bwMode="auto">
        <a:xfrm flipV="1">
          <a:off x="3606800" y="7114129"/>
          <a:ext cx="698500" cy="45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286786</xdr:rowOff>
    </xdr:from>
    <xdr:to>
      <xdr:col>22</xdr:col>
      <xdr:colOff>165100</xdr:colOff>
      <xdr:row>35</xdr:row>
      <xdr:rowOff>45486</xdr:rowOff>
    </xdr:to>
    <xdr:sp macro="" textlink="">
      <xdr:nvSpPr>
        <xdr:cNvPr id="116" name="フローチャート: 判断 115"/>
        <xdr:cNvSpPr/>
      </xdr:nvSpPr>
      <xdr:spPr bwMode="auto">
        <a:xfrm>
          <a:off x="4254500" y="6554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55663</xdr:rowOff>
    </xdr:from>
    <xdr:ext cx="762000" cy="259045"/>
    <xdr:sp macro="" textlink="">
      <xdr:nvSpPr>
        <xdr:cNvPr id="117" name="テキスト ボックス 116"/>
        <xdr:cNvSpPr txBox="1"/>
      </xdr:nvSpPr>
      <xdr:spPr>
        <a:xfrm>
          <a:off x="3924300" y="632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123113</xdr:rowOff>
    </xdr:from>
    <xdr:to>
      <xdr:col>18</xdr:col>
      <xdr:colOff>177800</xdr:colOff>
      <xdr:row>37</xdr:row>
      <xdr:rowOff>35331</xdr:rowOff>
    </xdr:to>
    <xdr:cxnSp macro="">
      <xdr:nvCxnSpPr>
        <xdr:cNvPr id="118" name="直線コネクタ 117"/>
        <xdr:cNvCxnSpPr/>
      </xdr:nvCxnSpPr>
      <xdr:spPr bwMode="auto">
        <a:xfrm>
          <a:off x="2908300" y="7076363"/>
          <a:ext cx="698500" cy="83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32400</xdr:rowOff>
    </xdr:from>
    <xdr:to>
      <xdr:col>19</xdr:col>
      <xdr:colOff>38100</xdr:colOff>
      <xdr:row>35</xdr:row>
      <xdr:rowOff>134000</xdr:rowOff>
    </xdr:to>
    <xdr:sp macro="" textlink="">
      <xdr:nvSpPr>
        <xdr:cNvPr id="119" name="フローチャート: 判断 118"/>
        <xdr:cNvSpPr/>
      </xdr:nvSpPr>
      <xdr:spPr bwMode="auto">
        <a:xfrm>
          <a:off x="3556000" y="6642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144177</xdr:rowOff>
    </xdr:from>
    <xdr:ext cx="762000" cy="259045"/>
    <xdr:sp macro="" textlink="">
      <xdr:nvSpPr>
        <xdr:cNvPr id="120" name="テキスト ボックス 119"/>
        <xdr:cNvSpPr txBox="1"/>
      </xdr:nvSpPr>
      <xdr:spPr>
        <a:xfrm>
          <a:off x="3225800" y="64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65090</xdr:rowOff>
    </xdr:from>
    <xdr:to>
      <xdr:col>15</xdr:col>
      <xdr:colOff>101600</xdr:colOff>
      <xdr:row>35</xdr:row>
      <xdr:rowOff>166690</xdr:rowOff>
    </xdr:to>
    <xdr:sp macro="" textlink="">
      <xdr:nvSpPr>
        <xdr:cNvPr id="121" name="フローチャート: 判断 120"/>
        <xdr:cNvSpPr/>
      </xdr:nvSpPr>
      <xdr:spPr bwMode="auto">
        <a:xfrm>
          <a:off x="2857500" y="6675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176867</xdr:rowOff>
    </xdr:from>
    <xdr:ext cx="762000" cy="259045"/>
    <xdr:sp macro="" textlink="">
      <xdr:nvSpPr>
        <xdr:cNvPr id="122" name="テキスト ボックス 121"/>
        <xdr:cNvSpPr txBox="1"/>
      </xdr:nvSpPr>
      <xdr:spPr>
        <a:xfrm>
          <a:off x="2527300" y="644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66325</xdr:rowOff>
    </xdr:from>
    <xdr:to>
      <xdr:col>29</xdr:col>
      <xdr:colOff>177800</xdr:colOff>
      <xdr:row>36</xdr:row>
      <xdr:rowOff>167925</xdr:rowOff>
    </xdr:to>
    <xdr:sp macro="" textlink="">
      <xdr:nvSpPr>
        <xdr:cNvPr id="128" name="楕円 127"/>
        <xdr:cNvSpPr/>
      </xdr:nvSpPr>
      <xdr:spPr bwMode="auto">
        <a:xfrm>
          <a:off x="5600700" y="7019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317802</xdr:rowOff>
    </xdr:from>
    <xdr:ext cx="762000" cy="259045"/>
    <xdr:sp macro="" textlink="">
      <xdr:nvSpPr>
        <xdr:cNvPr id="129" name="人口1人当たり決算額の推移該当値テキスト445"/>
        <xdr:cNvSpPr txBox="1"/>
      </xdr:nvSpPr>
      <xdr:spPr>
        <a:xfrm>
          <a:off x="5740400" y="692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96225</xdr:rowOff>
    </xdr:from>
    <xdr:to>
      <xdr:col>26</xdr:col>
      <xdr:colOff>101600</xdr:colOff>
      <xdr:row>37</xdr:row>
      <xdr:rowOff>26375</xdr:rowOff>
    </xdr:to>
    <xdr:sp macro="" textlink="">
      <xdr:nvSpPr>
        <xdr:cNvPr id="130" name="楕円 129"/>
        <xdr:cNvSpPr/>
      </xdr:nvSpPr>
      <xdr:spPr bwMode="auto">
        <a:xfrm>
          <a:off x="4953000" y="7049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11152</xdr:rowOff>
    </xdr:from>
    <xdr:ext cx="736600" cy="259045"/>
    <xdr:sp macro="" textlink="">
      <xdr:nvSpPr>
        <xdr:cNvPr id="131" name="テキスト ボックス 130"/>
        <xdr:cNvSpPr txBox="1"/>
      </xdr:nvSpPr>
      <xdr:spPr>
        <a:xfrm>
          <a:off x="4622800" y="713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110079</xdr:rowOff>
    </xdr:from>
    <xdr:to>
      <xdr:col>22</xdr:col>
      <xdr:colOff>165100</xdr:colOff>
      <xdr:row>37</xdr:row>
      <xdr:rowOff>40229</xdr:rowOff>
    </xdr:to>
    <xdr:sp macro="" textlink="">
      <xdr:nvSpPr>
        <xdr:cNvPr id="132" name="楕円 131"/>
        <xdr:cNvSpPr/>
      </xdr:nvSpPr>
      <xdr:spPr bwMode="auto">
        <a:xfrm>
          <a:off x="4254500" y="7063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25006</xdr:rowOff>
    </xdr:from>
    <xdr:ext cx="762000" cy="259045"/>
    <xdr:sp macro="" textlink="">
      <xdr:nvSpPr>
        <xdr:cNvPr id="133" name="テキスト ボックス 132"/>
        <xdr:cNvSpPr txBox="1"/>
      </xdr:nvSpPr>
      <xdr:spPr>
        <a:xfrm>
          <a:off x="3924300" y="714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155981</xdr:rowOff>
    </xdr:from>
    <xdr:to>
      <xdr:col>19</xdr:col>
      <xdr:colOff>38100</xdr:colOff>
      <xdr:row>37</xdr:row>
      <xdr:rowOff>86131</xdr:rowOff>
    </xdr:to>
    <xdr:sp macro="" textlink="">
      <xdr:nvSpPr>
        <xdr:cNvPr id="134" name="楕円 133"/>
        <xdr:cNvSpPr/>
      </xdr:nvSpPr>
      <xdr:spPr bwMode="auto">
        <a:xfrm>
          <a:off x="3556000" y="7109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70908</xdr:rowOff>
    </xdr:from>
    <xdr:ext cx="762000" cy="259045"/>
    <xdr:sp macro="" textlink="">
      <xdr:nvSpPr>
        <xdr:cNvPr id="135" name="テキスト ボックス 134"/>
        <xdr:cNvSpPr txBox="1"/>
      </xdr:nvSpPr>
      <xdr:spPr>
        <a:xfrm>
          <a:off x="3225800" y="719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72313</xdr:rowOff>
    </xdr:from>
    <xdr:to>
      <xdr:col>15</xdr:col>
      <xdr:colOff>101600</xdr:colOff>
      <xdr:row>37</xdr:row>
      <xdr:rowOff>2463</xdr:rowOff>
    </xdr:to>
    <xdr:sp macro="" textlink="">
      <xdr:nvSpPr>
        <xdr:cNvPr id="136" name="楕円 135"/>
        <xdr:cNvSpPr/>
      </xdr:nvSpPr>
      <xdr:spPr bwMode="auto">
        <a:xfrm>
          <a:off x="2857500" y="7025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158690</xdr:rowOff>
    </xdr:from>
    <xdr:ext cx="762000" cy="259045"/>
    <xdr:sp macro="" textlink="">
      <xdr:nvSpPr>
        <xdr:cNvPr id="137" name="テキスト ボックス 136"/>
        <xdr:cNvSpPr txBox="1"/>
      </xdr:nvSpPr>
      <xdr:spPr>
        <a:xfrm>
          <a:off x="2527300" y="711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埼玉県熊谷市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190,927
185,657
159.82
87,045,474
81,538,623
4,785,368
43,087,581
29,770,145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93033</xdr:rowOff>
    </xdr:from>
    <xdr:to>
      <xdr:col>24</xdr:col>
      <xdr:colOff>63500</xdr:colOff>
      <xdr:row>36</xdr:row>
      <xdr:rowOff>139308</xdr:rowOff>
    </xdr:to>
    <xdr:cxnSp macro="">
      <xdr:nvCxnSpPr>
        <xdr:cNvPr id="63" name="直線コネクタ 62"/>
        <xdr:cNvCxnSpPr/>
      </xdr:nvCxnSpPr>
      <xdr:spPr>
        <a:xfrm flipV="1">
          <a:off x="3797300" y="6093783"/>
          <a:ext cx="838200" cy="21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54493</xdr:rowOff>
    </xdr:from>
    <xdr:ext cx="534377" cy="259045"/>
    <xdr:sp macro="" textlink="">
      <xdr:nvSpPr>
        <xdr:cNvPr id="64" name="人件費平均値テキスト"/>
        <xdr:cNvSpPr txBox="1"/>
      </xdr:nvSpPr>
      <xdr:spPr>
        <a:xfrm>
          <a:off x="4686300" y="6055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139308</xdr:rowOff>
    </xdr:from>
    <xdr:to>
      <xdr:col>19</xdr:col>
      <xdr:colOff>177800</xdr:colOff>
      <xdr:row>37</xdr:row>
      <xdr:rowOff>38103</xdr:rowOff>
    </xdr:to>
    <xdr:cxnSp macro="">
      <xdr:nvCxnSpPr>
        <xdr:cNvPr id="66" name="直線コネクタ 65"/>
        <xdr:cNvCxnSpPr/>
      </xdr:nvCxnSpPr>
      <xdr:spPr>
        <a:xfrm flipV="1">
          <a:off x="2908300" y="6311508"/>
          <a:ext cx="889000" cy="7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24971</xdr:rowOff>
    </xdr:from>
    <xdr:ext cx="534377" cy="259045"/>
    <xdr:sp macro="" textlink="">
      <xdr:nvSpPr>
        <xdr:cNvPr id="68" name="テキスト ボックス 67"/>
        <xdr:cNvSpPr txBox="1"/>
      </xdr:nvSpPr>
      <xdr:spPr>
        <a:xfrm>
          <a:off x="3530111" y="63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129315</xdr:rowOff>
    </xdr:from>
    <xdr:to>
      <xdr:col>15</xdr:col>
      <xdr:colOff>50800</xdr:colOff>
      <xdr:row>37</xdr:row>
      <xdr:rowOff>38103</xdr:rowOff>
    </xdr:to>
    <xdr:cxnSp macro="">
      <xdr:nvCxnSpPr>
        <xdr:cNvPr id="69" name="直線コネクタ 68"/>
        <xdr:cNvCxnSpPr/>
      </xdr:nvCxnSpPr>
      <xdr:spPr>
        <a:xfrm>
          <a:off x="2019300" y="6301515"/>
          <a:ext cx="889000" cy="8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63205</xdr:rowOff>
    </xdr:from>
    <xdr:ext cx="534377" cy="259045"/>
    <xdr:sp macro="" textlink="">
      <xdr:nvSpPr>
        <xdr:cNvPr id="71" name="テキスト ボックス 70"/>
        <xdr:cNvSpPr txBox="1"/>
      </xdr:nvSpPr>
      <xdr:spPr>
        <a:xfrm>
          <a:off x="2641111" y="60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129315</xdr:rowOff>
    </xdr:from>
    <xdr:to>
      <xdr:col>10</xdr:col>
      <xdr:colOff>114300</xdr:colOff>
      <xdr:row>37</xdr:row>
      <xdr:rowOff>24910</xdr:rowOff>
    </xdr:to>
    <xdr:cxnSp macro="">
      <xdr:nvCxnSpPr>
        <xdr:cNvPr id="72" name="直線コネクタ 71"/>
        <xdr:cNvCxnSpPr/>
      </xdr:nvCxnSpPr>
      <xdr:spPr>
        <a:xfrm flipV="1">
          <a:off x="1130300" y="6301515"/>
          <a:ext cx="889000" cy="6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51292</xdr:rowOff>
    </xdr:from>
    <xdr:ext cx="534377" cy="259045"/>
    <xdr:sp macro="" textlink="">
      <xdr:nvSpPr>
        <xdr:cNvPr id="74" name="テキスト ボックス 73"/>
        <xdr:cNvSpPr txBox="1"/>
      </xdr:nvSpPr>
      <xdr:spPr>
        <a:xfrm>
          <a:off x="1752111" y="63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77712</xdr:rowOff>
    </xdr:from>
    <xdr:ext cx="534377" cy="259045"/>
    <xdr:sp macro="" textlink="">
      <xdr:nvSpPr>
        <xdr:cNvPr id="76" name="テキスト ボックス 75"/>
        <xdr:cNvSpPr txBox="1"/>
      </xdr:nvSpPr>
      <xdr:spPr>
        <a:xfrm>
          <a:off x="863111"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42233</xdr:rowOff>
    </xdr:from>
    <xdr:to>
      <xdr:col>24</xdr:col>
      <xdr:colOff>114300</xdr:colOff>
      <xdr:row>35</xdr:row>
      <xdr:rowOff>143833</xdr:rowOff>
    </xdr:to>
    <xdr:sp macro="" textlink="">
      <xdr:nvSpPr>
        <xdr:cNvPr id="82" name="楕円 81"/>
        <xdr:cNvSpPr/>
      </xdr:nvSpPr>
      <xdr:spPr>
        <a:xfrm>
          <a:off x="4584700" y="604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65110</xdr:rowOff>
    </xdr:from>
    <xdr:ext cx="534377" cy="259045"/>
    <xdr:sp macro="" textlink="">
      <xdr:nvSpPr>
        <xdr:cNvPr id="83" name="人件費該当値テキスト"/>
        <xdr:cNvSpPr txBox="1"/>
      </xdr:nvSpPr>
      <xdr:spPr>
        <a:xfrm>
          <a:off x="4686300" y="5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88508</xdr:rowOff>
    </xdr:from>
    <xdr:to>
      <xdr:col>20</xdr:col>
      <xdr:colOff>38100</xdr:colOff>
      <xdr:row>37</xdr:row>
      <xdr:rowOff>18658</xdr:rowOff>
    </xdr:to>
    <xdr:sp macro="" textlink="">
      <xdr:nvSpPr>
        <xdr:cNvPr id="84" name="楕円 83"/>
        <xdr:cNvSpPr/>
      </xdr:nvSpPr>
      <xdr:spPr>
        <a:xfrm>
          <a:off x="3746500" y="626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35185</xdr:rowOff>
    </xdr:from>
    <xdr:ext cx="534377" cy="259045"/>
    <xdr:sp macro="" textlink="">
      <xdr:nvSpPr>
        <xdr:cNvPr id="85" name="テキスト ボックス 84"/>
        <xdr:cNvSpPr txBox="1"/>
      </xdr:nvSpPr>
      <xdr:spPr>
        <a:xfrm>
          <a:off x="3530111" y="603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158753</xdr:rowOff>
    </xdr:from>
    <xdr:to>
      <xdr:col>15</xdr:col>
      <xdr:colOff>101600</xdr:colOff>
      <xdr:row>37</xdr:row>
      <xdr:rowOff>88903</xdr:rowOff>
    </xdr:to>
    <xdr:sp macro="" textlink="">
      <xdr:nvSpPr>
        <xdr:cNvPr id="86" name="楕円 85"/>
        <xdr:cNvSpPr/>
      </xdr:nvSpPr>
      <xdr:spPr>
        <a:xfrm>
          <a:off x="2857500" y="633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80030</xdr:rowOff>
    </xdr:from>
    <xdr:ext cx="534377" cy="259045"/>
    <xdr:sp macro="" textlink="">
      <xdr:nvSpPr>
        <xdr:cNvPr id="87" name="テキスト ボックス 86"/>
        <xdr:cNvSpPr txBox="1"/>
      </xdr:nvSpPr>
      <xdr:spPr>
        <a:xfrm>
          <a:off x="2641111" y="642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78515</xdr:rowOff>
    </xdr:from>
    <xdr:to>
      <xdr:col>10</xdr:col>
      <xdr:colOff>165100</xdr:colOff>
      <xdr:row>37</xdr:row>
      <xdr:rowOff>8665</xdr:rowOff>
    </xdr:to>
    <xdr:sp macro="" textlink="">
      <xdr:nvSpPr>
        <xdr:cNvPr id="88" name="楕円 87"/>
        <xdr:cNvSpPr/>
      </xdr:nvSpPr>
      <xdr:spPr>
        <a:xfrm>
          <a:off x="1968500" y="625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25192</xdr:rowOff>
    </xdr:from>
    <xdr:ext cx="534377" cy="259045"/>
    <xdr:sp macro="" textlink="">
      <xdr:nvSpPr>
        <xdr:cNvPr id="89" name="テキスト ボックス 88"/>
        <xdr:cNvSpPr txBox="1"/>
      </xdr:nvSpPr>
      <xdr:spPr>
        <a:xfrm>
          <a:off x="1752111" y="602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145560</xdr:rowOff>
    </xdr:from>
    <xdr:to>
      <xdr:col>6</xdr:col>
      <xdr:colOff>38100</xdr:colOff>
      <xdr:row>37</xdr:row>
      <xdr:rowOff>75710</xdr:rowOff>
    </xdr:to>
    <xdr:sp macro="" textlink="">
      <xdr:nvSpPr>
        <xdr:cNvPr id="90" name="楕円 89"/>
        <xdr:cNvSpPr/>
      </xdr:nvSpPr>
      <xdr:spPr>
        <a:xfrm>
          <a:off x="1079500" y="63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92237</xdr:rowOff>
    </xdr:from>
    <xdr:ext cx="534377" cy="259045"/>
    <xdr:sp macro="" textlink="">
      <xdr:nvSpPr>
        <xdr:cNvPr id="91" name="テキスト ボックス 90"/>
        <xdr:cNvSpPr txBox="1"/>
      </xdr:nvSpPr>
      <xdr:spPr>
        <a:xfrm>
          <a:off x="863111" y="609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64654</xdr:rowOff>
    </xdr:from>
    <xdr:to>
      <xdr:col>24</xdr:col>
      <xdr:colOff>62865</xdr:colOff>
      <xdr:row>57</xdr:row>
      <xdr:rowOff>147897</xdr:rowOff>
    </xdr:to>
    <xdr:cxnSp macro="">
      <xdr:nvCxnSpPr>
        <xdr:cNvPr id="118" name="直線コネクタ 117"/>
        <xdr:cNvCxnSpPr/>
      </xdr:nvCxnSpPr>
      <xdr:spPr>
        <a:xfrm flipV="1">
          <a:off x="4633595" y="8808604"/>
          <a:ext cx="1270" cy="1111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151724</xdr:rowOff>
    </xdr:from>
    <xdr:ext cx="534377" cy="259045"/>
    <xdr:sp macro="" textlink="">
      <xdr:nvSpPr>
        <xdr:cNvPr id="119" name="物件費最小値テキスト"/>
        <xdr:cNvSpPr txBox="1"/>
      </xdr:nvSpPr>
      <xdr:spPr>
        <a:xfrm>
          <a:off x="4686300" y="992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147897</xdr:rowOff>
    </xdr:from>
    <xdr:to>
      <xdr:col>24</xdr:col>
      <xdr:colOff>152400</xdr:colOff>
      <xdr:row>57</xdr:row>
      <xdr:rowOff>147897</xdr:rowOff>
    </xdr:to>
    <xdr:cxnSp macro="">
      <xdr:nvCxnSpPr>
        <xdr:cNvPr id="120" name="直線コネクタ 119"/>
        <xdr:cNvCxnSpPr/>
      </xdr:nvCxnSpPr>
      <xdr:spPr>
        <a:xfrm>
          <a:off x="4546600" y="992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11331</xdr:rowOff>
    </xdr:from>
    <xdr:ext cx="534377" cy="259045"/>
    <xdr:sp macro="" textlink="">
      <xdr:nvSpPr>
        <xdr:cNvPr id="121" name="物件費最大値テキスト"/>
        <xdr:cNvSpPr txBox="1"/>
      </xdr:nvSpPr>
      <xdr:spPr>
        <a:xfrm>
          <a:off x="4686300" y="85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64654</xdr:rowOff>
    </xdr:from>
    <xdr:to>
      <xdr:col>24</xdr:col>
      <xdr:colOff>152400</xdr:colOff>
      <xdr:row>51</xdr:row>
      <xdr:rowOff>64654</xdr:rowOff>
    </xdr:to>
    <xdr:cxnSp macro="">
      <xdr:nvCxnSpPr>
        <xdr:cNvPr id="122" name="直線コネクタ 121"/>
        <xdr:cNvCxnSpPr/>
      </xdr:nvCxnSpPr>
      <xdr:spPr>
        <a:xfrm>
          <a:off x="4546600" y="880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162005</xdr:rowOff>
    </xdr:from>
    <xdr:to>
      <xdr:col>24</xdr:col>
      <xdr:colOff>63500</xdr:colOff>
      <xdr:row>57</xdr:row>
      <xdr:rowOff>58874</xdr:rowOff>
    </xdr:to>
    <xdr:cxnSp macro="">
      <xdr:nvCxnSpPr>
        <xdr:cNvPr id="123" name="直線コネクタ 122"/>
        <xdr:cNvCxnSpPr/>
      </xdr:nvCxnSpPr>
      <xdr:spPr>
        <a:xfrm flipV="1">
          <a:off x="3797300" y="9763205"/>
          <a:ext cx="838200" cy="6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135486</xdr:rowOff>
    </xdr:from>
    <xdr:ext cx="534377" cy="259045"/>
    <xdr:sp macro="" textlink="">
      <xdr:nvSpPr>
        <xdr:cNvPr id="124" name="物件費平均値テキスト"/>
        <xdr:cNvSpPr txBox="1"/>
      </xdr:nvSpPr>
      <xdr:spPr>
        <a:xfrm>
          <a:off x="4686300" y="9222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112609</xdr:rowOff>
    </xdr:from>
    <xdr:to>
      <xdr:col>24</xdr:col>
      <xdr:colOff>114300</xdr:colOff>
      <xdr:row>55</xdr:row>
      <xdr:rowOff>42759</xdr:rowOff>
    </xdr:to>
    <xdr:sp macro="" textlink="">
      <xdr:nvSpPr>
        <xdr:cNvPr id="125" name="フローチャート: 判断 124"/>
        <xdr:cNvSpPr/>
      </xdr:nvSpPr>
      <xdr:spPr>
        <a:xfrm>
          <a:off x="4584700" y="937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82975</xdr:rowOff>
    </xdr:from>
    <xdr:to>
      <xdr:col>19</xdr:col>
      <xdr:colOff>177800</xdr:colOff>
      <xdr:row>57</xdr:row>
      <xdr:rowOff>58874</xdr:rowOff>
    </xdr:to>
    <xdr:cxnSp macro="">
      <xdr:nvCxnSpPr>
        <xdr:cNvPr id="126" name="直線コネクタ 125"/>
        <xdr:cNvCxnSpPr/>
      </xdr:nvCxnSpPr>
      <xdr:spPr>
        <a:xfrm>
          <a:off x="2908300" y="9684175"/>
          <a:ext cx="889000" cy="14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56602</xdr:rowOff>
    </xdr:from>
    <xdr:to>
      <xdr:col>20</xdr:col>
      <xdr:colOff>38100</xdr:colOff>
      <xdr:row>55</xdr:row>
      <xdr:rowOff>158202</xdr:rowOff>
    </xdr:to>
    <xdr:sp macro="" textlink="">
      <xdr:nvSpPr>
        <xdr:cNvPr id="127" name="フローチャート: 判断 126"/>
        <xdr:cNvSpPr/>
      </xdr:nvSpPr>
      <xdr:spPr>
        <a:xfrm>
          <a:off x="3746500" y="948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3279</xdr:rowOff>
    </xdr:from>
    <xdr:ext cx="534377" cy="259045"/>
    <xdr:sp macro="" textlink="">
      <xdr:nvSpPr>
        <xdr:cNvPr id="128" name="テキスト ボックス 127"/>
        <xdr:cNvSpPr txBox="1"/>
      </xdr:nvSpPr>
      <xdr:spPr>
        <a:xfrm>
          <a:off x="3530111" y="9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82975</xdr:rowOff>
    </xdr:from>
    <xdr:to>
      <xdr:col>15</xdr:col>
      <xdr:colOff>50800</xdr:colOff>
      <xdr:row>57</xdr:row>
      <xdr:rowOff>101067</xdr:rowOff>
    </xdr:to>
    <xdr:cxnSp macro="">
      <xdr:nvCxnSpPr>
        <xdr:cNvPr id="129" name="直線コネクタ 128"/>
        <xdr:cNvCxnSpPr/>
      </xdr:nvCxnSpPr>
      <xdr:spPr>
        <a:xfrm flipV="1">
          <a:off x="2019300" y="9684175"/>
          <a:ext cx="889000" cy="18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2587</xdr:rowOff>
    </xdr:from>
    <xdr:to>
      <xdr:col>15</xdr:col>
      <xdr:colOff>101600</xdr:colOff>
      <xdr:row>55</xdr:row>
      <xdr:rowOff>104187</xdr:rowOff>
    </xdr:to>
    <xdr:sp macro="" textlink="">
      <xdr:nvSpPr>
        <xdr:cNvPr id="130" name="フローチャート: 判断 129"/>
        <xdr:cNvSpPr/>
      </xdr:nvSpPr>
      <xdr:spPr>
        <a:xfrm>
          <a:off x="2857500" y="943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120714</xdr:rowOff>
    </xdr:from>
    <xdr:ext cx="534377" cy="259045"/>
    <xdr:sp macro="" textlink="">
      <xdr:nvSpPr>
        <xdr:cNvPr id="131" name="テキスト ボックス 130"/>
        <xdr:cNvSpPr txBox="1"/>
      </xdr:nvSpPr>
      <xdr:spPr>
        <a:xfrm>
          <a:off x="2641111" y="920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101067</xdr:rowOff>
    </xdr:from>
    <xdr:to>
      <xdr:col>10</xdr:col>
      <xdr:colOff>114300</xdr:colOff>
      <xdr:row>59</xdr:row>
      <xdr:rowOff>78370</xdr:rowOff>
    </xdr:to>
    <xdr:cxnSp macro="">
      <xdr:nvCxnSpPr>
        <xdr:cNvPr id="132" name="直線コネクタ 131"/>
        <xdr:cNvCxnSpPr/>
      </xdr:nvCxnSpPr>
      <xdr:spPr>
        <a:xfrm flipV="1">
          <a:off x="1130300" y="9873717"/>
          <a:ext cx="889000" cy="32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87790</xdr:rowOff>
    </xdr:from>
    <xdr:to>
      <xdr:col>10</xdr:col>
      <xdr:colOff>165100</xdr:colOff>
      <xdr:row>56</xdr:row>
      <xdr:rowOff>17940</xdr:rowOff>
    </xdr:to>
    <xdr:sp macro="" textlink="">
      <xdr:nvSpPr>
        <xdr:cNvPr id="133" name="フローチャート: 判断 132"/>
        <xdr:cNvSpPr/>
      </xdr:nvSpPr>
      <xdr:spPr>
        <a:xfrm>
          <a:off x="1968500" y="951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34467</xdr:rowOff>
    </xdr:from>
    <xdr:ext cx="534377" cy="259045"/>
    <xdr:sp macro="" textlink="">
      <xdr:nvSpPr>
        <xdr:cNvPr id="134" name="テキスト ボックス 133"/>
        <xdr:cNvSpPr txBox="1"/>
      </xdr:nvSpPr>
      <xdr:spPr>
        <a:xfrm>
          <a:off x="1752111" y="929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155488</xdr:rowOff>
    </xdr:from>
    <xdr:to>
      <xdr:col>6</xdr:col>
      <xdr:colOff>38100</xdr:colOff>
      <xdr:row>57</xdr:row>
      <xdr:rowOff>85638</xdr:rowOff>
    </xdr:to>
    <xdr:sp macro="" textlink="">
      <xdr:nvSpPr>
        <xdr:cNvPr id="135" name="フローチャート: 判断 134"/>
        <xdr:cNvSpPr/>
      </xdr:nvSpPr>
      <xdr:spPr>
        <a:xfrm>
          <a:off x="1079500" y="975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102165</xdr:rowOff>
    </xdr:from>
    <xdr:ext cx="534377" cy="259045"/>
    <xdr:sp macro="" textlink="">
      <xdr:nvSpPr>
        <xdr:cNvPr id="136" name="テキスト ボックス 135"/>
        <xdr:cNvSpPr txBox="1"/>
      </xdr:nvSpPr>
      <xdr:spPr>
        <a:xfrm>
          <a:off x="863111" y="953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111205</xdr:rowOff>
    </xdr:from>
    <xdr:to>
      <xdr:col>24</xdr:col>
      <xdr:colOff>114300</xdr:colOff>
      <xdr:row>57</xdr:row>
      <xdr:rowOff>41355</xdr:rowOff>
    </xdr:to>
    <xdr:sp macro="" textlink="">
      <xdr:nvSpPr>
        <xdr:cNvPr id="142" name="楕円 141"/>
        <xdr:cNvSpPr/>
      </xdr:nvSpPr>
      <xdr:spPr>
        <a:xfrm>
          <a:off x="4584700" y="971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89632</xdr:rowOff>
    </xdr:from>
    <xdr:ext cx="534377" cy="259045"/>
    <xdr:sp macro="" textlink="">
      <xdr:nvSpPr>
        <xdr:cNvPr id="143" name="物件費該当値テキスト"/>
        <xdr:cNvSpPr txBox="1"/>
      </xdr:nvSpPr>
      <xdr:spPr>
        <a:xfrm>
          <a:off x="4686300" y="969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8074</xdr:rowOff>
    </xdr:from>
    <xdr:to>
      <xdr:col>20</xdr:col>
      <xdr:colOff>38100</xdr:colOff>
      <xdr:row>57</xdr:row>
      <xdr:rowOff>109674</xdr:rowOff>
    </xdr:to>
    <xdr:sp macro="" textlink="">
      <xdr:nvSpPr>
        <xdr:cNvPr id="144" name="楕円 143"/>
        <xdr:cNvSpPr/>
      </xdr:nvSpPr>
      <xdr:spPr>
        <a:xfrm>
          <a:off x="3746500" y="978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100801</xdr:rowOff>
    </xdr:from>
    <xdr:ext cx="534377" cy="259045"/>
    <xdr:sp macro="" textlink="">
      <xdr:nvSpPr>
        <xdr:cNvPr id="145" name="テキスト ボックス 144"/>
        <xdr:cNvSpPr txBox="1"/>
      </xdr:nvSpPr>
      <xdr:spPr>
        <a:xfrm>
          <a:off x="3530111" y="98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32175</xdr:rowOff>
    </xdr:from>
    <xdr:to>
      <xdr:col>15</xdr:col>
      <xdr:colOff>101600</xdr:colOff>
      <xdr:row>56</xdr:row>
      <xdr:rowOff>133775</xdr:rowOff>
    </xdr:to>
    <xdr:sp macro="" textlink="">
      <xdr:nvSpPr>
        <xdr:cNvPr id="146" name="楕円 145"/>
        <xdr:cNvSpPr/>
      </xdr:nvSpPr>
      <xdr:spPr>
        <a:xfrm>
          <a:off x="2857500" y="96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124902</xdr:rowOff>
    </xdr:from>
    <xdr:ext cx="534377" cy="259045"/>
    <xdr:sp macro="" textlink="">
      <xdr:nvSpPr>
        <xdr:cNvPr id="147" name="テキスト ボックス 146"/>
        <xdr:cNvSpPr txBox="1"/>
      </xdr:nvSpPr>
      <xdr:spPr>
        <a:xfrm>
          <a:off x="2641111" y="97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50267</xdr:rowOff>
    </xdr:from>
    <xdr:to>
      <xdr:col>10</xdr:col>
      <xdr:colOff>165100</xdr:colOff>
      <xdr:row>57</xdr:row>
      <xdr:rowOff>151867</xdr:rowOff>
    </xdr:to>
    <xdr:sp macro="" textlink="">
      <xdr:nvSpPr>
        <xdr:cNvPr id="148" name="楕円 147"/>
        <xdr:cNvSpPr/>
      </xdr:nvSpPr>
      <xdr:spPr>
        <a:xfrm>
          <a:off x="1968500" y="98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142994</xdr:rowOff>
    </xdr:from>
    <xdr:ext cx="534377" cy="259045"/>
    <xdr:sp macro="" textlink="">
      <xdr:nvSpPr>
        <xdr:cNvPr id="149" name="テキスト ボックス 148"/>
        <xdr:cNvSpPr txBox="1"/>
      </xdr:nvSpPr>
      <xdr:spPr>
        <a:xfrm>
          <a:off x="1752111" y="99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27570</xdr:rowOff>
    </xdr:from>
    <xdr:to>
      <xdr:col>6</xdr:col>
      <xdr:colOff>38100</xdr:colOff>
      <xdr:row>59</xdr:row>
      <xdr:rowOff>129170</xdr:rowOff>
    </xdr:to>
    <xdr:sp macro="" textlink="">
      <xdr:nvSpPr>
        <xdr:cNvPr id="150" name="楕円 149"/>
        <xdr:cNvSpPr/>
      </xdr:nvSpPr>
      <xdr:spPr>
        <a:xfrm>
          <a:off x="1079500" y="101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120297</xdr:rowOff>
    </xdr:from>
    <xdr:ext cx="534377" cy="259045"/>
    <xdr:sp macro="" textlink="">
      <xdr:nvSpPr>
        <xdr:cNvPr id="151" name="テキスト ボックス 150"/>
        <xdr:cNvSpPr txBox="1"/>
      </xdr:nvSpPr>
      <xdr:spPr>
        <a:xfrm>
          <a:off x="863111" y="1023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5" name="直線コネクタ 174"/>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6" name="維持補修費最小値テキスト"/>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7" name="直線コネクタ 176"/>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8" name="維持補修費最大値テキスト"/>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9" name="直線コネクタ 178"/>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154215</xdr:rowOff>
    </xdr:from>
    <xdr:to>
      <xdr:col>24</xdr:col>
      <xdr:colOff>63500</xdr:colOff>
      <xdr:row>78</xdr:row>
      <xdr:rowOff>14275</xdr:rowOff>
    </xdr:to>
    <xdr:cxnSp macro="">
      <xdr:nvCxnSpPr>
        <xdr:cNvPr id="180" name="直線コネクタ 179"/>
        <xdr:cNvCxnSpPr/>
      </xdr:nvCxnSpPr>
      <xdr:spPr>
        <a:xfrm flipV="1">
          <a:off x="3797300" y="13355865"/>
          <a:ext cx="838200" cy="3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81" name="維持補修費平均値テキスト"/>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2" name="フローチャート: 判断 181"/>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14275</xdr:rowOff>
    </xdr:from>
    <xdr:to>
      <xdr:col>19</xdr:col>
      <xdr:colOff>177800</xdr:colOff>
      <xdr:row>78</xdr:row>
      <xdr:rowOff>40106</xdr:rowOff>
    </xdr:to>
    <xdr:cxnSp macro="">
      <xdr:nvCxnSpPr>
        <xdr:cNvPr id="183" name="直線コネクタ 182"/>
        <xdr:cNvCxnSpPr/>
      </xdr:nvCxnSpPr>
      <xdr:spPr>
        <a:xfrm flipV="1">
          <a:off x="2908300" y="13387375"/>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4" name="フローチャート: 判断 183"/>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5" name="テキスト ボックス 184"/>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40106</xdr:rowOff>
    </xdr:from>
    <xdr:to>
      <xdr:col>15</xdr:col>
      <xdr:colOff>50800</xdr:colOff>
      <xdr:row>78</xdr:row>
      <xdr:rowOff>48870</xdr:rowOff>
    </xdr:to>
    <xdr:cxnSp macro="">
      <xdr:nvCxnSpPr>
        <xdr:cNvPr id="186" name="直線コネクタ 185"/>
        <xdr:cNvCxnSpPr/>
      </xdr:nvCxnSpPr>
      <xdr:spPr>
        <a:xfrm flipV="1">
          <a:off x="2019300" y="13413206"/>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7" name="フローチャート: 判断 186"/>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8" name="テキスト ボックス 187"/>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48870</xdr:rowOff>
    </xdr:from>
    <xdr:to>
      <xdr:col>10</xdr:col>
      <xdr:colOff>114300</xdr:colOff>
      <xdr:row>78</xdr:row>
      <xdr:rowOff>67805</xdr:rowOff>
    </xdr:to>
    <xdr:cxnSp macro="">
      <xdr:nvCxnSpPr>
        <xdr:cNvPr id="189" name="直線コネクタ 188"/>
        <xdr:cNvCxnSpPr/>
      </xdr:nvCxnSpPr>
      <xdr:spPr>
        <a:xfrm flipV="1">
          <a:off x="1130300" y="13421970"/>
          <a:ext cx="889000" cy="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90" name="フローチャート: 判断 189"/>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91" name="テキスト ボックス 190"/>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2" name="フローチャート: 判断 191"/>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3" name="テキスト ボックス 192"/>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103415</xdr:rowOff>
    </xdr:from>
    <xdr:to>
      <xdr:col>24</xdr:col>
      <xdr:colOff>114300</xdr:colOff>
      <xdr:row>78</xdr:row>
      <xdr:rowOff>33565</xdr:rowOff>
    </xdr:to>
    <xdr:sp macro="" textlink="">
      <xdr:nvSpPr>
        <xdr:cNvPr id="199" name="楕円 198"/>
        <xdr:cNvSpPr/>
      </xdr:nvSpPr>
      <xdr:spPr>
        <a:xfrm>
          <a:off x="4584700" y="1330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81842</xdr:rowOff>
    </xdr:from>
    <xdr:ext cx="469744" cy="259045"/>
    <xdr:sp macro="" textlink="">
      <xdr:nvSpPr>
        <xdr:cNvPr id="200" name="維持補修費該当値テキスト"/>
        <xdr:cNvSpPr txBox="1"/>
      </xdr:nvSpPr>
      <xdr:spPr>
        <a:xfrm>
          <a:off x="4686300" y="1328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134925</xdr:rowOff>
    </xdr:from>
    <xdr:to>
      <xdr:col>20</xdr:col>
      <xdr:colOff>38100</xdr:colOff>
      <xdr:row>78</xdr:row>
      <xdr:rowOff>65075</xdr:rowOff>
    </xdr:to>
    <xdr:sp macro="" textlink="">
      <xdr:nvSpPr>
        <xdr:cNvPr id="201" name="楕円 200"/>
        <xdr:cNvSpPr/>
      </xdr:nvSpPr>
      <xdr:spPr>
        <a:xfrm>
          <a:off x="3746500" y="133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56202</xdr:rowOff>
    </xdr:from>
    <xdr:ext cx="469744" cy="259045"/>
    <xdr:sp macro="" textlink="">
      <xdr:nvSpPr>
        <xdr:cNvPr id="202" name="テキスト ボックス 201"/>
        <xdr:cNvSpPr txBox="1"/>
      </xdr:nvSpPr>
      <xdr:spPr>
        <a:xfrm>
          <a:off x="3562428" y="1342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160756</xdr:rowOff>
    </xdr:from>
    <xdr:to>
      <xdr:col>15</xdr:col>
      <xdr:colOff>101600</xdr:colOff>
      <xdr:row>78</xdr:row>
      <xdr:rowOff>90906</xdr:rowOff>
    </xdr:to>
    <xdr:sp macro="" textlink="">
      <xdr:nvSpPr>
        <xdr:cNvPr id="203" name="楕円 202"/>
        <xdr:cNvSpPr/>
      </xdr:nvSpPr>
      <xdr:spPr>
        <a:xfrm>
          <a:off x="2857500" y="133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82033</xdr:rowOff>
    </xdr:from>
    <xdr:ext cx="469744" cy="259045"/>
    <xdr:sp macro="" textlink="">
      <xdr:nvSpPr>
        <xdr:cNvPr id="204" name="テキスト ボックス 203"/>
        <xdr:cNvSpPr txBox="1"/>
      </xdr:nvSpPr>
      <xdr:spPr>
        <a:xfrm>
          <a:off x="2673428" y="1345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169520</xdr:rowOff>
    </xdr:from>
    <xdr:to>
      <xdr:col>10</xdr:col>
      <xdr:colOff>165100</xdr:colOff>
      <xdr:row>78</xdr:row>
      <xdr:rowOff>99670</xdr:rowOff>
    </xdr:to>
    <xdr:sp macro="" textlink="">
      <xdr:nvSpPr>
        <xdr:cNvPr id="205" name="楕円 204"/>
        <xdr:cNvSpPr/>
      </xdr:nvSpPr>
      <xdr:spPr>
        <a:xfrm>
          <a:off x="1968500" y="133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90797</xdr:rowOff>
    </xdr:from>
    <xdr:ext cx="469744" cy="259045"/>
    <xdr:sp macro="" textlink="">
      <xdr:nvSpPr>
        <xdr:cNvPr id="206" name="テキスト ボックス 205"/>
        <xdr:cNvSpPr txBox="1"/>
      </xdr:nvSpPr>
      <xdr:spPr>
        <a:xfrm>
          <a:off x="1784428" y="1346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17005</xdr:rowOff>
    </xdr:from>
    <xdr:to>
      <xdr:col>6</xdr:col>
      <xdr:colOff>38100</xdr:colOff>
      <xdr:row>78</xdr:row>
      <xdr:rowOff>118605</xdr:rowOff>
    </xdr:to>
    <xdr:sp macro="" textlink="">
      <xdr:nvSpPr>
        <xdr:cNvPr id="207" name="楕円 206"/>
        <xdr:cNvSpPr/>
      </xdr:nvSpPr>
      <xdr:spPr>
        <a:xfrm>
          <a:off x="1079500" y="1339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109732</xdr:rowOff>
    </xdr:from>
    <xdr:ext cx="469744" cy="259045"/>
    <xdr:sp macro="" textlink="">
      <xdr:nvSpPr>
        <xdr:cNvPr id="208" name="テキスト ボックス 207"/>
        <xdr:cNvSpPr txBox="1"/>
      </xdr:nvSpPr>
      <xdr:spPr>
        <a:xfrm>
          <a:off x="895428" y="1348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5" name="直線コネクタ 234"/>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6" name="扶助費最小値テキスト"/>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7" name="直線コネクタ 236"/>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8" name="扶助費最大値テキスト"/>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9" name="直線コネクタ 238"/>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5904</xdr:rowOff>
    </xdr:from>
    <xdr:to>
      <xdr:col>24</xdr:col>
      <xdr:colOff>63500</xdr:colOff>
      <xdr:row>96</xdr:row>
      <xdr:rowOff>121003</xdr:rowOff>
    </xdr:to>
    <xdr:cxnSp macro="">
      <xdr:nvCxnSpPr>
        <xdr:cNvPr id="240" name="直線コネクタ 239"/>
        <xdr:cNvCxnSpPr/>
      </xdr:nvCxnSpPr>
      <xdr:spPr>
        <a:xfrm flipV="1">
          <a:off x="3797300" y="16465104"/>
          <a:ext cx="838200" cy="11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22427</xdr:rowOff>
    </xdr:from>
    <xdr:ext cx="599010" cy="259045"/>
    <xdr:sp macro="" textlink="">
      <xdr:nvSpPr>
        <xdr:cNvPr id="241" name="扶助費平均値テキスト"/>
        <xdr:cNvSpPr txBox="1"/>
      </xdr:nvSpPr>
      <xdr:spPr>
        <a:xfrm>
          <a:off x="4686300" y="1613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2" name="フローチャート: 判断 241"/>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121003</xdr:rowOff>
    </xdr:from>
    <xdr:to>
      <xdr:col>19</xdr:col>
      <xdr:colOff>177800</xdr:colOff>
      <xdr:row>97</xdr:row>
      <xdr:rowOff>125674</xdr:rowOff>
    </xdr:to>
    <xdr:cxnSp macro="">
      <xdr:nvCxnSpPr>
        <xdr:cNvPr id="243" name="直線コネクタ 242"/>
        <xdr:cNvCxnSpPr/>
      </xdr:nvCxnSpPr>
      <xdr:spPr>
        <a:xfrm flipV="1">
          <a:off x="2908300" y="16580203"/>
          <a:ext cx="889000" cy="17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4" name="フローチャート: 判断 243"/>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92989</xdr:rowOff>
    </xdr:from>
    <xdr:ext cx="599010" cy="259045"/>
    <xdr:sp macro="" textlink="">
      <xdr:nvSpPr>
        <xdr:cNvPr id="245" name="テキスト ボックス 244"/>
        <xdr:cNvSpPr txBox="1"/>
      </xdr:nvSpPr>
      <xdr:spPr>
        <a:xfrm>
          <a:off x="3497795" y="1620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79088</xdr:rowOff>
    </xdr:from>
    <xdr:to>
      <xdr:col>15</xdr:col>
      <xdr:colOff>50800</xdr:colOff>
      <xdr:row>97</xdr:row>
      <xdr:rowOff>125674</xdr:rowOff>
    </xdr:to>
    <xdr:cxnSp macro="">
      <xdr:nvCxnSpPr>
        <xdr:cNvPr id="246" name="直線コネクタ 245"/>
        <xdr:cNvCxnSpPr/>
      </xdr:nvCxnSpPr>
      <xdr:spPr>
        <a:xfrm>
          <a:off x="2019300" y="16538288"/>
          <a:ext cx="889000" cy="2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7" name="フローチャート: 判断 246"/>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55156</xdr:rowOff>
    </xdr:from>
    <xdr:ext cx="599010" cy="259045"/>
    <xdr:sp macro="" textlink="">
      <xdr:nvSpPr>
        <xdr:cNvPr id="248" name="テキスト ボックス 247"/>
        <xdr:cNvSpPr txBox="1"/>
      </xdr:nvSpPr>
      <xdr:spPr>
        <a:xfrm>
          <a:off x="2608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79088</xdr:rowOff>
    </xdr:from>
    <xdr:to>
      <xdr:col>10</xdr:col>
      <xdr:colOff>114300</xdr:colOff>
      <xdr:row>98</xdr:row>
      <xdr:rowOff>100805</xdr:rowOff>
    </xdr:to>
    <xdr:cxnSp macro="">
      <xdr:nvCxnSpPr>
        <xdr:cNvPr id="249" name="直線コネクタ 248"/>
        <xdr:cNvCxnSpPr/>
      </xdr:nvCxnSpPr>
      <xdr:spPr>
        <a:xfrm flipV="1">
          <a:off x="1130300" y="16538288"/>
          <a:ext cx="889000" cy="36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50" name="フローチャート: 判断 249"/>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37912</xdr:rowOff>
    </xdr:from>
    <xdr:ext cx="599010" cy="259045"/>
    <xdr:sp macro="" textlink="">
      <xdr:nvSpPr>
        <xdr:cNvPr id="251" name="テキスト ボックス 250"/>
        <xdr:cNvSpPr txBox="1"/>
      </xdr:nvSpPr>
      <xdr:spPr>
        <a:xfrm>
          <a:off x="1719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2" name="フローチャート: 判断 251"/>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98899</xdr:rowOff>
    </xdr:from>
    <xdr:ext cx="534377" cy="259045"/>
    <xdr:sp macro="" textlink="">
      <xdr:nvSpPr>
        <xdr:cNvPr id="253" name="テキスト ボックス 252"/>
        <xdr:cNvSpPr txBox="1"/>
      </xdr:nvSpPr>
      <xdr:spPr>
        <a:xfrm>
          <a:off x="863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126554</xdr:rowOff>
    </xdr:from>
    <xdr:to>
      <xdr:col>24</xdr:col>
      <xdr:colOff>114300</xdr:colOff>
      <xdr:row>96</xdr:row>
      <xdr:rowOff>56704</xdr:rowOff>
    </xdr:to>
    <xdr:sp macro="" textlink="">
      <xdr:nvSpPr>
        <xdr:cNvPr id="259" name="楕円 258"/>
        <xdr:cNvSpPr/>
      </xdr:nvSpPr>
      <xdr:spPr>
        <a:xfrm>
          <a:off x="4584700" y="1641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104981</xdr:rowOff>
    </xdr:from>
    <xdr:ext cx="599010" cy="259045"/>
    <xdr:sp macro="" textlink="">
      <xdr:nvSpPr>
        <xdr:cNvPr id="260" name="扶助費該当値テキスト"/>
        <xdr:cNvSpPr txBox="1"/>
      </xdr:nvSpPr>
      <xdr:spPr>
        <a:xfrm>
          <a:off x="4686300" y="1639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70203</xdr:rowOff>
    </xdr:from>
    <xdr:to>
      <xdr:col>20</xdr:col>
      <xdr:colOff>38100</xdr:colOff>
      <xdr:row>97</xdr:row>
      <xdr:rowOff>353</xdr:rowOff>
    </xdr:to>
    <xdr:sp macro="" textlink="">
      <xdr:nvSpPr>
        <xdr:cNvPr id="261" name="楕円 260"/>
        <xdr:cNvSpPr/>
      </xdr:nvSpPr>
      <xdr:spPr>
        <a:xfrm>
          <a:off x="3746500" y="165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162930</xdr:rowOff>
    </xdr:from>
    <xdr:ext cx="599010" cy="259045"/>
    <xdr:sp macro="" textlink="">
      <xdr:nvSpPr>
        <xdr:cNvPr id="262" name="テキスト ボックス 261"/>
        <xdr:cNvSpPr txBox="1"/>
      </xdr:nvSpPr>
      <xdr:spPr>
        <a:xfrm>
          <a:off x="3497795" y="1662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74874</xdr:rowOff>
    </xdr:from>
    <xdr:to>
      <xdr:col>15</xdr:col>
      <xdr:colOff>101600</xdr:colOff>
      <xdr:row>98</xdr:row>
      <xdr:rowOff>5024</xdr:rowOff>
    </xdr:to>
    <xdr:sp macro="" textlink="">
      <xdr:nvSpPr>
        <xdr:cNvPr id="263" name="楕円 262"/>
        <xdr:cNvSpPr/>
      </xdr:nvSpPr>
      <xdr:spPr>
        <a:xfrm>
          <a:off x="2857500" y="167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167601</xdr:rowOff>
    </xdr:from>
    <xdr:ext cx="534377" cy="259045"/>
    <xdr:sp macro="" textlink="">
      <xdr:nvSpPr>
        <xdr:cNvPr id="264" name="テキスト ボックス 263"/>
        <xdr:cNvSpPr txBox="1"/>
      </xdr:nvSpPr>
      <xdr:spPr>
        <a:xfrm>
          <a:off x="2641111" y="167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28288</xdr:rowOff>
    </xdr:from>
    <xdr:to>
      <xdr:col>10</xdr:col>
      <xdr:colOff>165100</xdr:colOff>
      <xdr:row>96</xdr:row>
      <xdr:rowOff>129888</xdr:rowOff>
    </xdr:to>
    <xdr:sp macro="" textlink="">
      <xdr:nvSpPr>
        <xdr:cNvPr id="265" name="楕円 264"/>
        <xdr:cNvSpPr/>
      </xdr:nvSpPr>
      <xdr:spPr>
        <a:xfrm>
          <a:off x="1968500" y="1648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121015</xdr:rowOff>
    </xdr:from>
    <xdr:ext cx="599010" cy="259045"/>
    <xdr:sp macro="" textlink="">
      <xdr:nvSpPr>
        <xdr:cNvPr id="266" name="テキスト ボックス 265"/>
        <xdr:cNvSpPr txBox="1"/>
      </xdr:nvSpPr>
      <xdr:spPr>
        <a:xfrm>
          <a:off x="1719795" y="1658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50005</xdr:rowOff>
    </xdr:from>
    <xdr:to>
      <xdr:col>6</xdr:col>
      <xdr:colOff>38100</xdr:colOff>
      <xdr:row>98</xdr:row>
      <xdr:rowOff>151605</xdr:rowOff>
    </xdr:to>
    <xdr:sp macro="" textlink="">
      <xdr:nvSpPr>
        <xdr:cNvPr id="267" name="楕円 266"/>
        <xdr:cNvSpPr/>
      </xdr:nvSpPr>
      <xdr:spPr>
        <a:xfrm>
          <a:off x="1079500" y="1685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142732</xdr:rowOff>
    </xdr:from>
    <xdr:ext cx="534377" cy="259045"/>
    <xdr:sp macro="" textlink="">
      <xdr:nvSpPr>
        <xdr:cNvPr id="268" name="テキスト ボックス 267"/>
        <xdr:cNvSpPr txBox="1"/>
      </xdr:nvSpPr>
      <xdr:spPr>
        <a:xfrm>
          <a:off x="863111" y="169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3" name="直線コネクタ 292"/>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4" name="補助費等最小値テキスト"/>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5" name="直線コネクタ 294"/>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6" name="補助費等最大値テキスト"/>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7" name="直線コネクタ 296"/>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26912</xdr:rowOff>
    </xdr:from>
    <xdr:to>
      <xdr:col>55</xdr:col>
      <xdr:colOff>0</xdr:colOff>
      <xdr:row>38</xdr:row>
      <xdr:rowOff>40563</xdr:rowOff>
    </xdr:to>
    <xdr:cxnSp macro="">
      <xdr:nvCxnSpPr>
        <xdr:cNvPr id="298" name="直線コネクタ 297"/>
        <xdr:cNvCxnSpPr/>
      </xdr:nvCxnSpPr>
      <xdr:spPr>
        <a:xfrm>
          <a:off x="9639300" y="6542012"/>
          <a:ext cx="838200" cy="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499</xdr:rowOff>
    </xdr:from>
    <xdr:ext cx="534377" cy="259045"/>
    <xdr:sp macro="" textlink="">
      <xdr:nvSpPr>
        <xdr:cNvPr id="299" name="補助費等平均値テキスト"/>
        <xdr:cNvSpPr txBox="1"/>
      </xdr:nvSpPr>
      <xdr:spPr>
        <a:xfrm>
          <a:off x="10528300" y="651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300" name="フローチャート: 判断 299"/>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26912</xdr:rowOff>
    </xdr:from>
    <xdr:to>
      <xdr:col>50</xdr:col>
      <xdr:colOff>114300</xdr:colOff>
      <xdr:row>38</xdr:row>
      <xdr:rowOff>31293</xdr:rowOff>
    </xdr:to>
    <xdr:cxnSp macro="">
      <xdr:nvCxnSpPr>
        <xdr:cNvPr id="301" name="直線コネクタ 300"/>
        <xdr:cNvCxnSpPr/>
      </xdr:nvCxnSpPr>
      <xdr:spPr>
        <a:xfrm flipV="1">
          <a:off x="8750300" y="654201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2" name="フローチャート: 判断 301"/>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125620</xdr:rowOff>
    </xdr:from>
    <xdr:ext cx="534377" cy="259045"/>
    <xdr:sp macro="" textlink="">
      <xdr:nvSpPr>
        <xdr:cNvPr id="303" name="テキスト ボックス 302"/>
        <xdr:cNvSpPr txBox="1"/>
      </xdr:nvSpPr>
      <xdr:spPr>
        <a:xfrm>
          <a:off x="9372111" y="66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31293</xdr:rowOff>
    </xdr:from>
    <xdr:to>
      <xdr:col>45</xdr:col>
      <xdr:colOff>177800</xdr:colOff>
      <xdr:row>38</xdr:row>
      <xdr:rowOff>120866</xdr:rowOff>
    </xdr:to>
    <xdr:cxnSp macro="">
      <xdr:nvCxnSpPr>
        <xdr:cNvPr id="304" name="直線コネクタ 303"/>
        <xdr:cNvCxnSpPr/>
      </xdr:nvCxnSpPr>
      <xdr:spPr>
        <a:xfrm flipV="1">
          <a:off x="7861300" y="6546393"/>
          <a:ext cx="889000" cy="8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5" name="フローチャート: 判断 304"/>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94098</xdr:rowOff>
    </xdr:from>
    <xdr:ext cx="534377" cy="259045"/>
    <xdr:sp macro="" textlink="">
      <xdr:nvSpPr>
        <xdr:cNvPr id="306" name="テキスト ボックス 305"/>
        <xdr:cNvSpPr txBox="1"/>
      </xdr:nvSpPr>
      <xdr:spPr>
        <a:xfrm>
          <a:off x="8483111" y="66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8471</xdr:rowOff>
    </xdr:from>
    <xdr:to>
      <xdr:col>41</xdr:col>
      <xdr:colOff>50800</xdr:colOff>
      <xdr:row>38</xdr:row>
      <xdr:rowOff>120866</xdr:rowOff>
    </xdr:to>
    <xdr:cxnSp macro="">
      <xdr:nvCxnSpPr>
        <xdr:cNvPr id="307" name="直線コネクタ 306"/>
        <xdr:cNvCxnSpPr/>
      </xdr:nvCxnSpPr>
      <xdr:spPr>
        <a:xfrm>
          <a:off x="6972300" y="5151971"/>
          <a:ext cx="889000" cy="148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8" name="フローチャート: 判断 307"/>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9" name="テキスト ボックス 308"/>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10" name="フローチャート: 判断 309"/>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55300</xdr:rowOff>
    </xdr:from>
    <xdr:ext cx="599010" cy="259045"/>
    <xdr:sp macro="" textlink="">
      <xdr:nvSpPr>
        <xdr:cNvPr id="311" name="テキスト ボックス 310"/>
        <xdr:cNvSpPr txBox="1"/>
      </xdr:nvSpPr>
      <xdr:spPr>
        <a:xfrm>
          <a:off x="6672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161213</xdr:rowOff>
    </xdr:from>
    <xdr:to>
      <xdr:col>55</xdr:col>
      <xdr:colOff>50800</xdr:colOff>
      <xdr:row>38</xdr:row>
      <xdr:rowOff>91363</xdr:rowOff>
    </xdr:to>
    <xdr:sp macro="" textlink="">
      <xdr:nvSpPr>
        <xdr:cNvPr id="317" name="楕円 316"/>
        <xdr:cNvSpPr/>
      </xdr:nvSpPr>
      <xdr:spPr>
        <a:xfrm>
          <a:off x="10426700" y="6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12641</xdr:rowOff>
    </xdr:from>
    <xdr:ext cx="534377" cy="259045"/>
    <xdr:sp macro="" textlink="">
      <xdr:nvSpPr>
        <xdr:cNvPr id="318" name="補助費等該当値テキスト"/>
        <xdr:cNvSpPr txBox="1"/>
      </xdr:nvSpPr>
      <xdr:spPr>
        <a:xfrm>
          <a:off x="10528300" y="635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147561</xdr:rowOff>
    </xdr:from>
    <xdr:to>
      <xdr:col>50</xdr:col>
      <xdr:colOff>165100</xdr:colOff>
      <xdr:row>38</xdr:row>
      <xdr:rowOff>77712</xdr:rowOff>
    </xdr:to>
    <xdr:sp macro="" textlink="">
      <xdr:nvSpPr>
        <xdr:cNvPr id="319" name="楕円 318"/>
        <xdr:cNvSpPr/>
      </xdr:nvSpPr>
      <xdr:spPr>
        <a:xfrm>
          <a:off x="9588500" y="64912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94238</xdr:rowOff>
    </xdr:from>
    <xdr:ext cx="534377" cy="259045"/>
    <xdr:sp macro="" textlink="">
      <xdr:nvSpPr>
        <xdr:cNvPr id="320" name="テキスト ボックス 319"/>
        <xdr:cNvSpPr txBox="1"/>
      </xdr:nvSpPr>
      <xdr:spPr>
        <a:xfrm>
          <a:off x="9372111" y="626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151943</xdr:rowOff>
    </xdr:from>
    <xdr:to>
      <xdr:col>46</xdr:col>
      <xdr:colOff>38100</xdr:colOff>
      <xdr:row>38</xdr:row>
      <xdr:rowOff>82093</xdr:rowOff>
    </xdr:to>
    <xdr:sp macro="" textlink="">
      <xdr:nvSpPr>
        <xdr:cNvPr id="321" name="楕円 320"/>
        <xdr:cNvSpPr/>
      </xdr:nvSpPr>
      <xdr:spPr>
        <a:xfrm>
          <a:off x="8699500" y="64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98620</xdr:rowOff>
    </xdr:from>
    <xdr:ext cx="534377" cy="259045"/>
    <xdr:sp macro="" textlink="">
      <xdr:nvSpPr>
        <xdr:cNvPr id="322" name="テキスト ボックス 321"/>
        <xdr:cNvSpPr txBox="1"/>
      </xdr:nvSpPr>
      <xdr:spPr>
        <a:xfrm>
          <a:off x="8483111" y="62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70066</xdr:rowOff>
    </xdr:from>
    <xdr:to>
      <xdr:col>41</xdr:col>
      <xdr:colOff>101600</xdr:colOff>
      <xdr:row>39</xdr:row>
      <xdr:rowOff>216</xdr:rowOff>
    </xdr:to>
    <xdr:sp macro="" textlink="">
      <xdr:nvSpPr>
        <xdr:cNvPr id="323" name="楕円 322"/>
        <xdr:cNvSpPr/>
      </xdr:nvSpPr>
      <xdr:spPr>
        <a:xfrm>
          <a:off x="7810500" y="65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162793</xdr:rowOff>
    </xdr:from>
    <xdr:ext cx="534377" cy="259045"/>
    <xdr:sp macro="" textlink="">
      <xdr:nvSpPr>
        <xdr:cNvPr id="324" name="テキスト ボックス 323"/>
        <xdr:cNvSpPr txBox="1"/>
      </xdr:nvSpPr>
      <xdr:spPr>
        <a:xfrm>
          <a:off x="7594111" y="667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129121</xdr:rowOff>
    </xdr:from>
    <xdr:to>
      <xdr:col>36</xdr:col>
      <xdr:colOff>165100</xdr:colOff>
      <xdr:row>30</xdr:row>
      <xdr:rowOff>59271</xdr:rowOff>
    </xdr:to>
    <xdr:sp macro="" textlink="">
      <xdr:nvSpPr>
        <xdr:cNvPr id="325" name="楕円 324"/>
        <xdr:cNvSpPr/>
      </xdr:nvSpPr>
      <xdr:spPr>
        <a:xfrm>
          <a:off x="6921500" y="510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75798</xdr:rowOff>
    </xdr:from>
    <xdr:ext cx="599010" cy="259045"/>
    <xdr:sp macro="" textlink="">
      <xdr:nvSpPr>
        <xdr:cNvPr id="326" name="テキスト ボックス 325"/>
        <xdr:cNvSpPr txBox="1"/>
      </xdr:nvSpPr>
      <xdr:spPr>
        <a:xfrm>
          <a:off x="6672795" y="487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9" name="テキスト ボックス 338"/>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1" name="テキスト ボックス 34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3" name="テキスト ボックス 34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5" name="テキスト ボックス 34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9" name="直線コネクタ 348"/>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50" name="普通建設事業費最小値テキスト"/>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51" name="直線コネクタ 350"/>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2" name="普通建設事業費最大値テキスト"/>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3" name="直線コネクタ 352"/>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49380</xdr:rowOff>
    </xdr:from>
    <xdr:to>
      <xdr:col>55</xdr:col>
      <xdr:colOff>0</xdr:colOff>
      <xdr:row>56</xdr:row>
      <xdr:rowOff>54249</xdr:rowOff>
    </xdr:to>
    <xdr:cxnSp macro="">
      <xdr:nvCxnSpPr>
        <xdr:cNvPr id="354" name="直線コネクタ 353"/>
        <xdr:cNvCxnSpPr/>
      </xdr:nvCxnSpPr>
      <xdr:spPr>
        <a:xfrm flipV="1">
          <a:off x="9639300" y="9479130"/>
          <a:ext cx="838200" cy="17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97238</xdr:rowOff>
    </xdr:from>
    <xdr:ext cx="534377" cy="259045"/>
    <xdr:sp macro="" textlink="">
      <xdr:nvSpPr>
        <xdr:cNvPr id="355" name="普通建設事業費平均値テキスト"/>
        <xdr:cNvSpPr txBox="1"/>
      </xdr:nvSpPr>
      <xdr:spPr>
        <a:xfrm>
          <a:off x="10528300" y="9184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6" name="フローチャート: 判断 355"/>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54249</xdr:rowOff>
    </xdr:from>
    <xdr:to>
      <xdr:col>50</xdr:col>
      <xdr:colOff>114300</xdr:colOff>
      <xdr:row>57</xdr:row>
      <xdr:rowOff>78870</xdr:rowOff>
    </xdr:to>
    <xdr:cxnSp macro="">
      <xdr:nvCxnSpPr>
        <xdr:cNvPr id="357" name="直線コネクタ 356"/>
        <xdr:cNvCxnSpPr/>
      </xdr:nvCxnSpPr>
      <xdr:spPr>
        <a:xfrm flipV="1">
          <a:off x="8750300" y="9655449"/>
          <a:ext cx="889000" cy="19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8" name="フローチャート: 判断 357"/>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54460</xdr:rowOff>
    </xdr:from>
    <xdr:ext cx="534377" cy="259045"/>
    <xdr:sp macro="" textlink="">
      <xdr:nvSpPr>
        <xdr:cNvPr id="359" name="テキスト ボックス 358"/>
        <xdr:cNvSpPr txBox="1"/>
      </xdr:nvSpPr>
      <xdr:spPr>
        <a:xfrm>
          <a:off x="9372111" y="91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78870</xdr:rowOff>
    </xdr:from>
    <xdr:to>
      <xdr:col>45</xdr:col>
      <xdr:colOff>177800</xdr:colOff>
      <xdr:row>58</xdr:row>
      <xdr:rowOff>12529</xdr:rowOff>
    </xdr:to>
    <xdr:cxnSp macro="">
      <xdr:nvCxnSpPr>
        <xdr:cNvPr id="360" name="直線コネクタ 359"/>
        <xdr:cNvCxnSpPr/>
      </xdr:nvCxnSpPr>
      <xdr:spPr>
        <a:xfrm flipV="1">
          <a:off x="7861300" y="9851520"/>
          <a:ext cx="889000" cy="10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61" name="フローチャート: 判断 360"/>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123976</xdr:rowOff>
    </xdr:from>
    <xdr:ext cx="534377" cy="259045"/>
    <xdr:sp macro="" textlink="">
      <xdr:nvSpPr>
        <xdr:cNvPr id="362" name="テキスト ボックス 361"/>
        <xdr:cNvSpPr txBox="1"/>
      </xdr:nvSpPr>
      <xdr:spPr>
        <a:xfrm>
          <a:off x="8483111" y="92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77384</xdr:rowOff>
    </xdr:from>
    <xdr:to>
      <xdr:col>41</xdr:col>
      <xdr:colOff>50800</xdr:colOff>
      <xdr:row>58</xdr:row>
      <xdr:rowOff>12529</xdr:rowOff>
    </xdr:to>
    <xdr:cxnSp macro="">
      <xdr:nvCxnSpPr>
        <xdr:cNvPr id="363" name="直線コネクタ 362"/>
        <xdr:cNvCxnSpPr/>
      </xdr:nvCxnSpPr>
      <xdr:spPr>
        <a:xfrm>
          <a:off x="6972300" y="9850034"/>
          <a:ext cx="889000" cy="10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4" name="フローチャート: 判断 363"/>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78417</xdr:rowOff>
    </xdr:from>
    <xdr:ext cx="534377" cy="259045"/>
    <xdr:sp macro="" textlink="">
      <xdr:nvSpPr>
        <xdr:cNvPr id="365" name="テキスト ボックス 364"/>
        <xdr:cNvSpPr txBox="1"/>
      </xdr:nvSpPr>
      <xdr:spPr>
        <a:xfrm>
          <a:off x="7594111" y="93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6" name="フローチャート: 判断 365"/>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18180</xdr:rowOff>
    </xdr:from>
    <xdr:ext cx="534377" cy="259045"/>
    <xdr:sp macro="" textlink="">
      <xdr:nvSpPr>
        <xdr:cNvPr id="367" name="テキスト ボックス 366"/>
        <xdr:cNvSpPr txBox="1"/>
      </xdr:nvSpPr>
      <xdr:spPr>
        <a:xfrm>
          <a:off x="6705111" y="927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170030</xdr:rowOff>
    </xdr:from>
    <xdr:to>
      <xdr:col>55</xdr:col>
      <xdr:colOff>50800</xdr:colOff>
      <xdr:row>55</xdr:row>
      <xdr:rowOff>100180</xdr:rowOff>
    </xdr:to>
    <xdr:sp macro="" textlink="">
      <xdr:nvSpPr>
        <xdr:cNvPr id="373" name="楕円 372"/>
        <xdr:cNvSpPr/>
      </xdr:nvSpPr>
      <xdr:spPr>
        <a:xfrm>
          <a:off x="10426700" y="942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148457</xdr:rowOff>
    </xdr:from>
    <xdr:ext cx="534377" cy="259045"/>
    <xdr:sp macro="" textlink="">
      <xdr:nvSpPr>
        <xdr:cNvPr id="374" name="普通建設事業費該当値テキスト"/>
        <xdr:cNvSpPr txBox="1"/>
      </xdr:nvSpPr>
      <xdr:spPr>
        <a:xfrm>
          <a:off x="10528300" y="940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3449</xdr:rowOff>
    </xdr:from>
    <xdr:to>
      <xdr:col>50</xdr:col>
      <xdr:colOff>165100</xdr:colOff>
      <xdr:row>56</xdr:row>
      <xdr:rowOff>105049</xdr:rowOff>
    </xdr:to>
    <xdr:sp macro="" textlink="">
      <xdr:nvSpPr>
        <xdr:cNvPr id="375" name="楕円 374"/>
        <xdr:cNvSpPr/>
      </xdr:nvSpPr>
      <xdr:spPr>
        <a:xfrm>
          <a:off x="9588500" y="960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96176</xdr:rowOff>
    </xdr:from>
    <xdr:ext cx="534377" cy="259045"/>
    <xdr:sp macro="" textlink="">
      <xdr:nvSpPr>
        <xdr:cNvPr id="376" name="テキスト ボックス 375"/>
        <xdr:cNvSpPr txBox="1"/>
      </xdr:nvSpPr>
      <xdr:spPr>
        <a:xfrm>
          <a:off x="9372111" y="969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28070</xdr:rowOff>
    </xdr:from>
    <xdr:to>
      <xdr:col>46</xdr:col>
      <xdr:colOff>38100</xdr:colOff>
      <xdr:row>57</xdr:row>
      <xdr:rowOff>129670</xdr:rowOff>
    </xdr:to>
    <xdr:sp macro="" textlink="">
      <xdr:nvSpPr>
        <xdr:cNvPr id="377" name="楕円 376"/>
        <xdr:cNvSpPr/>
      </xdr:nvSpPr>
      <xdr:spPr>
        <a:xfrm>
          <a:off x="8699500" y="980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120797</xdr:rowOff>
    </xdr:from>
    <xdr:ext cx="534377" cy="259045"/>
    <xdr:sp macro="" textlink="">
      <xdr:nvSpPr>
        <xdr:cNvPr id="378" name="テキスト ボックス 377"/>
        <xdr:cNvSpPr txBox="1"/>
      </xdr:nvSpPr>
      <xdr:spPr>
        <a:xfrm>
          <a:off x="8483111" y="989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133179</xdr:rowOff>
    </xdr:from>
    <xdr:to>
      <xdr:col>41</xdr:col>
      <xdr:colOff>101600</xdr:colOff>
      <xdr:row>58</xdr:row>
      <xdr:rowOff>63329</xdr:rowOff>
    </xdr:to>
    <xdr:sp macro="" textlink="">
      <xdr:nvSpPr>
        <xdr:cNvPr id="379" name="楕円 378"/>
        <xdr:cNvSpPr/>
      </xdr:nvSpPr>
      <xdr:spPr>
        <a:xfrm>
          <a:off x="7810500" y="99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54456</xdr:rowOff>
    </xdr:from>
    <xdr:ext cx="534377" cy="259045"/>
    <xdr:sp macro="" textlink="">
      <xdr:nvSpPr>
        <xdr:cNvPr id="380" name="テキスト ボックス 379"/>
        <xdr:cNvSpPr txBox="1"/>
      </xdr:nvSpPr>
      <xdr:spPr>
        <a:xfrm>
          <a:off x="7594111" y="999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26584</xdr:rowOff>
    </xdr:from>
    <xdr:to>
      <xdr:col>36</xdr:col>
      <xdr:colOff>165100</xdr:colOff>
      <xdr:row>57</xdr:row>
      <xdr:rowOff>128184</xdr:rowOff>
    </xdr:to>
    <xdr:sp macro="" textlink="">
      <xdr:nvSpPr>
        <xdr:cNvPr id="381" name="楕円 380"/>
        <xdr:cNvSpPr/>
      </xdr:nvSpPr>
      <xdr:spPr>
        <a:xfrm>
          <a:off x="6921500" y="979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119311</xdr:rowOff>
    </xdr:from>
    <xdr:ext cx="534377" cy="259045"/>
    <xdr:sp macro="" textlink="">
      <xdr:nvSpPr>
        <xdr:cNvPr id="382" name="テキスト ボックス 381"/>
        <xdr:cNvSpPr txBox="1"/>
      </xdr:nvSpPr>
      <xdr:spPr>
        <a:xfrm>
          <a:off x="6705111"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4" name="直線コネクタ 403"/>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5" name="普通建設事業費 （ うち新規整備　）最小値テキスト"/>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6" name="直線コネクタ 405"/>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7" name="普通建設事業費 （ うち新規整備　）最大値テキスト"/>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8" name="直線コネクタ 407"/>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72858</xdr:rowOff>
    </xdr:from>
    <xdr:to>
      <xdr:col>55</xdr:col>
      <xdr:colOff>0</xdr:colOff>
      <xdr:row>77</xdr:row>
      <xdr:rowOff>95100</xdr:rowOff>
    </xdr:to>
    <xdr:cxnSp macro="">
      <xdr:nvCxnSpPr>
        <xdr:cNvPr id="409" name="直線コネクタ 408"/>
        <xdr:cNvCxnSpPr/>
      </xdr:nvCxnSpPr>
      <xdr:spPr>
        <a:xfrm flipV="1">
          <a:off x="9639300" y="13274508"/>
          <a:ext cx="838200" cy="2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6050</xdr:rowOff>
    </xdr:from>
    <xdr:ext cx="534377" cy="259045"/>
    <xdr:sp macro="" textlink="">
      <xdr:nvSpPr>
        <xdr:cNvPr id="410" name="普通建設事業費 （ うち新規整備　）平均値テキスト"/>
        <xdr:cNvSpPr txBox="1"/>
      </xdr:nvSpPr>
      <xdr:spPr>
        <a:xfrm>
          <a:off x="10528300" y="130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11" name="フローチャート: 判断 410"/>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95100</xdr:rowOff>
    </xdr:from>
    <xdr:to>
      <xdr:col>50</xdr:col>
      <xdr:colOff>114300</xdr:colOff>
      <xdr:row>77</xdr:row>
      <xdr:rowOff>121138</xdr:rowOff>
    </xdr:to>
    <xdr:cxnSp macro="">
      <xdr:nvCxnSpPr>
        <xdr:cNvPr id="412" name="直線コネクタ 411"/>
        <xdr:cNvCxnSpPr/>
      </xdr:nvCxnSpPr>
      <xdr:spPr>
        <a:xfrm flipV="1">
          <a:off x="8750300" y="13296750"/>
          <a:ext cx="889000" cy="2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3" name="フローチャート: 判断 412"/>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32971</xdr:rowOff>
    </xdr:from>
    <xdr:ext cx="534377" cy="259045"/>
    <xdr:sp macro="" textlink="">
      <xdr:nvSpPr>
        <xdr:cNvPr id="414" name="テキスト ボックス 413"/>
        <xdr:cNvSpPr txBox="1"/>
      </xdr:nvSpPr>
      <xdr:spPr>
        <a:xfrm>
          <a:off x="9372111" y="128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112382</xdr:rowOff>
    </xdr:from>
    <xdr:to>
      <xdr:col>45</xdr:col>
      <xdr:colOff>177800</xdr:colOff>
      <xdr:row>77</xdr:row>
      <xdr:rowOff>121138</xdr:rowOff>
    </xdr:to>
    <xdr:cxnSp macro="">
      <xdr:nvCxnSpPr>
        <xdr:cNvPr id="415" name="直線コネクタ 414"/>
        <xdr:cNvCxnSpPr/>
      </xdr:nvCxnSpPr>
      <xdr:spPr>
        <a:xfrm>
          <a:off x="7861300" y="13314032"/>
          <a:ext cx="8890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6" name="フローチャート: 判断 415"/>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51967</xdr:rowOff>
    </xdr:from>
    <xdr:ext cx="534377" cy="259045"/>
    <xdr:sp macro="" textlink="">
      <xdr:nvSpPr>
        <xdr:cNvPr id="417" name="テキスト ボックス 416"/>
        <xdr:cNvSpPr txBox="1"/>
      </xdr:nvSpPr>
      <xdr:spPr>
        <a:xfrm>
          <a:off x="8483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60810</xdr:rowOff>
    </xdr:from>
    <xdr:to>
      <xdr:col>41</xdr:col>
      <xdr:colOff>50800</xdr:colOff>
      <xdr:row>77</xdr:row>
      <xdr:rowOff>112382</xdr:rowOff>
    </xdr:to>
    <xdr:cxnSp macro="">
      <xdr:nvCxnSpPr>
        <xdr:cNvPr id="418" name="直線コネクタ 417"/>
        <xdr:cNvCxnSpPr/>
      </xdr:nvCxnSpPr>
      <xdr:spPr>
        <a:xfrm>
          <a:off x="6972300" y="13262460"/>
          <a:ext cx="889000" cy="5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9" name="フローチャート: 判断 418"/>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119313</xdr:rowOff>
    </xdr:from>
    <xdr:ext cx="534377" cy="259045"/>
    <xdr:sp macro="" textlink="">
      <xdr:nvSpPr>
        <xdr:cNvPr id="420" name="テキスト ボックス 419"/>
        <xdr:cNvSpPr txBox="1"/>
      </xdr:nvSpPr>
      <xdr:spPr>
        <a:xfrm>
          <a:off x="7594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21" name="フローチャート: 判断 420"/>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111379</xdr:rowOff>
    </xdr:from>
    <xdr:ext cx="534377" cy="259045"/>
    <xdr:sp macro="" textlink="">
      <xdr:nvSpPr>
        <xdr:cNvPr id="422" name="テキスト ボックス 421"/>
        <xdr:cNvSpPr txBox="1"/>
      </xdr:nvSpPr>
      <xdr:spPr>
        <a:xfrm>
          <a:off x="6705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22058</xdr:rowOff>
    </xdr:from>
    <xdr:to>
      <xdr:col>55</xdr:col>
      <xdr:colOff>50800</xdr:colOff>
      <xdr:row>77</xdr:row>
      <xdr:rowOff>123658</xdr:rowOff>
    </xdr:to>
    <xdr:sp macro="" textlink="">
      <xdr:nvSpPr>
        <xdr:cNvPr id="428" name="楕円 427"/>
        <xdr:cNvSpPr/>
      </xdr:nvSpPr>
      <xdr:spPr>
        <a:xfrm>
          <a:off x="10426700" y="1322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485</xdr:rowOff>
    </xdr:from>
    <xdr:ext cx="534377" cy="259045"/>
    <xdr:sp macro="" textlink="">
      <xdr:nvSpPr>
        <xdr:cNvPr id="429" name="普通建設事業費 （ うち新規整備　）該当値テキスト"/>
        <xdr:cNvSpPr txBox="1"/>
      </xdr:nvSpPr>
      <xdr:spPr>
        <a:xfrm>
          <a:off x="10528300" y="1320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44300</xdr:rowOff>
    </xdr:from>
    <xdr:to>
      <xdr:col>50</xdr:col>
      <xdr:colOff>165100</xdr:colOff>
      <xdr:row>77</xdr:row>
      <xdr:rowOff>145900</xdr:rowOff>
    </xdr:to>
    <xdr:sp macro="" textlink="">
      <xdr:nvSpPr>
        <xdr:cNvPr id="430" name="楕円 429"/>
        <xdr:cNvSpPr/>
      </xdr:nvSpPr>
      <xdr:spPr>
        <a:xfrm>
          <a:off x="9588500" y="1324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137027</xdr:rowOff>
    </xdr:from>
    <xdr:ext cx="469744" cy="259045"/>
    <xdr:sp macro="" textlink="">
      <xdr:nvSpPr>
        <xdr:cNvPr id="431" name="テキスト ボックス 430"/>
        <xdr:cNvSpPr txBox="1"/>
      </xdr:nvSpPr>
      <xdr:spPr>
        <a:xfrm>
          <a:off x="9404428" y="1333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70338</xdr:rowOff>
    </xdr:from>
    <xdr:to>
      <xdr:col>46</xdr:col>
      <xdr:colOff>38100</xdr:colOff>
      <xdr:row>78</xdr:row>
      <xdr:rowOff>488</xdr:rowOff>
    </xdr:to>
    <xdr:sp macro="" textlink="">
      <xdr:nvSpPr>
        <xdr:cNvPr id="432" name="楕円 431"/>
        <xdr:cNvSpPr/>
      </xdr:nvSpPr>
      <xdr:spPr>
        <a:xfrm>
          <a:off x="8699500" y="1327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163065</xdr:rowOff>
    </xdr:from>
    <xdr:ext cx="469744" cy="259045"/>
    <xdr:sp macro="" textlink="">
      <xdr:nvSpPr>
        <xdr:cNvPr id="433" name="テキスト ボックス 432"/>
        <xdr:cNvSpPr txBox="1"/>
      </xdr:nvSpPr>
      <xdr:spPr>
        <a:xfrm>
          <a:off x="8515428" y="1336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61582</xdr:rowOff>
    </xdr:from>
    <xdr:to>
      <xdr:col>41</xdr:col>
      <xdr:colOff>101600</xdr:colOff>
      <xdr:row>77</xdr:row>
      <xdr:rowOff>163182</xdr:rowOff>
    </xdr:to>
    <xdr:sp macro="" textlink="">
      <xdr:nvSpPr>
        <xdr:cNvPr id="434" name="楕円 433"/>
        <xdr:cNvSpPr/>
      </xdr:nvSpPr>
      <xdr:spPr>
        <a:xfrm>
          <a:off x="7810500" y="132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154309</xdr:rowOff>
    </xdr:from>
    <xdr:ext cx="469744" cy="259045"/>
    <xdr:sp macro="" textlink="">
      <xdr:nvSpPr>
        <xdr:cNvPr id="435" name="テキスト ボックス 434"/>
        <xdr:cNvSpPr txBox="1"/>
      </xdr:nvSpPr>
      <xdr:spPr>
        <a:xfrm>
          <a:off x="7626428" y="1335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10010</xdr:rowOff>
    </xdr:from>
    <xdr:to>
      <xdr:col>36</xdr:col>
      <xdr:colOff>165100</xdr:colOff>
      <xdr:row>77</xdr:row>
      <xdr:rowOff>111610</xdr:rowOff>
    </xdr:to>
    <xdr:sp macro="" textlink="">
      <xdr:nvSpPr>
        <xdr:cNvPr id="436" name="楕円 435"/>
        <xdr:cNvSpPr/>
      </xdr:nvSpPr>
      <xdr:spPr>
        <a:xfrm>
          <a:off x="6921500" y="1321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128137</xdr:rowOff>
    </xdr:from>
    <xdr:ext cx="534377" cy="259045"/>
    <xdr:sp macro="" textlink="">
      <xdr:nvSpPr>
        <xdr:cNvPr id="437" name="テキスト ボックス 436"/>
        <xdr:cNvSpPr txBox="1"/>
      </xdr:nvSpPr>
      <xdr:spPr>
        <a:xfrm>
          <a:off x="6705111" y="1298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2" name="直線コネクタ 461"/>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3" name="普通建設事業費 （ うち更新整備　）最小値テキスト"/>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4" name="直線コネクタ 463"/>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5" name="普通建設事業費 （ うち更新整備　）最大値テキスト"/>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6" name="直線コネクタ 465"/>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51118</xdr:rowOff>
    </xdr:from>
    <xdr:to>
      <xdr:col>55</xdr:col>
      <xdr:colOff>0</xdr:colOff>
      <xdr:row>96</xdr:row>
      <xdr:rowOff>38888</xdr:rowOff>
    </xdr:to>
    <xdr:cxnSp macro="">
      <xdr:nvCxnSpPr>
        <xdr:cNvPr id="467" name="直線コネクタ 466"/>
        <xdr:cNvCxnSpPr/>
      </xdr:nvCxnSpPr>
      <xdr:spPr>
        <a:xfrm flipV="1">
          <a:off x="9639300" y="16167418"/>
          <a:ext cx="838200" cy="3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47248</xdr:rowOff>
    </xdr:from>
    <xdr:ext cx="534377" cy="259045"/>
    <xdr:sp macro="" textlink="">
      <xdr:nvSpPr>
        <xdr:cNvPr id="468" name="普通建設事業費 （ うち更新整備　）平均値テキスト"/>
        <xdr:cNvSpPr txBox="1"/>
      </xdr:nvSpPr>
      <xdr:spPr>
        <a:xfrm>
          <a:off x="10528300" y="161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9" name="フローチャート: 判断 468"/>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38888</xdr:rowOff>
    </xdr:from>
    <xdr:to>
      <xdr:col>50</xdr:col>
      <xdr:colOff>114300</xdr:colOff>
      <xdr:row>97</xdr:row>
      <xdr:rowOff>38736</xdr:rowOff>
    </xdr:to>
    <xdr:cxnSp macro="">
      <xdr:nvCxnSpPr>
        <xdr:cNvPr id="470" name="直線コネクタ 469"/>
        <xdr:cNvCxnSpPr/>
      </xdr:nvCxnSpPr>
      <xdr:spPr>
        <a:xfrm flipV="1">
          <a:off x="8750300" y="16498088"/>
          <a:ext cx="889000" cy="17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71" name="フローチャート: 判断 470"/>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166831</xdr:rowOff>
    </xdr:from>
    <xdr:ext cx="534377" cy="259045"/>
    <xdr:sp macro="" textlink="">
      <xdr:nvSpPr>
        <xdr:cNvPr id="472" name="テキスト ボックス 471"/>
        <xdr:cNvSpPr txBox="1"/>
      </xdr:nvSpPr>
      <xdr:spPr>
        <a:xfrm>
          <a:off x="9372111" y="161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38736</xdr:rowOff>
    </xdr:from>
    <xdr:to>
      <xdr:col>45</xdr:col>
      <xdr:colOff>177800</xdr:colOff>
      <xdr:row>98</xdr:row>
      <xdr:rowOff>57899</xdr:rowOff>
    </xdr:to>
    <xdr:cxnSp macro="">
      <xdr:nvCxnSpPr>
        <xdr:cNvPr id="473" name="直線コネクタ 472"/>
        <xdr:cNvCxnSpPr/>
      </xdr:nvCxnSpPr>
      <xdr:spPr>
        <a:xfrm flipV="1">
          <a:off x="7861300" y="16669386"/>
          <a:ext cx="889000" cy="19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4" name="フローチャート: 判断 473"/>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89794</xdr:rowOff>
    </xdr:from>
    <xdr:ext cx="534377" cy="259045"/>
    <xdr:sp macro="" textlink="">
      <xdr:nvSpPr>
        <xdr:cNvPr id="475" name="テキスト ボックス 474"/>
        <xdr:cNvSpPr txBox="1"/>
      </xdr:nvSpPr>
      <xdr:spPr>
        <a:xfrm>
          <a:off x="8483111" y="162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136880</xdr:rowOff>
    </xdr:from>
    <xdr:to>
      <xdr:col>41</xdr:col>
      <xdr:colOff>50800</xdr:colOff>
      <xdr:row>98</xdr:row>
      <xdr:rowOff>57899</xdr:rowOff>
    </xdr:to>
    <xdr:cxnSp macro="">
      <xdr:nvCxnSpPr>
        <xdr:cNvPr id="476" name="直線コネクタ 475"/>
        <xdr:cNvCxnSpPr/>
      </xdr:nvCxnSpPr>
      <xdr:spPr>
        <a:xfrm>
          <a:off x="6972300" y="16767530"/>
          <a:ext cx="889000" cy="9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7" name="フローチャート: 判断 476"/>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55923</xdr:rowOff>
    </xdr:from>
    <xdr:ext cx="534377" cy="259045"/>
    <xdr:sp macro="" textlink="">
      <xdr:nvSpPr>
        <xdr:cNvPr id="478" name="テキスト ボックス 477"/>
        <xdr:cNvSpPr txBox="1"/>
      </xdr:nvSpPr>
      <xdr:spPr>
        <a:xfrm>
          <a:off x="7594111" y="163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9" name="フローチャート: 判断 478"/>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113644</xdr:rowOff>
    </xdr:from>
    <xdr:ext cx="534377" cy="259045"/>
    <xdr:sp macro="" textlink="">
      <xdr:nvSpPr>
        <xdr:cNvPr id="480" name="テキスト ボックス 479"/>
        <xdr:cNvSpPr txBox="1"/>
      </xdr:nvSpPr>
      <xdr:spPr>
        <a:xfrm>
          <a:off x="6705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318</xdr:rowOff>
    </xdr:from>
    <xdr:to>
      <xdr:col>55</xdr:col>
      <xdr:colOff>50800</xdr:colOff>
      <xdr:row>94</xdr:row>
      <xdr:rowOff>101918</xdr:rowOff>
    </xdr:to>
    <xdr:sp macro="" textlink="">
      <xdr:nvSpPr>
        <xdr:cNvPr id="486" name="楕円 485"/>
        <xdr:cNvSpPr/>
      </xdr:nvSpPr>
      <xdr:spPr>
        <a:xfrm>
          <a:off x="10426700" y="161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23195</xdr:rowOff>
    </xdr:from>
    <xdr:ext cx="534377" cy="259045"/>
    <xdr:sp macro="" textlink="">
      <xdr:nvSpPr>
        <xdr:cNvPr id="487" name="普通建設事業費 （ うち更新整備　）該当値テキスト"/>
        <xdr:cNvSpPr txBox="1"/>
      </xdr:nvSpPr>
      <xdr:spPr>
        <a:xfrm>
          <a:off x="10528300" y="1596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159538</xdr:rowOff>
    </xdr:from>
    <xdr:to>
      <xdr:col>50</xdr:col>
      <xdr:colOff>165100</xdr:colOff>
      <xdr:row>96</xdr:row>
      <xdr:rowOff>89688</xdr:rowOff>
    </xdr:to>
    <xdr:sp macro="" textlink="">
      <xdr:nvSpPr>
        <xdr:cNvPr id="488" name="楕円 487"/>
        <xdr:cNvSpPr/>
      </xdr:nvSpPr>
      <xdr:spPr>
        <a:xfrm>
          <a:off x="9588500" y="164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80815</xdr:rowOff>
    </xdr:from>
    <xdr:ext cx="534377" cy="259045"/>
    <xdr:sp macro="" textlink="">
      <xdr:nvSpPr>
        <xdr:cNvPr id="489" name="テキスト ボックス 488"/>
        <xdr:cNvSpPr txBox="1"/>
      </xdr:nvSpPr>
      <xdr:spPr>
        <a:xfrm>
          <a:off x="9372111" y="1654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159386</xdr:rowOff>
    </xdr:from>
    <xdr:to>
      <xdr:col>46</xdr:col>
      <xdr:colOff>38100</xdr:colOff>
      <xdr:row>97</xdr:row>
      <xdr:rowOff>89536</xdr:rowOff>
    </xdr:to>
    <xdr:sp macro="" textlink="">
      <xdr:nvSpPr>
        <xdr:cNvPr id="490" name="楕円 489"/>
        <xdr:cNvSpPr/>
      </xdr:nvSpPr>
      <xdr:spPr>
        <a:xfrm>
          <a:off x="8699500" y="166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80663</xdr:rowOff>
    </xdr:from>
    <xdr:ext cx="534377" cy="259045"/>
    <xdr:sp macro="" textlink="">
      <xdr:nvSpPr>
        <xdr:cNvPr id="491" name="テキスト ボックス 490"/>
        <xdr:cNvSpPr txBox="1"/>
      </xdr:nvSpPr>
      <xdr:spPr>
        <a:xfrm>
          <a:off x="8483111" y="167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7099</xdr:rowOff>
    </xdr:from>
    <xdr:to>
      <xdr:col>41</xdr:col>
      <xdr:colOff>101600</xdr:colOff>
      <xdr:row>98</xdr:row>
      <xdr:rowOff>108699</xdr:rowOff>
    </xdr:to>
    <xdr:sp macro="" textlink="">
      <xdr:nvSpPr>
        <xdr:cNvPr id="492" name="楕円 491"/>
        <xdr:cNvSpPr/>
      </xdr:nvSpPr>
      <xdr:spPr>
        <a:xfrm>
          <a:off x="7810500" y="1680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99826</xdr:rowOff>
    </xdr:from>
    <xdr:ext cx="534377" cy="259045"/>
    <xdr:sp macro="" textlink="">
      <xdr:nvSpPr>
        <xdr:cNvPr id="493" name="テキスト ボックス 492"/>
        <xdr:cNvSpPr txBox="1"/>
      </xdr:nvSpPr>
      <xdr:spPr>
        <a:xfrm>
          <a:off x="7594111" y="1690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86080</xdr:rowOff>
    </xdr:from>
    <xdr:to>
      <xdr:col>36</xdr:col>
      <xdr:colOff>165100</xdr:colOff>
      <xdr:row>98</xdr:row>
      <xdr:rowOff>16230</xdr:rowOff>
    </xdr:to>
    <xdr:sp macro="" textlink="">
      <xdr:nvSpPr>
        <xdr:cNvPr id="494" name="楕円 493"/>
        <xdr:cNvSpPr/>
      </xdr:nvSpPr>
      <xdr:spPr>
        <a:xfrm>
          <a:off x="6921500" y="1671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7357</xdr:rowOff>
    </xdr:from>
    <xdr:ext cx="534377" cy="259045"/>
    <xdr:sp macro="" textlink="">
      <xdr:nvSpPr>
        <xdr:cNvPr id="495" name="テキスト ボックス 494"/>
        <xdr:cNvSpPr txBox="1"/>
      </xdr:nvSpPr>
      <xdr:spPr>
        <a:xfrm>
          <a:off x="6705111" y="1680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5" name="テキスト ボックス 514"/>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9" name="直線コネクタ 518"/>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2" name="災害復旧事業費最大値テキスト"/>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3" name="直線コネクタ 522"/>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5" name="災害復旧事業費平均値テキスト"/>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6" name="フローチャート: 判断 525"/>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8" name="フローチャート: 判断 527"/>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9" name="テキスト ボックス 528"/>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0" name="直線コネクタ 52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31" name="フローチャート: 判断 530"/>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2" name="テキスト ボックス 531"/>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19114</xdr:rowOff>
    </xdr:from>
    <xdr:to>
      <xdr:col>71</xdr:col>
      <xdr:colOff>177800</xdr:colOff>
      <xdr:row>39</xdr:row>
      <xdr:rowOff>44450</xdr:rowOff>
    </xdr:to>
    <xdr:cxnSp macro="">
      <xdr:nvCxnSpPr>
        <xdr:cNvPr id="533" name="直線コネクタ 532"/>
        <xdr:cNvCxnSpPr/>
      </xdr:nvCxnSpPr>
      <xdr:spPr>
        <a:xfrm>
          <a:off x="12814300" y="6705664"/>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4" name="フローチャート: 判断 533"/>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5" name="テキスト ボックス 534"/>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6" name="フローチャート: 判断 535"/>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7" name="テキスト ボックス 536"/>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139764</xdr:rowOff>
    </xdr:from>
    <xdr:to>
      <xdr:col>67</xdr:col>
      <xdr:colOff>101600</xdr:colOff>
      <xdr:row>39</xdr:row>
      <xdr:rowOff>69914</xdr:rowOff>
    </xdr:to>
    <xdr:sp macro="" textlink="">
      <xdr:nvSpPr>
        <xdr:cNvPr id="551" name="楕円 550"/>
        <xdr:cNvSpPr/>
      </xdr:nvSpPr>
      <xdr:spPr>
        <a:xfrm>
          <a:off x="12763500" y="66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61041</xdr:rowOff>
    </xdr:from>
    <xdr:ext cx="378565" cy="259045"/>
    <xdr:sp macro="" textlink="">
      <xdr:nvSpPr>
        <xdr:cNvPr id="552" name="テキスト ボックス 551"/>
        <xdr:cNvSpPr txBox="1"/>
      </xdr:nvSpPr>
      <xdr:spPr>
        <a:xfrm>
          <a:off x="12625017" y="674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30" name="直線コネクタ 629"/>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31" name="公債費最小値テキスト"/>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2" name="直線コネクタ 631"/>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3" name="公債費最大値テキスト"/>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4" name="直線コネクタ 633"/>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125498</xdr:rowOff>
    </xdr:from>
    <xdr:to>
      <xdr:col>85</xdr:col>
      <xdr:colOff>127000</xdr:colOff>
      <xdr:row>77</xdr:row>
      <xdr:rowOff>130070</xdr:rowOff>
    </xdr:to>
    <xdr:cxnSp macro="">
      <xdr:nvCxnSpPr>
        <xdr:cNvPr id="635" name="直線コネクタ 634"/>
        <xdr:cNvCxnSpPr/>
      </xdr:nvCxnSpPr>
      <xdr:spPr>
        <a:xfrm flipV="1">
          <a:off x="15481300" y="133271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60427</xdr:rowOff>
    </xdr:from>
    <xdr:ext cx="534377" cy="259045"/>
    <xdr:sp macro="" textlink="">
      <xdr:nvSpPr>
        <xdr:cNvPr id="636" name="公債費平均値テキスト"/>
        <xdr:cNvSpPr txBox="1"/>
      </xdr:nvSpPr>
      <xdr:spPr>
        <a:xfrm>
          <a:off x="16370300" y="1291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7" name="フローチャート: 判断 636"/>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130070</xdr:rowOff>
    </xdr:from>
    <xdr:to>
      <xdr:col>81</xdr:col>
      <xdr:colOff>50800</xdr:colOff>
      <xdr:row>77</xdr:row>
      <xdr:rowOff>138157</xdr:rowOff>
    </xdr:to>
    <xdr:cxnSp macro="">
      <xdr:nvCxnSpPr>
        <xdr:cNvPr id="638" name="直線コネクタ 637"/>
        <xdr:cNvCxnSpPr/>
      </xdr:nvCxnSpPr>
      <xdr:spPr>
        <a:xfrm flipV="1">
          <a:off x="14592300" y="13331720"/>
          <a:ext cx="889000" cy="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9" name="フローチャート: 判断 638"/>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40" name="テキスト ボックス 639"/>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138157</xdr:rowOff>
    </xdr:from>
    <xdr:to>
      <xdr:col>76</xdr:col>
      <xdr:colOff>114300</xdr:colOff>
      <xdr:row>77</xdr:row>
      <xdr:rowOff>145586</xdr:rowOff>
    </xdr:to>
    <xdr:cxnSp macro="">
      <xdr:nvCxnSpPr>
        <xdr:cNvPr id="641" name="直線コネクタ 640"/>
        <xdr:cNvCxnSpPr/>
      </xdr:nvCxnSpPr>
      <xdr:spPr>
        <a:xfrm flipV="1">
          <a:off x="13703300" y="1333980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2" name="フローチャート: 判断 641"/>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124017</xdr:rowOff>
    </xdr:from>
    <xdr:ext cx="534377" cy="259045"/>
    <xdr:sp macro="" textlink="">
      <xdr:nvSpPr>
        <xdr:cNvPr id="643" name="テキスト ボックス 642"/>
        <xdr:cNvSpPr txBox="1"/>
      </xdr:nvSpPr>
      <xdr:spPr>
        <a:xfrm>
          <a:off x="14325111" y="12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141215</xdr:rowOff>
    </xdr:from>
    <xdr:to>
      <xdr:col>71</xdr:col>
      <xdr:colOff>177800</xdr:colOff>
      <xdr:row>77</xdr:row>
      <xdr:rowOff>145586</xdr:rowOff>
    </xdr:to>
    <xdr:cxnSp macro="">
      <xdr:nvCxnSpPr>
        <xdr:cNvPr id="644" name="直線コネクタ 643"/>
        <xdr:cNvCxnSpPr/>
      </xdr:nvCxnSpPr>
      <xdr:spPr>
        <a:xfrm>
          <a:off x="12814300" y="13342865"/>
          <a:ext cx="889000" cy="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5" name="フローチャート: 判断 644"/>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148677</xdr:rowOff>
    </xdr:from>
    <xdr:ext cx="534377" cy="259045"/>
    <xdr:sp macro="" textlink="">
      <xdr:nvSpPr>
        <xdr:cNvPr id="646" name="テキスト ボックス 645"/>
        <xdr:cNvSpPr txBox="1"/>
      </xdr:nvSpPr>
      <xdr:spPr>
        <a:xfrm>
          <a:off x="13436111" y="128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7" name="フローチャート: 判断 646"/>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169680</xdr:rowOff>
    </xdr:from>
    <xdr:ext cx="534377" cy="259045"/>
    <xdr:sp macro="" textlink="">
      <xdr:nvSpPr>
        <xdr:cNvPr id="648" name="テキスト ボックス 647"/>
        <xdr:cNvSpPr txBox="1"/>
      </xdr:nvSpPr>
      <xdr:spPr>
        <a:xfrm>
          <a:off x="12547111" y="128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74698</xdr:rowOff>
    </xdr:from>
    <xdr:to>
      <xdr:col>85</xdr:col>
      <xdr:colOff>177800</xdr:colOff>
      <xdr:row>78</xdr:row>
      <xdr:rowOff>4848</xdr:rowOff>
    </xdr:to>
    <xdr:sp macro="" textlink="">
      <xdr:nvSpPr>
        <xdr:cNvPr id="654" name="楕円 653"/>
        <xdr:cNvSpPr/>
      </xdr:nvSpPr>
      <xdr:spPr>
        <a:xfrm>
          <a:off x="16268700" y="1327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53125</xdr:rowOff>
    </xdr:from>
    <xdr:ext cx="534377" cy="259045"/>
    <xdr:sp macro="" textlink="">
      <xdr:nvSpPr>
        <xdr:cNvPr id="655" name="公債費該当値テキスト"/>
        <xdr:cNvSpPr txBox="1"/>
      </xdr:nvSpPr>
      <xdr:spPr>
        <a:xfrm>
          <a:off x="16370300" y="1325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79270</xdr:rowOff>
    </xdr:from>
    <xdr:to>
      <xdr:col>81</xdr:col>
      <xdr:colOff>101600</xdr:colOff>
      <xdr:row>78</xdr:row>
      <xdr:rowOff>9420</xdr:rowOff>
    </xdr:to>
    <xdr:sp macro="" textlink="">
      <xdr:nvSpPr>
        <xdr:cNvPr id="656" name="楕円 655"/>
        <xdr:cNvSpPr/>
      </xdr:nvSpPr>
      <xdr:spPr>
        <a:xfrm>
          <a:off x="15430500" y="132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547</xdr:rowOff>
    </xdr:from>
    <xdr:ext cx="534377" cy="259045"/>
    <xdr:sp macro="" textlink="">
      <xdr:nvSpPr>
        <xdr:cNvPr id="657" name="テキスト ボックス 656"/>
        <xdr:cNvSpPr txBox="1"/>
      </xdr:nvSpPr>
      <xdr:spPr>
        <a:xfrm>
          <a:off x="15214111" y="1337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87357</xdr:rowOff>
    </xdr:from>
    <xdr:to>
      <xdr:col>76</xdr:col>
      <xdr:colOff>165100</xdr:colOff>
      <xdr:row>78</xdr:row>
      <xdr:rowOff>17507</xdr:rowOff>
    </xdr:to>
    <xdr:sp macro="" textlink="">
      <xdr:nvSpPr>
        <xdr:cNvPr id="658" name="楕円 657"/>
        <xdr:cNvSpPr/>
      </xdr:nvSpPr>
      <xdr:spPr>
        <a:xfrm>
          <a:off x="14541500" y="132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xdr:rowOff>
    </xdr:from>
    <xdr:ext cx="534377" cy="259045"/>
    <xdr:sp macro="" textlink="">
      <xdr:nvSpPr>
        <xdr:cNvPr id="659" name="テキスト ボックス 658"/>
        <xdr:cNvSpPr txBox="1"/>
      </xdr:nvSpPr>
      <xdr:spPr>
        <a:xfrm>
          <a:off x="14325111" y="1338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94786</xdr:rowOff>
    </xdr:from>
    <xdr:to>
      <xdr:col>72</xdr:col>
      <xdr:colOff>38100</xdr:colOff>
      <xdr:row>78</xdr:row>
      <xdr:rowOff>24936</xdr:rowOff>
    </xdr:to>
    <xdr:sp macro="" textlink="">
      <xdr:nvSpPr>
        <xdr:cNvPr id="660" name="楕円 659"/>
        <xdr:cNvSpPr/>
      </xdr:nvSpPr>
      <xdr:spPr>
        <a:xfrm>
          <a:off x="13652500" y="132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16063</xdr:rowOff>
    </xdr:from>
    <xdr:ext cx="534377" cy="259045"/>
    <xdr:sp macro="" textlink="">
      <xdr:nvSpPr>
        <xdr:cNvPr id="661" name="テキスト ボックス 660"/>
        <xdr:cNvSpPr txBox="1"/>
      </xdr:nvSpPr>
      <xdr:spPr>
        <a:xfrm>
          <a:off x="13436111" y="13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90415</xdr:rowOff>
    </xdr:from>
    <xdr:to>
      <xdr:col>67</xdr:col>
      <xdr:colOff>101600</xdr:colOff>
      <xdr:row>78</xdr:row>
      <xdr:rowOff>20565</xdr:rowOff>
    </xdr:to>
    <xdr:sp macro="" textlink="">
      <xdr:nvSpPr>
        <xdr:cNvPr id="662" name="楕円 661"/>
        <xdr:cNvSpPr/>
      </xdr:nvSpPr>
      <xdr:spPr>
        <a:xfrm>
          <a:off x="12763500" y="1329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11692</xdr:rowOff>
    </xdr:from>
    <xdr:ext cx="534377" cy="259045"/>
    <xdr:sp macro="" textlink="">
      <xdr:nvSpPr>
        <xdr:cNvPr id="663" name="テキスト ボックス 662"/>
        <xdr:cNvSpPr txBox="1"/>
      </xdr:nvSpPr>
      <xdr:spPr>
        <a:xfrm>
          <a:off x="12547111" y="1338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7" name="直線コネクタ 686"/>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8" name="積立金最小値テキスト"/>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9" name="直線コネクタ 688"/>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90" name="積立金最大値テキスト"/>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91" name="直線コネクタ 690"/>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159068</xdr:rowOff>
    </xdr:from>
    <xdr:to>
      <xdr:col>85</xdr:col>
      <xdr:colOff>127000</xdr:colOff>
      <xdr:row>99</xdr:row>
      <xdr:rowOff>7747</xdr:rowOff>
    </xdr:to>
    <xdr:cxnSp macro="">
      <xdr:nvCxnSpPr>
        <xdr:cNvPr id="692" name="直線コネクタ 691"/>
        <xdr:cNvCxnSpPr/>
      </xdr:nvCxnSpPr>
      <xdr:spPr>
        <a:xfrm flipV="1">
          <a:off x="15481300" y="16789718"/>
          <a:ext cx="838200" cy="19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141761</xdr:rowOff>
    </xdr:from>
    <xdr:ext cx="534377" cy="259045"/>
    <xdr:sp macro="" textlink="">
      <xdr:nvSpPr>
        <xdr:cNvPr id="693" name="積立金平均値テキスト"/>
        <xdr:cNvSpPr txBox="1"/>
      </xdr:nvSpPr>
      <xdr:spPr>
        <a:xfrm>
          <a:off x="16370300" y="16772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4" name="フローチャート: 判断 693"/>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7747</xdr:rowOff>
    </xdr:from>
    <xdr:to>
      <xdr:col>81</xdr:col>
      <xdr:colOff>50800</xdr:colOff>
      <xdr:row>99</xdr:row>
      <xdr:rowOff>11557</xdr:rowOff>
    </xdr:to>
    <xdr:cxnSp macro="">
      <xdr:nvCxnSpPr>
        <xdr:cNvPr id="695" name="直線コネクタ 694"/>
        <xdr:cNvCxnSpPr/>
      </xdr:nvCxnSpPr>
      <xdr:spPr>
        <a:xfrm flipV="1">
          <a:off x="14592300" y="1698129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6" name="フローチャート: 判断 695"/>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145115</xdr:rowOff>
    </xdr:from>
    <xdr:ext cx="534377" cy="259045"/>
    <xdr:sp macro="" textlink="">
      <xdr:nvSpPr>
        <xdr:cNvPr id="697" name="テキスト ボックス 696"/>
        <xdr:cNvSpPr txBox="1"/>
      </xdr:nvSpPr>
      <xdr:spPr>
        <a:xfrm>
          <a:off x="1521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84747</xdr:rowOff>
    </xdr:from>
    <xdr:to>
      <xdr:col>76</xdr:col>
      <xdr:colOff>114300</xdr:colOff>
      <xdr:row>99</xdr:row>
      <xdr:rowOff>11557</xdr:rowOff>
    </xdr:to>
    <xdr:cxnSp macro="">
      <xdr:nvCxnSpPr>
        <xdr:cNvPr id="698" name="直線コネクタ 697"/>
        <xdr:cNvCxnSpPr/>
      </xdr:nvCxnSpPr>
      <xdr:spPr>
        <a:xfrm>
          <a:off x="13703300" y="16886847"/>
          <a:ext cx="889000" cy="9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9" name="フローチャート: 判断 698"/>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700" name="テキスト ボックス 699"/>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84747</xdr:rowOff>
    </xdr:from>
    <xdr:to>
      <xdr:col>71</xdr:col>
      <xdr:colOff>177800</xdr:colOff>
      <xdr:row>98</xdr:row>
      <xdr:rowOff>150648</xdr:rowOff>
    </xdr:to>
    <xdr:cxnSp macro="">
      <xdr:nvCxnSpPr>
        <xdr:cNvPr id="701" name="直線コネクタ 700"/>
        <xdr:cNvCxnSpPr/>
      </xdr:nvCxnSpPr>
      <xdr:spPr>
        <a:xfrm flipV="1">
          <a:off x="12814300" y="16886847"/>
          <a:ext cx="889000" cy="6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2" name="フローチャート: 判断 701"/>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118127</xdr:rowOff>
    </xdr:from>
    <xdr:ext cx="534377" cy="259045"/>
    <xdr:sp macro="" textlink="">
      <xdr:nvSpPr>
        <xdr:cNvPr id="703" name="テキスト ボックス 702"/>
        <xdr:cNvSpPr txBox="1"/>
      </xdr:nvSpPr>
      <xdr:spPr>
        <a:xfrm>
          <a:off x="13436111" y="165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4" name="フローチャート: 判断 703"/>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5" name="テキスト ボックス 704"/>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108268</xdr:rowOff>
    </xdr:from>
    <xdr:to>
      <xdr:col>85</xdr:col>
      <xdr:colOff>177800</xdr:colOff>
      <xdr:row>98</xdr:row>
      <xdr:rowOff>38418</xdr:rowOff>
    </xdr:to>
    <xdr:sp macro="" textlink="">
      <xdr:nvSpPr>
        <xdr:cNvPr id="711" name="楕円 710"/>
        <xdr:cNvSpPr/>
      </xdr:nvSpPr>
      <xdr:spPr>
        <a:xfrm>
          <a:off x="16268700" y="1673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131145</xdr:rowOff>
    </xdr:from>
    <xdr:ext cx="534377" cy="259045"/>
    <xdr:sp macro="" textlink="">
      <xdr:nvSpPr>
        <xdr:cNvPr id="712" name="積立金該当値テキスト"/>
        <xdr:cNvSpPr txBox="1"/>
      </xdr:nvSpPr>
      <xdr:spPr>
        <a:xfrm>
          <a:off x="16370300" y="1659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128397</xdr:rowOff>
    </xdr:from>
    <xdr:to>
      <xdr:col>81</xdr:col>
      <xdr:colOff>101600</xdr:colOff>
      <xdr:row>99</xdr:row>
      <xdr:rowOff>58547</xdr:rowOff>
    </xdr:to>
    <xdr:sp macro="" textlink="">
      <xdr:nvSpPr>
        <xdr:cNvPr id="713" name="楕円 712"/>
        <xdr:cNvSpPr/>
      </xdr:nvSpPr>
      <xdr:spPr>
        <a:xfrm>
          <a:off x="15430500" y="1693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49674</xdr:rowOff>
    </xdr:from>
    <xdr:ext cx="469744" cy="259045"/>
    <xdr:sp macro="" textlink="">
      <xdr:nvSpPr>
        <xdr:cNvPr id="714" name="テキスト ボックス 713"/>
        <xdr:cNvSpPr txBox="1"/>
      </xdr:nvSpPr>
      <xdr:spPr>
        <a:xfrm>
          <a:off x="15246428" y="1702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132207</xdr:rowOff>
    </xdr:from>
    <xdr:to>
      <xdr:col>76</xdr:col>
      <xdr:colOff>165100</xdr:colOff>
      <xdr:row>99</xdr:row>
      <xdr:rowOff>62357</xdr:rowOff>
    </xdr:to>
    <xdr:sp macro="" textlink="">
      <xdr:nvSpPr>
        <xdr:cNvPr id="715" name="楕円 714"/>
        <xdr:cNvSpPr/>
      </xdr:nvSpPr>
      <xdr:spPr>
        <a:xfrm>
          <a:off x="14541500" y="169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53484</xdr:rowOff>
    </xdr:from>
    <xdr:ext cx="469744" cy="259045"/>
    <xdr:sp macro="" textlink="">
      <xdr:nvSpPr>
        <xdr:cNvPr id="716" name="テキスト ボックス 715"/>
        <xdr:cNvSpPr txBox="1"/>
      </xdr:nvSpPr>
      <xdr:spPr>
        <a:xfrm>
          <a:off x="14357428" y="1702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33947</xdr:rowOff>
    </xdr:from>
    <xdr:to>
      <xdr:col>72</xdr:col>
      <xdr:colOff>38100</xdr:colOff>
      <xdr:row>98</xdr:row>
      <xdr:rowOff>135547</xdr:rowOff>
    </xdr:to>
    <xdr:sp macro="" textlink="">
      <xdr:nvSpPr>
        <xdr:cNvPr id="717" name="楕円 716"/>
        <xdr:cNvSpPr/>
      </xdr:nvSpPr>
      <xdr:spPr>
        <a:xfrm>
          <a:off x="13652500" y="1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126674</xdr:rowOff>
    </xdr:from>
    <xdr:ext cx="534377" cy="259045"/>
    <xdr:sp macro="" textlink="">
      <xdr:nvSpPr>
        <xdr:cNvPr id="718" name="テキスト ボックス 717"/>
        <xdr:cNvSpPr txBox="1"/>
      </xdr:nvSpPr>
      <xdr:spPr>
        <a:xfrm>
          <a:off x="13436111" y="1692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99848</xdr:rowOff>
    </xdr:from>
    <xdr:to>
      <xdr:col>67</xdr:col>
      <xdr:colOff>101600</xdr:colOff>
      <xdr:row>99</xdr:row>
      <xdr:rowOff>29998</xdr:rowOff>
    </xdr:to>
    <xdr:sp macro="" textlink="">
      <xdr:nvSpPr>
        <xdr:cNvPr id="719" name="楕円 718"/>
        <xdr:cNvSpPr/>
      </xdr:nvSpPr>
      <xdr:spPr>
        <a:xfrm>
          <a:off x="12763500" y="1690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21125</xdr:rowOff>
    </xdr:from>
    <xdr:ext cx="469744" cy="259045"/>
    <xdr:sp macro="" textlink="">
      <xdr:nvSpPr>
        <xdr:cNvPr id="720" name="テキスト ボックス 719"/>
        <xdr:cNvSpPr txBox="1"/>
      </xdr:nvSpPr>
      <xdr:spPr>
        <a:xfrm>
          <a:off x="12579428" y="1699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4" name="直線コネクタ 743"/>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7" name="投資及び出資金最大値テキスト"/>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8" name="直線コネクタ 747"/>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48260</xdr:rowOff>
    </xdr:from>
    <xdr:to>
      <xdr:col>116</xdr:col>
      <xdr:colOff>63500</xdr:colOff>
      <xdr:row>39</xdr:row>
      <xdr:rowOff>39497</xdr:rowOff>
    </xdr:to>
    <xdr:cxnSp macro="">
      <xdr:nvCxnSpPr>
        <xdr:cNvPr id="749" name="直線コネクタ 748"/>
        <xdr:cNvCxnSpPr/>
      </xdr:nvCxnSpPr>
      <xdr:spPr>
        <a:xfrm>
          <a:off x="21323300" y="6391910"/>
          <a:ext cx="838200" cy="3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50" name="投資及び出資金平均値テキスト"/>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51" name="フローチャート: 判断 750"/>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48260</xdr:rowOff>
    </xdr:from>
    <xdr:to>
      <xdr:col>111</xdr:col>
      <xdr:colOff>177800</xdr:colOff>
      <xdr:row>37</xdr:row>
      <xdr:rowOff>137414</xdr:rowOff>
    </xdr:to>
    <xdr:cxnSp macro="">
      <xdr:nvCxnSpPr>
        <xdr:cNvPr id="752" name="直線コネクタ 751"/>
        <xdr:cNvCxnSpPr/>
      </xdr:nvCxnSpPr>
      <xdr:spPr>
        <a:xfrm flipV="1">
          <a:off x="20434300" y="639191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3" name="フローチャート: 判断 752"/>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4" name="テキスト ボックス 753"/>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165227</xdr:rowOff>
    </xdr:from>
    <xdr:to>
      <xdr:col>107</xdr:col>
      <xdr:colOff>50800</xdr:colOff>
      <xdr:row>37</xdr:row>
      <xdr:rowOff>137414</xdr:rowOff>
    </xdr:to>
    <xdr:cxnSp macro="">
      <xdr:nvCxnSpPr>
        <xdr:cNvPr id="755" name="直線コネクタ 754"/>
        <xdr:cNvCxnSpPr/>
      </xdr:nvCxnSpPr>
      <xdr:spPr>
        <a:xfrm>
          <a:off x="19545300" y="6337427"/>
          <a:ext cx="889000" cy="1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6" name="フローチャート: 判断 755"/>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7" name="テキスト ボックス 756"/>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165227</xdr:rowOff>
    </xdr:from>
    <xdr:to>
      <xdr:col>102</xdr:col>
      <xdr:colOff>114300</xdr:colOff>
      <xdr:row>38</xdr:row>
      <xdr:rowOff>31115</xdr:rowOff>
    </xdr:to>
    <xdr:cxnSp macro="">
      <xdr:nvCxnSpPr>
        <xdr:cNvPr id="758" name="直線コネクタ 757"/>
        <xdr:cNvCxnSpPr/>
      </xdr:nvCxnSpPr>
      <xdr:spPr>
        <a:xfrm flipV="1">
          <a:off x="18656300" y="6337427"/>
          <a:ext cx="889000" cy="20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9" name="フローチャート: 判断 758"/>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60" name="テキスト ボックス 759"/>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61" name="フローチャート: 判断 760"/>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126636</xdr:rowOff>
    </xdr:from>
    <xdr:ext cx="469744" cy="259045"/>
    <xdr:sp macro="" textlink="">
      <xdr:nvSpPr>
        <xdr:cNvPr id="762" name="テキスト ボックス 761"/>
        <xdr:cNvSpPr txBox="1"/>
      </xdr:nvSpPr>
      <xdr:spPr>
        <a:xfrm>
          <a:off x="18421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160147</xdr:rowOff>
    </xdr:from>
    <xdr:to>
      <xdr:col>116</xdr:col>
      <xdr:colOff>114300</xdr:colOff>
      <xdr:row>39</xdr:row>
      <xdr:rowOff>90297</xdr:rowOff>
    </xdr:to>
    <xdr:sp macro="" textlink="">
      <xdr:nvSpPr>
        <xdr:cNvPr id="768" name="楕円 767"/>
        <xdr:cNvSpPr/>
      </xdr:nvSpPr>
      <xdr:spPr>
        <a:xfrm>
          <a:off x="221107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75074</xdr:rowOff>
    </xdr:from>
    <xdr:ext cx="313932" cy="259045"/>
    <xdr:sp macro="" textlink="">
      <xdr:nvSpPr>
        <xdr:cNvPr id="769" name="投資及び出資金該当値テキスト"/>
        <xdr:cNvSpPr txBox="1"/>
      </xdr:nvSpPr>
      <xdr:spPr>
        <a:xfrm>
          <a:off x="22212300" y="6590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168910</xdr:rowOff>
    </xdr:from>
    <xdr:to>
      <xdr:col>112</xdr:col>
      <xdr:colOff>38100</xdr:colOff>
      <xdr:row>37</xdr:row>
      <xdr:rowOff>99060</xdr:rowOff>
    </xdr:to>
    <xdr:sp macro="" textlink="">
      <xdr:nvSpPr>
        <xdr:cNvPr id="770" name="楕円 769"/>
        <xdr:cNvSpPr/>
      </xdr:nvSpPr>
      <xdr:spPr>
        <a:xfrm>
          <a:off x="21272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90187</xdr:rowOff>
    </xdr:from>
    <xdr:ext cx="378565" cy="259045"/>
    <xdr:sp macro="" textlink="">
      <xdr:nvSpPr>
        <xdr:cNvPr id="771" name="テキスト ボックス 770"/>
        <xdr:cNvSpPr txBox="1"/>
      </xdr:nvSpPr>
      <xdr:spPr>
        <a:xfrm>
          <a:off x="21134017" y="6433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86614</xdr:rowOff>
    </xdr:from>
    <xdr:to>
      <xdr:col>107</xdr:col>
      <xdr:colOff>101600</xdr:colOff>
      <xdr:row>38</xdr:row>
      <xdr:rowOff>16764</xdr:rowOff>
    </xdr:to>
    <xdr:sp macro="" textlink="">
      <xdr:nvSpPr>
        <xdr:cNvPr id="772" name="楕円 771"/>
        <xdr:cNvSpPr/>
      </xdr:nvSpPr>
      <xdr:spPr>
        <a:xfrm>
          <a:off x="203835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7891</xdr:rowOff>
    </xdr:from>
    <xdr:ext cx="378565" cy="259045"/>
    <xdr:sp macro="" textlink="">
      <xdr:nvSpPr>
        <xdr:cNvPr id="773" name="テキスト ボックス 772"/>
        <xdr:cNvSpPr txBox="1"/>
      </xdr:nvSpPr>
      <xdr:spPr>
        <a:xfrm>
          <a:off x="20245017" y="65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114427</xdr:rowOff>
    </xdr:from>
    <xdr:to>
      <xdr:col>102</xdr:col>
      <xdr:colOff>165100</xdr:colOff>
      <xdr:row>37</xdr:row>
      <xdr:rowOff>44577</xdr:rowOff>
    </xdr:to>
    <xdr:sp macro="" textlink="">
      <xdr:nvSpPr>
        <xdr:cNvPr id="774" name="楕円 773"/>
        <xdr:cNvSpPr/>
      </xdr:nvSpPr>
      <xdr:spPr>
        <a:xfrm>
          <a:off x="19494500" y="62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35704</xdr:rowOff>
    </xdr:from>
    <xdr:ext cx="469744" cy="259045"/>
    <xdr:sp macro="" textlink="">
      <xdr:nvSpPr>
        <xdr:cNvPr id="775" name="テキスト ボックス 774"/>
        <xdr:cNvSpPr txBox="1"/>
      </xdr:nvSpPr>
      <xdr:spPr>
        <a:xfrm>
          <a:off x="19310428" y="637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76" name="楕円 775"/>
        <xdr:cNvSpPr/>
      </xdr:nvSpPr>
      <xdr:spPr>
        <a:xfrm>
          <a:off x="186055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73042</xdr:rowOff>
    </xdr:from>
    <xdr:ext cx="378565" cy="259045"/>
    <xdr:sp macro="" textlink="">
      <xdr:nvSpPr>
        <xdr:cNvPr id="777" name="テキスト ボックス 776"/>
        <xdr:cNvSpPr txBox="1"/>
      </xdr:nvSpPr>
      <xdr:spPr>
        <a:xfrm>
          <a:off x="18467017" y="65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801" name="直線コネクタ 800"/>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4" name="貸付金最大値テキスト"/>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5" name="直線コネクタ 804"/>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139395</xdr:rowOff>
    </xdr:from>
    <xdr:to>
      <xdr:col>116</xdr:col>
      <xdr:colOff>63500</xdr:colOff>
      <xdr:row>56</xdr:row>
      <xdr:rowOff>157379</xdr:rowOff>
    </xdr:to>
    <xdr:cxnSp macro="">
      <xdr:nvCxnSpPr>
        <xdr:cNvPr id="806" name="直線コネクタ 805"/>
        <xdr:cNvCxnSpPr/>
      </xdr:nvCxnSpPr>
      <xdr:spPr>
        <a:xfrm>
          <a:off x="21323300" y="9740595"/>
          <a:ext cx="8382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31208</xdr:rowOff>
    </xdr:from>
    <xdr:ext cx="469744" cy="259045"/>
    <xdr:sp macro="" textlink="">
      <xdr:nvSpPr>
        <xdr:cNvPr id="807" name="貸付金平均値テキスト"/>
        <xdr:cNvSpPr txBox="1"/>
      </xdr:nvSpPr>
      <xdr:spPr>
        <a:xfrm>
          <a:off x="22212300" y="9803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8" name="フローチャート: 判断 807"/>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139395</xdr:rowOff>
    </xdr:from>
    <xdr:to>
      <xdr:col>111</xdr:col>
      <xdr:colOff>177800</xdr:colOff>
      <xdr:row>56</xdr:row>
      <xdr:rowOff>140995</xdr:rowOff>
    </xdr:to>
    <xdr:cxnSp macro="">
      <xdr:nvCxnSpPr>
        <xdr:cNvPr id="809" name="直線コネクタ 808"/>
        <xdr:cNvCxnSpPr/>
      </xdr:nvCxnSpPr>
      <xdr:spPr>
        <a:xfrm flipV="1">
          <a:off x="20434300" y="9740595"/>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10" name="フローチャート: 判断 809"/>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117543</xdr:rowOff>
    </xdr:from>
    <xdr:ext cx="469744" cy="259045"/>
    <xdr:sp macro="" textlink="">
      <xdr:nvSpPr>
        <xdr:cNvPr id="811" name="テキスト ボックス 810"/>
        <xdr:cNvSpPr txBox="1"/>
      </xdr:nvSpPr>
      <xdr:spPr>
        <a:xfrm>
          <a:off x="21088428" y="989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140995</xdr:rowOff>
    </xdr:from>
    <xdr:to>
      <xdr:col>107</xdr:col>
      <xdr:colOff>50800</xdr:colOff>
      <xdr:row>56</xdr:row>
      <xdr:rowOff>142977</xdr:rowOff>
    </xdr:to>
    <xdr:cxnSp macro="">
      <xdr:nvCxnSpPr>
        <xdr:cNvPr id="812" name="直線コネクタ 811"/>
        <xdr:cNvCxnSpPr/>
      </xdr:nvCxnSpPr>
      <xdr:spPr>
        <a:xfrm flipV="1">
          <a:off x="19545300" y="9742195"/>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3" name="フローチャート: 判断 812"/>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106113</xdr:rowOff>
    </xdr:from>
    <xdr:ext cx="469744" cy="259045"/>
    <xdr:sp macro="" textlink="">
      <xdr:nvSpPr>
        <xdr:cNvPr id="814" name="テキスト ボックス 813"/>
        <xdr:cNvSpPr txBox="1"/>
      </xdr:nvSpPr>
      <xdr:spPr>
        <a:xfrm>
          <a:off x="20199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142977</xdr:rowOff>
    </xdr:from>
    <xdr:to>
      <xdr:col>102</xdr:col>
      <xdr:colOff>114300</xdr:colOff>
      <xdr:row>56</xdr:row>
      <xdr:rowOff>145415</xdr:rowOff>
    </xdr:to>
    <xdr:cxnSp macro="">
      <xdr:nvCxnSpPr>
        <xdr:cNvPr id="815" name="直線コネクタ 814"/>
        <xdr:cNvCxnSpPr/>
      </xdr:nvCxnSpPr>
      <xdr:spPr>
        <a:xfrm flipV="1">
          <a:off x="18656300" y="9744177"/>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6" name="フローチャート: 判断 815"/>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71670</xdr:rowOff>
    </xdr:from>
    <xdr:ext cx="469744" cy="259045"/>
    <xdr:sp macro="" textlink="">
      <xdr:nvSpPr>
        <xdr:cNvPr id="817" name="テキスト ボックス 816"/>
        <xdr:cNvSpPr txBox="1"/>
      </xdr:nvSpPr>
      <xdr:spPr>
        <a:xfrm>
          <a:off x="19310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8" name="フローチャート: 判断 817"/>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130294</xdr:rowOff>
    </xdr:from>
    <xdr:ext cx="469744" cy="259045"/>
    <xdr:sp macro="" textlink="">
      <xdr:nvSpPr>
        <xdr:cNvPr id="819" name="テキスト ボックス 818"/>
        <xdr:cNvSpPr txBox="1"/>
      </xdr:nvSpPr>
      <xdr:spPr>
        <a:xfrm>
          <a:off x="18421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106579</xdr:rowOff>
    </xdr:from>
    <xdr:to>
      <xdr:col>116</xdr:col>
      <xdr:colOff>114300</xdr:colOff>
      <xdr:row>57</xdr:row>
      <xdr:rowOff>36729</xdr:rowOff>
    </xdr:to>
    <xdr:sp macro="" textlink="">
      <xdr:nvSpPr>
        <xdr:cNvPr id="825" name="楕円 824"/>
        <xdr:cNvSpPr/>
      </xdr:nvSpPr>
      <xdr:spPr>
        <a:xfrm>
          <a:off x="22110700" y="970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129456</xdr:rowOff>
    </xdr:from>
    <xdr:ext cx="469744" cy="259045"/>
    <xdr:sp macro="" textlink="">
      <xdr:nvSpPr>
        <xdr:cNvPr id="826" name="貸付金該当値テキスト"/>
        <xdr:cNvSpPr txBox="1"/>
      </xdr:nvSpPr>
      <xdr:spPr>
        <a:xfrm>
          <a:off x="22212300" y="955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88595</xdr:rowOff>
    </xdr:from>
    <xdr:to>
      <xdr:col>112</xdr:col>
      <xdr:colOff>38100</xdr:colOff>
      <xdr:row>57</xdr:row>
      <xdr:rowOff>18745</xdr:rowOff>
    </xdr:to>
    <xdr:sp macro="" textlink="">
      <xdr:nvSpPr>
        <xdr:cNvPr id="827" name="楕円 826"/>
        <xdr:cNvSpPr/>
      </xdr:nvSpPr>
      <xdr:spPr>
        <a:xfrm>
          <a:off x="21272500" y="96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35272</xdr:rowOff>
    </xdr:from>
    <xdr:ext cx="469744" cy="259045"/>
    <xdr:sp macro="" textlink="">
      <xdr:nvSpPr>
        <xdr:cNvPr id="828" name="テキスト ボックス 827"/>
        <xdr:cNvSpPr txBox="1"/>
      </xdr:nvSpPr>
      <xdr:spPr>
        <a:xfrm>
          <a:off x="21088428" y="946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90195</xdr:rowOff>
    </xdr:from>
    <xdr:to>
      <xdr:col>107</xdr:col>
      <xdr:colOff>101600</xdr:colOff>
      <xdr:row>57</xdr:row>
      <xdr:rowOff>20345</xdr:rowOff>
    </xdr:to>
    <xdr:sp macro="" textlink="">
      <xdr:nvSpPr>
        <xdr:cNvPr id="829" name="楕円 828"/>
        <xdr:cNvSpPr/>
      </xdr:nvSpPr>
      <xdr:spPr>
        <a:xfrm>
          <a:off x="20383500" y="96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36872</xdr:rowOff>
    </xdr:from>
    <xdr:ext cx="469744" cy="259045"/>
    <xdr:sp macro="" textlink="">
      <xdr:nvSpPr>
        <xdr:cNvPr id="830" name="テキスト ボックス 829"/>
        <xdr:cNvSpPr txBox="1"/>
      </xdr:nvSpPr>
      <xdr:spPr>
        <a:xfrm>
          <a:off x="20199428" y="94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92177</xdr:rowOff>
    </xdr:from>
    <xdr:to>
      <xdr:col>102</xdr:col>
      <xdr:colOff>165100</xdr:colOff>
      <xdr:row>57</xdr:row>
      <xdr:rowOff>22327</xdr:rowOff>
    </xdr:to>
    <xdr:sp macro="" textlink="">
      <xdr:nvSpPr>
        <xdr:cNvPr id="831" name="楕円 830"/>
        <xdr:cNvSpPr/>
      </xdr:nvSpPr>
      <xdr:spPr>
        <a:xfrm>
          <a:off x="19494500" y="969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38854</xdr:rowOff>
    </xdr:from>
    <xdr:ext cx="469744" cy="259045"/>
    <xdr:sp macro="" textlink="">
      <xdr:nvSpPr>
        <xdr:cNvPr id="832" name="テキスト ボックス 831"/>
        <xdr:cNvSpPr txBox="1"/>
      </xdr:nvSpPr>
      <xdr:spPr>
        <a:xfrm>
          <a:off x="19310428" y="946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94615</xdr:rowOff>
    </xdr:from>
    <xdr:to>
      <xdr:col>98</xdr:col>
      <xdr:colOff>38100</xdr:colOff>
      <xdr:row>57</xdr:row>
      <xdr:rowOff>24765</xdr:rowOff>
    </xdr:to>
    <xdr:sp macro="" textlink="">
      <xdr:nvSpPr>
        <xdr:cNvPr id="833" name="楕円 832"/>
        <xdr:cNvSpPr/>
      </xdr:nvSpPr>
      <xdr:spPr>
        <a:xfrm>
          <a:off x="18605500" y="96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15892</xdr:rowOff>
    </xdr:from>
    <xdr:ext cx="469744" cy="259045"/>
    <xdr:sp macro="" textlink="">
      <xdr:nvSpPr>
        <xdr:cNvPr id="834" name="テキスト ボックス 833"/>
        <xdr:cNvSpPr txBox="1"/>
      </xdr:nvSpPr>
      <xdr:spPr>
        <a:xfrm>
          <a:off x="18421428" y="978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7" name="直線コネクタ 856"/>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8" name="繰出金最小値テキスト"/>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9" name="直線コネクタ 858"/>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60" name="繰出金最大値テキスト"/>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61" name="直線コネクタ 860"/>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128407</xdr:rowOff>
    </xdr:from>
    <xdr:to>
      <xdr:col>116</xdr:col>
      <xdr:colOff>63500</xdr:colOff>
      <xdr:row>72</xdr:row>
      <xdr:rowOff>152913</xdr:rowOff>
    </xdr:to>
    <xdr:cxnSp macro="">
      <xdr:nvCxnSpPr>
        <xdr:cNvPr id="862" name="直線コネクタ 861"/>
        <xdr:cNvCxnSpPr/>
      </xdr:nvCxnSpPr>
      <xdr:spPr>
        <a:xfrm flipV="1">
          <a:off x="21323300" y="12472807"/>
          <a:ext cx="8382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74642</xdr:rowOff>
    </xdr:from>
    <xdr:ext cx="534377" cy="259045"/>
    <xdr:sp macro="" textlink="">
      <xdr:nvSpPr>
        <xdr:cNvPr id="863" name="繰出金平均値テキスト"/>
        <xdr:cNvSpPr txBox="1"/>
      </xdr:nvSpPr>
      <xdr:spPr>
        <a:xfrm>
          <a:off x="22212300" y="1276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4" name="フローチャート: 判断 863"/>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152913</xdr:rowOff>
    </xdr:from>
    <xdr:to>
      <xdr:col>111</xdr:col>
      <xdr:colOff>177800</xdr:colOff>
      <xdr:row>73</xdr:row>
      <xdr:rowOff>27091</xdr:rowOff>
    </xdr:to>
    <xdr:cxnSp macro="">
      <xdr:nvCxnSpPr>
        <xdr:cNvPr id="865" name="直線コネクタ 864"/>
        <xdr:cNvCxnSpPr/>
      </xdr:nvCxnSpPr>
      <xdr:spPr>
        <a:xfrm flipV="1">
          <a:off x="20434300" y="12497313"/>
          <a:ext cx="889000" cy="4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6" name="フローチャート: 判断 865"/>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68059</xdr:rowOff>
    </xdr:from>
    <xdr:ext cx="534377" cy="259045"/>
    <xdr:sp macro="" textlink="">
      <xdr:nvSpPr>
        <xdr:cNvPr id="867" name="テキスト ボックス 866"/>
        <xdr:cNvSpPr txBox="1"/>
      </xdr:nvSpPr>
      <xdr:spPr>
        <a:xfrm>
          <a:off x="21056111" y="129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27091</xdr:rowOff>
    </xdr:from>
    <xdr:to>
      <xdr:col>107</xdr:col>
      <xdr:colOff>50800</xdr:colOff>
      <xdr:row>73</xdr:row>
      <xdr:rowOff>94848</xdr:rowOff>
    </xdr:to>
    <xdr:cxnSp macro="">
      <xdr:nvCxnSpPr>
        <xdr:cNvPr id="868" name="直線コネクタ 867"/>
        <xdr:cNvCxnSpPr/>
      </xdr:nvCxnSpPr>
      <xdr:spPr>
        <a:xfrm flipV="1">
          <a:off x="19545300" y="12542941"/>
          <a:ext cx="8890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9" name="フローチャート: 判断 868"/>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149852</xdr:rowOff>
    </xdr:from>
    <xdr:ext cx="534377" cy="259045"/>
    <xdr:sp macro="" textlink="">
      <xdr:nvSpPr>
        <xdr:cNvPr id="870" name="テキスト ボックス 869"/>
        <xdr:cNvSpPr txBox="1"/>
      </xdr:nvSpPr>
      <xdr:spPr>
        <a:xfrm>
          <a:off x="20167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94848</xdr:rowOff>
    </xdr:from>
    <xdr:to>
      <xdr:col>102</xdr:col>
      <xdr:colOff>114300</xdr:colOff>
      <xdr:row>74</xdr:row>
      <xdr:rowOff>85248</xdr:rowOff>
    </xdr:to>
    <xdr:cxnSp macro="">
      <xdr:nvCxnSpPr>
        <xdr:cNvPr id="871" name="直線コネクタ 870"/>
        <xdr:cNvCxnSpPr/>
      </xdr:nvCxnSpPr>
      <xdr:spPr>
        <a:xfrm flipV="1">
          <a:off x="18656300" y="12610698"/>
          <a:ext cx="889000" cy="16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2" name="フローチャート: 判断 871"/>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15983</xdr:rowOff>
    </xdr:from>
    <xdr:ext cx="534377" cy="259045"/>
    <xdr:sp macro="" textlink="">
      <xdr:nvSpPr>
        <xdr:cNvPr id="873" name="テキスト ボックス 872"/>
        <xdr:cNvSpPr txBox="1"/>
      </xdr:nvSpPr>
      <xdr:spPr>
        <a:xfrm>
          <a:off x="19278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4" name="フローチャート: 判断 873"/>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23984</xdr:rowOff>
    </xdr:from>
    <xdr:ext cx="534377" cy="259045"/>
    <xdr:sp macro="" textlink="">
      <xdr:nvSpPr>
        <xdr:cNvPr id="875" name="テキスト ボックス 874"/>
        <xdr:cNvSpPr txBox="1"/>
      </xdr:nvSpPr>
      <xdr:spPr>
        <a:xfrm>
          <a:off x="18389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77607</xdr:rowOff>
    </xdr:from>
    <xdr:to>
      <xdr:col>116</xdr:col>
      <xdr:colOff>114300</xdr:colOff>
      <xdr:row>73</xdr:row>
      <xdr:rowOff>7757</xdr:rowOff>
    </xdr:to>
    <xdr:sp macro="" textlink="">
      <xdr:nvSpPr>
        <xdr:cNvPr id="881" name="楕円 880"/>
        <xdr:cNvSpPr/>
      </xdr:nvSpPr>
      <xdr:spPr>
        <a:xfrm>
          <a:off x="22110700" y="1242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100484</xdr:rowOff>
    </xdr:from>
    <xdr:ext cx="534377" cy="259045"/>
    <xdr:sp macro="" textlink="">
      <xdr:nvSpPr>
        <xdr:cNvPr id="882" name="繰出金該当値テキスト"/>
        <xdr:cNvSpPr txBox="1"/>
      </xdr:nvSpPr>
      <xdr:spPr>
        <a:xfrm>
          <a:off x="22212300" y="1227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102113</xdr:rowOff>
    </xdr:from>
    <xdr:to>
      <xdr:col>112</xdr:col>
      <xdr:colOff>38100</xdr:colOff>
      <xdr:row>73</xdr:row>
      <xdr:rowOff>32263</xdr:rowOff>
    </xdr:to>
    <xdr:sp macro="" textlink="">
      <xdr:nvSpPr>
        <xdr:cNvPr id="883" name="楕円 882"/>
        <xdr:cNvSpPr/>
      </xdr:nvSpPr>
      <xdr:spPr>
        <a:xfrm>
          <a:off x="21272500" y="1244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48790</xdr:rowOff>
    </xdr:from>
    <xdr:ext cx="534377" cy="259045"/>
    <xdr:sp macro="" textlink="">
      <xdr:nvSpPr>
        <xdr:cNvPr id="884" name="テキスト ボックス 883"/>
        <xdr:cNvSpPr txBox="1"/>
      </xdr:nvSpPr>
      <xdr:spPr>
        <a:xfrm>
          <a:off x="21056111" y="122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147741</xdr:rowOff>
    </xdr:from>
    <xdr:to>
      <xdr:col>107</xdr:col>
      <xdr:colOff>101600</xdr:colOff>
      <xdr:row>73</xdr:row>
      <xdr:rowOff>77891</xdr:rowOff>
    </xdr:to>
    <xdr:sp macro="" textlink="">
      <xdr:nvSpPr>
        <xdr:cNvPr id="885" name="楕円 884"/>
        <xdr:cNvSpPr/>
      </xdr:nvSpPr>
      <xdr:spPr>
        <a:xfrm>
          <a:off x="20383500" y="1249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94418</xdr:rowOff>
    </xdr:from>
    <xdr:ext cx="534377" cy="259045"/>
    <xdr:sp macro="" textlink="">
      <xdr:nvSpPr>
        <xdr:cNvPr id="886" name="テキスト ボックス 885"/>
        <xdr:cNvSpPr txBox="1"/>
      </xdr:nvSpPr>
      <xdr:spPr>
        <a:xfrm>
          <a:off x="20167111" y="1226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44048</xdr:rowOff>
    </xdr:from>
    <xdr:to>
      <xdr:col>102</xdr:col>
      <xdr:colOff>165100</xdr:colOff>
      <xdr:row>73</xdr:row>
      <xdr:rowOff>145648</xdr:rowOff>
    </xdr:to>
    <xdr:sp macro="" textlink="">
      <xdr:nvSpPr>
        <xdr:cNvPr id="887" name="楕円 886"/>
        <xdr:cNvSpPr/>
      </xdr:nvSpPr>
      <xdr:spPr>
        <a:xfrm>
          <a:off x="19494500" y="1255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162175</xdr:rowOff>
    </xdr:from>
    <xdr:ext cx="534377" cy="259045"/>
    <xdr:sp macro="" textlink="">
      <xdr:nvSpPr>
        <xdr:cNvPr id="888" name="テキスト ボックス 887"/>
        <xdr:cNvSpPr txBox="1"/>
      </xdr:nvSpPr>
      <xdr:spPr>
        <a:xfrm>
          <a:off x="19278111" y="1233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34448</xdr:rowOff>
    </xdr:from>
    <xdr:to>
      <xdr:col>98</xdr:col>
      <xdr:colOff>38100</xdr:colOff>
      <xdr:row>74</xdr:row>
      <xdr:rowOff>136048</xdr:rowOff>
    </xdr:to>
    <xdr:sp macro="" textlink="">
      <xdr:nvSpPr>
        <xdr:cNvPr id="889" name="楕円 888"/>
        <xdr:cNvSpPr/>
      </xdr:nvSpPr>
      <xdr:spPr>
        <a:xfrm>
          <a:off x="18605500" y="127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152575</xdr:rowOff>
    </xdr:from>
    <xdr:ext cx="534377" cy="259045"/>
    <xdr:sp macro="" textlink="">
      <xdr:nvSpPr>
        <xdr:cNvPr id="890" name="テキスト ボックス 889"/>
        <xdr:cNvSpPr txBox="1"/>
      </xdr:nvSpPr>
      <xdr:spPr>
        <a:xfrm>
          <a:off x="18389111" y="1249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427,067</a:t>
          </a:r>
          <a:r>
            <a:rPr kumimoji="1" lang="ja-JP" altLang="en-US" sz="1300">
              <a:latin typeface="ＭＳ Ｐゴシック" panose="020B0600070205080204" pitchFamily="50" charset="-128"/>
              <a:ea typeface="ＭＳ Ｐゴシック" panose="020B0600070205080204" pitchFamily="50" charset="-128"/>
            </a:rPr>
            <a:t>円となっています。主な構成項目である扶助費は、住民一人当たり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117,194</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増加しました。前年度から増加した主な要因は、国の定額減税に伴う低所得者等支援給付金給付事業の実施のほか、障害福祉サービスに係る給付費の増、公定価格の改定による保育施設等への給付費の増、制度拡充による児童手当の増等によるものです。</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53,817</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％増加しており、類似団体平均</a:t>
          </a:r>
          <a:r>
            <a:rPr kumimoji="1" lang="en-US" altLang="ja-JP" sz="1300">
              <a:latin typeface="ＭＳ Ｐゴシック" panose="020B0600070205080204" pitchFamily="50" charset="-128"/>
              <a:ea typeface="ＭＳ Ｐゴシック" panose="020B0600070205080204" pitchFamily="50" charset="-128"/>
            </a:rPr>
            <a:t>64,274</a:t>
          </a:r>
          <a:r>
            <a:rPr kumimoji="1" lang="ja-JP" altLang="en-US" sz="1300">
              <a:latin typeface="ＭＳ Ｐゴシック" panose="020B0600070205080204" pitchFamily="50" charset="-128"/>
              <a:ea typeface="ＭＳ Ｐゴシック" panose="020B0600070205080204" pitchFamily="50" charset="-128"/>
            </a:rPr>
            <a:t>円を下回っています。前年度から増加した主な要因は、予防接種や情報システム関連経費の増加のほか、物価高騰等により委託に係る経費等が増加したことによるものです。今後も事業の見直しや業務の効率化を図り、健全な財政運営に努めます。</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46,451</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％増加していますが、類似団体平均</a:t>
          </a:r>
          <a:r>
            <a:rPr kumimoji="1" lang="en-US" altLang="ja-JP" sz="1300">
              <a:latin typeface="ＭＳ Ｐゴシック" panose="020B0600070205080204" pitchFamily="50" charset="-128"/>
              <a:ea typeface="ＭＳ Ｐゴシック" panose="020B0600070205080204" pitchFamily="50" charset="-128"/>
            </a:rPr>
            <a:t>50,636</a:t>
          </a:r>
          <a:r>
            <a:rPr kumimoji="1" lang="ja-JP" altLang="en-US" sz="1300">
              <a:latin typeface="ＭＳ Ｐゴシック" panose="020B0600070205080204" pitchFamily="50" charset="-128"/>
              <a:ea typeface="ＭＳ Ｐゴシック" panose="020B0600070205080204" pitchFamily="50" charset="-128"/>
            </a:rPr>
            <a:t>円を下回っています。前年度から増加した主な要因は、子育て支援・保健拠点施設整備事業、消防本部庁舎大規模修繕事業、小学校校舎大規模改造事業等の実施によるものです。今後も老朽化する公共施設・インフラ施設の更新に伴い、普通建設事業費の増加が見込まれます。中長期的な財政運営により事業費の平準化を図るとともに、国県の補助制度はもとより、起債や基金の計画的な活用により財源の確保に努めます。また、公共施設マネジメント計画に基づき、施設の適正化に努めていき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埼玉県熊谷市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190,927
185,657
159.82
87,045,474
81,538,623
4,785,368
43,087,581
29,770,145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1111</xdr:rowOff>
    </xdr:from>
    <xdr:to>
      <xdr:col>24</xdr:col>
      <xdr:colOff>63500</xdr:colOff>
      <xdr:row>32</xdr:row>
      <xdr:rowOff>132556</xdr:rowOff>
    </xdr:to>
    <xdr:cxnSp macro="">
      <xdr:nvCxnSpPr>
        <xdr:cNvPr id="65" name="直線コネクタ 64"/>
        <xdr:cNvCxnSpPr/>
      </xdr:nvCxnSpPr>
      <xdr:spPr>
        <a:xfrm flipV="1">
          <a:off x="3797300" y="5487511"/>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132556</xdr:rowOff>
    </xdr:from>
    <xdr:to>
      <xdr:col>19</xdr:col>
      <xdr:colOff>177800</xdr:colOff>
      <xdr:row>33</xdr:row>
      <xdr:rowOff>42545</xdr:rowOff>
    </xdr:to>
    <xdr:cxnSp macro="">
      <xdr:nvCxnSpPr>
        <xdr:cNvPr id="68" name="直線コネクタ 67"/>
        <xdr:cNvCxnSpPr/>
      </xdr:nvCxnSpPr>
      <xdr:spPr>
        <a:xfrm flipV="1">
          <a:off x="2908300" y="5618956"/>
          <a:ext cx="889000" cy="8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42545</xdr:rowOff>
    </xdr:from>
    <xdr:to>
      <xdr:col>15</xdr:col>
      <xdr:colOff>50800</xdr:colOff>
      <xdr:row>33</xdr:row>
      <xdr:rowOff>112554</xdr:rowOff>
    </xdr:to>
    <xdr:cxnSp macro="">
      <xdr:nvCxnSpPr>
        <xdr:cNvPr id="71" name="直線コネクタ 70"/>
        <xdr:cNvCxnSpPr/>
      </xdr:nvCxnSpPr>
      <xdr:spPr>
        <a:xfrm flipV="1">
          <a:off x="2019300" y="5700395"/>
          <a:ext cx="889000" cy="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41610</xdr:rowOff>
    </xdr:from>
    <xdr:ext cx="469744" cy="259045"/>
    <xdr:sp macro="" textlink="">
      <xdr:nvSpPr>
        <xdr:cNvPr id="73" name="テキスト ボックス 72"/>
        <xdr:cNvSpPr txBox="1"/>
      </xdr:nvSpPr>
      <xdr:spPr>
        <a:xfrm>
          <a:off x="2673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88265</xdr:rowOff>
    </xdr:from>
    <xdr:to>
      <xdr:col>10</xdr:col>
      <xdr:colOff>114300</xdr:colOff>
      <xdr:row>33</xdr:row>
      <xdr:rowOff>112554</xdr:rowOff>
    </xdr:to>
    <xdr:cxnSp macro="">
      <xdr:nvCxnSpPr>
        <xdr:cNvPr id="74" name="直線コネクタ 73"/>
        <xdr:cNvCxnSpPr/>
      </xdr:nvCxnSpPr>
      <xdr:spPr>
        <a:xfrm>
          <a:off x="1130300" y="5746115"/>
          <a:ext cx="889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121761</xdr:rowOff>
    </xdr:from>
    <xdr:to>
      <xdr:col>24</xdr:col>
      <xdr:colOff>114300</xdr:colOff>
      <xdr:row>32</xdr:row>
      <xdr:rowOff>51911</xdr:rowOff>
    </xdr:to>
    <xdr:sp macro="" textlink="">
      <xdr:nvSpPr>
        <xdr:cNvPr id="84" name="楕円 83"/>
        <xdr:cNvSpPr/>
      </xdr:nvSpPr>
      <xdr:spPr>
        <a:xfrm>
          <a:off x="4584700" y="543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144638</xdr:rowOff>
    </xdr:from>
    <xdr:ext cx="469744" cy="259045"/>
    <xdr:sp macro="" textlink="">
      <xdr:nvSpPr>
        <xdr:cNvPr id="85" name="議会費該当値テキスト"/>
        <xdr:cNvSpPr txBox="1"/>
      </xdr:nvSpPr>
      <xdr:spPr>
        <a:xfrm>
          <a:off x="4686300" y="528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81756</xdr:rowOff>
    </xdr:from>
    <xdr:to>
      <xdr:col>20</xdr:col>
      <xdr:colOff>38100</xdr:colOff>
      <xdr:row>33</xdr:row>
      <xdr:rowOff>11906</xdr:rowOff>
    </xdr:to>
    <xdr:sp macro="" textlink="">
      <xdr:nvSpPr>
        <xdr:cNvPr id="86" name="楕円 85"/>
        <xdr:cNvSpPr/>
      </xdr:nvSpPr>
      <xdr:spPr>
        <a:xfrm>
          <a:off x="3746500" y="55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28433</xdr:rowOff>
    </xdr:from>
    <xdr:ext cx="469744" cy="259045"/>
    <xdr:sp macro="" textlink="">
      <xdr:nvSpPr>
        <xdr:cNvPr id="87" name="テキスト ボックス 86"/>
        <xdr:cNvSpPr txBox="1"/>
      </xdr:nvSpPr>
      <xdr:spPr>
        <a:xfrm>
          <a:off x="3562428" y="534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163195</xdr:rowOff>
    </xdr:from>
    <xdr:to>
      <xdr:col>15</xdr:col>
      <xdr:colOff>101600</xdr:colOff>
      <xdr:row>33</xdr:row>
      <xdr:rowOff>93345</xdr:rowOff>
    </xdr:to>
    <xdr:sp macro="" textlink="">
      <xdr:nvSpPr>
        <xdr:cNvPr id="88" name="楕円 87"/>
        <xdr:cNvSpPr/>
      </xdr:nvSpPr>
      <xdr:spPr>
        <a:xfrm>
          <a:off x="2857500" y="56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109872</xdr:rowOff>
    </xdr:from>
    <xdr:ext cx="469744" cy="259045"/>
    <xdr:sp macro="" textlink="">
      <xdr:nvSpPr>
        <xdr:cNvPr id="89" name="テキスト ボックス 88"/>
        <xdr:cNvSpPr txBox="1"/>
      </xdr:nvSpPr>
      <xdr:spPr>
        <a:xfrm>
          <a:off x="2673428" y="54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61754</xdr:rowOff>
    </xdr:from>
    <xdr:to>
      <xdr:col>10</xdr:col>
      <xdr:colOff>165100</xdr:colOff>
      <xdr:row>33</xdr:row>
      <xdr:rowOff>163354</xdr:rowOff>
    </xdr:to>
    <xdr:sp macro="" textlink="">
      <xdr:nvSpPr>
        <xdr:cNvPr id="90" name="楕円 89"/>
        <xdr:cNvSpPr/>
      </xdr:nvSpPr>
      <xdr:spPr>
        <a:xfrm>
          <a:off x="1968500" y="57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8431</xdr:rowOff>
    </xdr:from>
    <xdr:ext cx="469744" cy="259045"/>
    <xdr:sp macro="" textlink="">
      <xdr:nvSpPr>
        <xdr:cNvPr id="91" name="テキスト ボックス 90"/>
        <xdr:cNvSpPr txBox="1"/>
      </xdr:nvSpPr>
      <xdr:spPr>
        <a:xfrm>
          <a:off x="1784428" y="549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37465</xdr:rowOff>
    </xdr:from>
    <xdr:to>
      <xdr:col>6</xdr:col>
      <xdr:colOff>38100</xdr:colOff>
      <xdr:row>33</xdr:row>
      <xdr:rowOff>139065</xdr:rowOff>
    </xdr:to>
    <xdr:sp macro="" textlink="">
      <xdr:nvSpPr>
        <xdr:cNvPr id="92" name="楕円 91"/>
        <xdr:cNvSpPr/>
      </xdr:nvSpPr>
      <xdr:spPr>
        <a:xfrm>
          <a:off x="1079500" y="56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155592</xdr:rowOff>
    </xdr:from>
    <xdr:ext cx="469744" cy="259045"/>
    <xdr:sp macro="" textlink="">
      <xdr:nvSpPr>
        <xdr:cNvPr id="93" name="テキスト ボックス 92"/>
        <xdr:cNvSpPr txBox="1"/>
      </xdr:nvSpPr>
      <xdr:spPr>
        <a:xfrm>
          <a:off x="895428" y="547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112623</xdr:rowOff>
    </xdr:from>
    <xdr:to>
      <xdr:col>24</xdr:col>
      <xdr:colOff>63500</xdr:colOff>
      <xdr:row>58</xdr:row>
      <xdr:rowOff>164059</xdr:rowOff>
    </xdr:to>
    <xdr:cxnSp macro="">
      <xdr:nvCxnSpPr>
        <xdr:cNvPr id="123" name="直線コネクタ 122"/>
        <xdr:cNvCxnSpPr/>
      </xdr:nvCxnSpPr>
      <xdr:spPr>
        <a:xfrm flipV="1">
          <a:off x="3797300" y="9885273"/>
          <a:ext cx="838200" cy="2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107421</xdr:rowOff>
    </xdr:from>
    <xdr:ext cx="534377" cy="259045"/>
    <xdr:sp macro="" textlink="">
      <xdr:nvSpPr>
        <xdr:cNvPr id="124" name="総務費平均値テキスト"/>
        <xdr:cNvSpPr txBox="1"/>
      </xdr:nvSpPr>
      <xdr:spPr>
        <a:xfrm>
          <a:off x="4686300" y="988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164059</xdr:rowOff>
    </xdr:from>
    <xdr:to>
      <xdr:col>19</xdr:col>
      <xdr:colOff>177800</xdr:colOff>
      <xdr:row>59</xdr:row>
      <xdr:rowOff>37795</xdr:rowOff>
    </xdr:to>
    <xdr:cxnSp macro="">
      <xdr:nvCxnSpPr>
        <xdr:cNvPr id="126" name="直線コネクタ 125"/>
        <xdr:cNvCxnSpPr/>
      </xdr:nvCxnSpPr>
      <xdr:spPr>
        <a:xfrm flipV="1">
          <a:off x="2908300" y="10108159"/>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8" name="テキスト ボックス 127"/>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107417</xdr:rowOff>
    </xdr:from>
    <xdr:to>
      <xdr:col>15</xdr:col>
      <xdr:colOff>50800</xdr:colOff>
      <xdr:row>59</xdr:row>
      <xdr:rowOff>37795</xdr:rowOff>
    </xdr:to>
    <xdr:cxnSp macro="">
      <xdr:nvCxnSpPr>
        <xdr:cNvPr id="129" name="直線コネクタ 128"/>
        <xdr:cNvCxnSpPr/>
      </xdr:nvCxnSpPr>
      <xdr:spPr>
        <a:xfrm>
          <a:off x="2019300" y="10051517"/>
          <a:ext cx="889000" cy="10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88561</xdr:rowOff>
    </xdr:from>
    <xdr:ext cx="534377" cy="259045"/>
    <xdr:sp macro="" textlink="">
      <xdr:nvSpPr>
        <xdr:cNvPr id="131" name="テキスト ボックス 130"/>
        <xdr:cNvSpPr txBox="1"/>
      </xdr:nvSpPr>
      <xdr:spPr>
        <a:xfrm>
          <a:off x="2641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114135</xdr:rowOff>
    </xdr:from>
    <xdr:to>
      <xdr:col>10</xdr:col>
      <xdr:colOff>114300</xdr:colOff>
      <xdr:row>58</xdr:row>
      <xdr:rowOff>107417</xdr:rowOff>
    </xdr:to>
    <xdr:cxnSp macro="">
      <xdr:nvCxnSpPr>
        <xdr:cNvPr id="132" name="直線コネクタ 131"/>
        <xdr:cNvCxnSpPr/>
      </xdr:nvCxnSpPr>
      <xdr:spPr>
        <a:xfrm>
          <a:off x="1130300" y="8858085"/>
          <a:ext cx="889000" cy="119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101122</xdr:rowOff>
    </xdr:from>
    <xdr:ext cx="534377" cy="259045"/>
    <xdr:sp macro="" textlink="">
      <xdr:nvSpPr>
        <xdr:cNvPr id="134" name="テキスト ボックス 133"/>
        <xdr:cNvSpPr txBox="1"/>
      </xdr:nvSpPr>
      <xdr:spPr>
        <a:xfrm>
          <a:off x="1752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6" name="テキスト ボックス 135"/>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61823</xdr:rowOff>
    </xdr:from>
    <xdr:to>
      <xdr:col>24</xdr:col>
      <xdr:colOff>114300</xdr:colOff>
      <xdr:row>57</xdr:row>
      <xdr:rowOff>163423</xdr:rowOff>
    </xdr:to>
    <xdr:sp macro="" textlink="">
      <xdr:nvSpPr>
        <xdr:cNvPr id="142" name="楕円 141"/>
        <xdr:cNvSpPr/>
      </xdr:nvSpPr>
      <xdr:spPr>
        <a:xfrm>
          <a:off x="4584700" y="98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84700</xdr:rowOff>
    </xdr:from>
    <xdr:ext cx="534377" cy="259045"/>
    <xdr:sp macro="" textlink="">
      <xdr:nvSpPr>
        <xdr:cNvPr id="143" name="総務費該当値テキスト"/>
        <xdr:cNvSpPr txBox="1"/>
      </xdr:nvSpPr>
      <xdr:spPr>
        <a:xfrm>
          <a:off x="4686300" y="968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113259</xdr:rowOff>
    </xdr:from>
    <xdr:to>
      <xdr:col>20</xdr:col>
      <xdr:colOff>38100</xdr:colOff>
      <xdr:row>59</xdr:row>
      <xdr:rowOff>43409</xdr:rowOff>
    </xdr:to>
    <xdr:sp macro="" textlink="">
      <xdr:nvSpPr>
        <xdr:cNvPr id="144" name="楕円 143"/>
        <xdr:cNvSpPr/>
      </xdr:nvSpPr>
      <xdr:spPr>
        <a:xfrm>
          <a:off x="3746500" y="100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34536</xdr:rowOff>
    </xdr:from>
    <xdr:ext cx="534377" cy="259045"/>
    <xdr:sp macro="" textlink="">
      <xdr:nvSpPr>
        <xdr:cNvPr id="145" name="テキスト ボックス 144"/>
        <xdr:cNvSpPr txBox="1"/>
      </xdr:nvSpPr>
      <xdr:spPr>
        <a:xfrm>
          <a:off x="3530111" y="1015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158445</xdr:rowOff>
    </xdr:from>
    <xdr:to>
      <xdr:col>15</xdr:col>
      <xdr:colOff>101600</xdr:colOff>
      <xdr:row>59</xdr:row>
      <xdr:rowOff>88595</xdr:rowOff>
    </xdr:to>
    <xdr:sp macro="" textlink="">
      <xdr:nvSpPr>
        <xdr:cNvPr id="146" name="楕円 145"/>
        <xdr:cNvSpPr/>
      </xdr:nvSpPr>
      <xdr:spPr>
        <a:xfrm>
          <a:off x="2857500" y="1010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79722</xdr:rowOff>
    </xdr:from>
    <xdr:ext cx="534377" cy="259045"/>
    <xdr:sp macro="" textlink="">
      <xdr:nvSpPr>
        <xdr:cNvPr id="147" name="テキスト ボックス 146"/>
        <xdr:cNvSpPr txBox="1"/>
      </xdr:nvSpPr>
      <xdr:spPr>
        <a:xfrm>
          <a:off x="2641111" y="1019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56617</xdr:rowOff>
    </xdr:from>
    <xdr:to>
      <xdr:col>10</xdr:col>
      <xdr:colOff>165100</xdr:colOff>
      <xdr:row>58</xdr:row>
      <xdr:rowOff>158217</xdr:rowOff>
    </xdr:to>
    <xdr:sp macro="" textlink="">
      <xdr:nvSpPr>
        <xdr:cNvPr id="148" name="楕円 147"/>
        <xdr:cNvSpPr/>
      </xdr:nvSpPr>
      <xdr:spPr>
        <a:xfrm>
          <a:off x="1968500" y="100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149344</xdr:rowOff>
    </xdr:from>
    <xdr:ext cx="534377" cy="259045"/>
    <xdr:sp macro="" textlink="">
      <xdr:nvSpPr>
        <xdr:cNvPr id="149" name="テキスト ボックス 148"/>
        <xdr:cNvSpPr txBox="1"/>
      </xdr:nvSpPr>
      <xdr:spPr>
        <a:xfrm>
          <a:off x="1752111" y="100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63335</xdr:rowOff>
    </xdr:from>
    <xdr:to>
      <xdr:col>6</xdr:col>
      <xdr:colOff>38100</xdr:colOff>
      <xdr:row>51</xdr:row>
      <xdr:rowOff>164935</xdr:rowOff>
    </xdr:to>
    <xdr:sp macro="" textlink="">
      <xdr:nvSpPr>
        <xdr:cNvPr id="150" name="楕円 149"/>
        <xdr:cNvSpPr/>
      </xdr:nvSpPr>
      <xdr:spPr>
        <a:xfrm>
          <a:off x="1079500" y="880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156062</xdr:rowOff>
    </xdr:from>
    <xdr:ext cx="599010" cy="259045"/>
    <xdr:sp macro="" textlink="">
      <xdr:nvSpPr>
        <xdr:cNvPr id="151" name="テキスト ボックス 150"/>
        <xdr:cNvSpPr txBox="1"/>
      </xdr:nvSpPr>
      <xdr:spPr>
        <a:xfrm>
          <a:off x="830795" y="890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6" name="直線コネクタ 175"/>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7" name="民生費最小値テキスト"/>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8" name="直線コネクタ 177"/>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9" name="民生費最大値テキスト"/>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0" name="直線コネクタ 179"/>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73253</xdr:rowOff>
    </xdr:from>
    <xdr:to>
      <xdr:col>24</xdr:col>
      <xdr:colOff>63500</xdr:colOff>
      <xdr:row>77</xdr:row>
      <xdr:rowOff>48730</xdr:rowOff>
    </xdr:to>
    <xdr:cxnSp macro="">
      <xdr:nvCxnSpPr>
        <xdr:cNvPr id="181" name="直線コネクタ 180"/>
        <xdr:cNvCxnSpPr/>
      </xdr:nvCxnSpPr>
      <xdr:spPr>
        <a:xfrm flipV="1">
          <a:off x="3797300" y="13103453"/>
          <a:ext cx="838200" cy="14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16412</xdr:rowOff>
    </xdr:from>
    <xdr:ext cx="599010" cy="259045"/>
    <xdr:sp macro="" textlink="">
      <xdr:nvSpPr>
        <xdr:cNvPr id="182" name="民生費平均値テキスト"/>
        <xdr:cNvSpPr txBox="1"/>
      </xdr:nvSpPr>
      <xdr:spPr>
        <a:xfrm>
          <a:off x="4686300" y="1304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3" name="フローチャート: 判断 182"/>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48730</xdr:rowOff>
    </xdr:from>
    <xdr:to>
      <xdr:col>19</xdr:col>
      <xdr:colOff>177800</xdr:colOff>
      <xdr:row>78</xdr:row>
      <xdr:rowOff>7175</xdr:rowOff>
    </xdr:to>
    <xdr:cxnSp macro="">
      <xdr:nvCxnSpPr>
        <xdr:cNvPr id="184" name="直線コネクタ 183"/>
        <xdr:cNvCxnSpPr/>
      </xdr:nvCxnSpPr>
      <xdr:spPr>
        <a:xfrm flipV="1">
          <a:off x="2908300" y="13250380"/>
          <a:ext cx="889000" cy="12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5" name="フローチャート: 判断 184"/>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106342</xdr:rowOff>
    </xdr:from>
    <xdr:ext cx="599010" cy="259045"/>
    <xdr:sp macro="" textlink="">
      <xdr:nvSpPr>
        <xdr:cNvPr id="186" name="テキスト ボックス 185"/>
        <xdr:cNvSpPr txBox="1"/>
      </xdr:nvSpPr>
      <xdr:spPr>
        <a:xfrm>
          <a:off x="3497795" y="1330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100064</xdr:rowOff>
    </xdr:from>
    <xdr:to>
      <xdr:col>15</xdr:col>
      <xdr:colOff>50800</xdr:colOff>
      <xdr:row>78</xdr:row>
      <xdr:rowOff>7175</xdr:rowOff>
    </xdr:to>
    <xdr:cxnSp macro="">
      <xdr:nvCxnSpPr>
        <xdr:cNvPr id="187" name="直線コネクタ 186"/>
        <xdr:cNvCxnSpPr/>
      </xdr:nvCxnSpPr>
      <xdr:spPr>
        <a:xfrm>
          <a:off x="2019300" y="13301714"/>
          <a:ext cx="889000" cy="7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8" name="フローチャート: 判断 187"/>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73892</xdr:rowOff>
    </xdr:from>
    <xdr:ext cx="599010" cy="259045"/>
    <xdr:sp macro="" textlink="">
      <xdr:nvSpPr>
        <xdr:cNvPr id="189" name="テキスト ボックス 188"/>
        <xdr:cNvSpPr txBox="1"/>
      </xdr:nvSpPr>
      <xdr:spPr>
        <a:xfrm>
          <a:off x="2608795" y="1310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100064</xdr:rowOff>
    </xdr:from>
    <xdr:to>
      <xdr:col>10</xdr:col>
      <xdr:colOff>114300</xdr:colOff>
      <xdr:row>79</xdr:row>
      <xdr:rowOff>84404</xdr:rowOff>
    </xdr:to>
    <xdr:cxnSp macro="">
      <xdr:nvCxnSpPr>
        <xdr:cNvPr id="190" name="直線コネクタ 189"/>
        <xdr:cNvCxnSpPr/>
      </xdr:nvCxnSpPr>
      <xdr:spPr>
        <a:xfrm flipV="1">
          <a:off x="1130300" y="13301714"/>
          <a:ext cx="889000" cy="32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1" name="フローチャート: 判断 190"/>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143705</xdr:rowOff>
    </xdr:from>
    <xdr:ext cx="599010" cy="259045"/>
    <xdr:sp macro="" textlink="">
      <xdr:nvSpPr>
        <xdr:cNvPr id="192" name="テキスト ボックス 191"/>
        <xdr:cNvSpPr txBox="1"/>
      </xdr:nvSpPr>
      <xdr:spPr>
        <a:xfrm>
          <a:off x="1719795" y="1334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3" name="フローチャート: 判断 192"/>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130064</xdr:rowOff>
    </xdr:from>
    <xdr:ext cx="599010" cy="259045"/>
    <xdr:sp macro="" textlink="">
      <xdr:nvSpPr>
        <xdr:cNvPr id="194" name="テキスト ボックス 193"/>
        <xdr:cNvSpPr txBox="1"/>
      </xdr:nvSpPr>
      <xdr:spPr>
        <a:xfrm>
          <a:off x="830795" y="1333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22453</xdr:rowOff>
    </xdr:from>
    <xdr:to>
      <xdr:col>24</xdr:col>
      <xdr:colOff>114300</xdr:colOff>
      <xdr:row>76</xdr:row>
      <xdr:rowOff>124053</xdr:rowOff>
    </xdr:to>
    <xdr:sp macro="" textlink="">
      <xdr:nvSpPr>
        <xdr:cNvPr id="200" name="楕円 199"/>
        <xdr:cNvSpPr/>
      </xdr:nvSpPr>
      <xdr:spPr>
        <a:xfrm>
          <a:off x="4584700" y="130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45331</xdr:rowOff>
    </xdr:from>
    <xdr:ext cx="599010" cy="259045"/>
    <xdr:sp macro="" textlink="">
      <xdr:nvSpPr>
        <xdr:cNvPr id="201" name="民生費該当値テキスト"/>
        <xdr:cNvSpPr txBox="1"/>
      </xdr:nvSpPr>
      <xdr:spPr>
        <a:xfrm>
          <a:off x="4686300" y="1290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169380</xdr:rowOff>
    </xdr:from>
    <xdr:to>
      <xdr:col>20</xdr:col>
      <xdr:colOff>38100</xdr:colOff>
      <xdr:row>77</xdr:row>
      <xdr:rowOff>99530</xdr:rowOff>
    </xdr:to>
    <xdr:sp macro="" textlink="">
      <xdr:nvSpPr>
        <xdr:cNvPr id="202" name="楕円 201"/>
        <xdr:cNvSpPr/>
      </xdr:nvSpPr>
      <xdr:spPr>
        <a:xfrm>
          <a:off x="3746500" y="131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116057</xdr:rowOff>
    </xdr:from>
    <xdr:ext cx="599010" cy="259045"/>
    <xdr:sp macro="" textlink="">
      <xdr:nvSpPr>
        <xdr:cNvPr id="203" name="テキスト ボックス 202"/>
        <xdr:cNvSpPr txBox="1"/>
      </xdr:nvSpPr>
      <xdr:spPr>
        <a:xfrm>
          <a:off x="3497795" y="1297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127825</xdr:rowOff>
    </xdr:from>
    <xdr:to>
      <xdr:col>15</xdr:col>
      <xdr:colOff>101600</xdr:colOff>
      <xdr:row>78</xdr:row>
      <xdr:rowOff>57975</xdr:rowOff>
    </xdr:to>
    <xdr:sp macro="" textlink="">
      <xdr:nvSpPr>
        <xdr:cNvPr id="204" name="楕円 203"/>
        <xdr:cNvSpPr/>
      </xdr:nvSpPr>
      <xdr:spPr>
        <a:xfrm>
          <a:off x="2857500" y="1332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49102</xdr:rowOff>
    </xdr:from>
    <xdr:ext cx="599010" cy="259045"/>
    <xdr:sp macro="" textlink="">
      <xdr:nvSpPr>
        <xdr:cNvPr id="205" name="テキスト ボックス 204"/>
        <xdr:cNvSpPr txBox="1"/>
      </xdr:nvSpPr>
      <xdr:spPr>
        <a:xfrm>
          <a:off x="2608795" y="1342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49264</xdr:rowOff>
    </xdr:from>
    <xdr:to>
      <xdr:col>10</xdr:col>
      <xdr:colOff>165100</xdr:colOff>
      <xdr:row>77</xdr:row>
      <xdr:rowOff>150864</xdr:rowOff>
    </xdr:to>
    <xdr:sp macro="" textlink="">
      <xdr:nvSpPr>
        <xdr:cNvPr id="206" name="楕円 205"/>
        <xdr:cNvSpPr/>
      </xdr:nvSpPr>
      <xdr:spPr>
        <a:xfrm>
          <a:off x="1968500" y="1325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167391</xdr:rowOff>
    </xdr:from>
    <xdr:ext cx="599010" cy="259045"/>
    <xdr:sp macro="" textlink="">
      <xdr:nvSpPr>
        <xdr:cNvPr id="207" name="テキスト ボックス 206"/>
        <xdr:cNvSpPr txBox="1"/>
      </xdr:nvSpPr>
      <xdr:spPr>
        <a:xfrm>
          <a:off x="1719795" y="1302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33604</xdr:rowOff>
    </xdr:from>
    <xdr:to>
      <xdr:col>6</xdr:col>
      <xdr:colOff>38100</xdr:colOff>
      <xdr:row>79</xdr:row>
      <xdr:rowOff>135204</xdr:rowOff>
    </xdr:to>
    <xdr:sp macro="" textlink="">
      <xdr:nvSpPr>
        <xdr:cNvPr id="208" name="楕円 207"/>
        <xdr:cNvSpPr/>
      </xdr:nvSpPr>
      <xdr:spPr>
        <a:xfrm>
          <a:off x="1079500" y="135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126331</xdr:rowOff>
    </xdr:from>
    <xdr:ext cx="599010" cy="259045"/>
    <xdr:sp macro="" textlink="">
      <xdr:nvSpPr>
        <xdr:cNvPr id="209" name="テキスト ボックス 208"/>
        <xdr:cNvSpPr txBox="1"/>
      </xdr:nvSpPr>
      <xdr:spPr>
        <a:xfrm>
          <a:off x="830795" y="1367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4" name="直線コネクタ 233"/>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5" name="衛生費最小値テキスト"/>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6" name="直線コネクタ 235"/>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7" name="衛生費最大値テキスト"/>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8" name="直線コネクタ 237"/>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8446</xdr:rowOff>
    </xdr:from>
    <xdr:to>
      <xdr:col>24</xdr:col>
      <xdr:colOff>63500</xdr:colOff>
      <xdr:row>99</xdr:row>
      <xdr:rowOff>24727</xdr:rowOff>
    </xdr:to>
    <xdr:cxnSp macro="">
      <xdr:nvCxnSpPr>
        <xdr:cNvPr id="239" name="直線コネクタ 238"/>
        <xdr:cNvCxnSpPr/>
      </xdr:nvCxnSpPr>
      <xdr:spPr>
        <a:xfrm>
          <a:off x="3797300" y="16981996"/>
          <a:ext cx="8382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0" name="衛生費平均値テキスト"/>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1" name="フローチャート: 判断 240"/>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137161</xdr:rowOff>
    </xdr:from>
    <xdr:to>
      <xdr:col>19</xdr:col>
      <xdr:colOff>177800</xdr:colOff>
      <xdr:row>99</xdr:row>
      <xdr:rowOff>8446</xdr:rowOff>
    </xdr:to>
    <xdr:cxnSp macro="">
      <xdr:nvCxnSpPr>
        <xdr:cNvPr id="242" name="直線コネクタ 241"/>
        <xdr:cNvCxnSpPr/>
      </xdr:nvCxnSpPr>
      <xdr:spPr>
        <a:xfrm>
          <a:off x="2908300" y="16939261"/>
          <a:ext cx="889000" cy="4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3" name="フローチャート: 判断 242"/>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145051</xdr:rowOff>
    </xdr:from>
    <xdr:ext cx="534377" cy="259045"/>
    <xdr:sp macro="" textlink="">
      <xdr:nvSpPr>
        <xdr:cNvPr id="244" name="テキスト ボックス 243"/>
        <xdr:cNvSpPr txBox="1"/>
      </xdr:nvSpPr>
      <xdr:spPr>
        <a:xfrm>
          <a:off x="3530111" y="166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137161</xdr:rowOff>
    </xdr:from>
    <xdr:to>
      <xdr:col>15</xdr:col>
      <xdr:colOff>50800</xdr:colOff>
      <xdr:row>98</xdr:row>
      <xdr:rowOff>161976</xdr:rowOff>
    </xdr:to>
    <xdr:cxnSp macro="">
      <xdr:nvCxnSpPr>
        <xdr:cNvPr id="245" name="直線コネクタ 244"/>
        <xdr:cNvCxnSpPr/>
      </xdr:nvCxnSpPr>
      <xdr:spPr>
        <a:xfrm flipV="1">
          <a:off x="2019300" y="16939261"/>
          <a:ext cx="889000" cy="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6" name="フローチャート: 判断 245"/>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132821</xdr:rowOff>
    </xdr:from>
    <xdr:ext cx="534377" cy="259045"/>
    <xdr:sp macro="" textlink="">
      <xdr:nvSpPr>
        <xdr:cNvPr id="247" name="テキスト ボックス 246"/>
        <xdr:cNvSpPr txBox="1"/>
      </xdr:nvSpPr>
      <xdr:spPr>
        <a:xfrm>
          <a:off x="2641111" y="165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161976</xdr:rowOff>
    </xdr:from>
    <xdr:to>
      <xdr:col>10</xdr:col>
      <xdr:colOff>114300</xdr:colOff>
      <xdr:row>99</xdr:row>
      <xdr:rowOff>84810</xdr:rowOff>
    </xdr:to>
    <xdr:cxnSp macro="">
      <xdr:nvCxnSpPr>
        <xdr:cNvPr id="248" name="直線コネクタ 247"/>
        <xdr:cNvCxnSpPr/>
      </xdr:nvCxnSpPr>
      <xdr:spPr>
        <a:xfrm flipV="1">
          <a:off x="1130300" y="16964076"/>
          <a:ext cx="889000" cy="9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9" name="フローチャート: 判断 248"/>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138561</xdr:rowOff>
    </xdr:from>
    <xdr:ext cx="534377" cy="259045"/>
    <xdr:sp macro="" textlink="">
      <xdr:nvSpPr>
        <xdr:cNvPr id="250" name="テキスト ボックス 249"/>
        <xdr:cNvSpPr txBox="1"/>
      </xdr:nvSpPr>
      <xdr:spPr>
        <a:xfrm>
          <a:off x="1752111" y="165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1" name="フローチャート: 判断 250"/>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57039</xdr:rowOff>
    </xdr:from>
    <xdr:ext cx="534377" cy="259045"/>
    <xdr:sp macro="" textlink="">
      <xdr:nvSpPr>
        <xdr:cNvPr id="252" name="テキスト ボックス 251"/>
        <xdr:cNvSpPr txBox="1"/>
      </xdr:nvSpPr>
      <xdr:spPr>
        <a:xfrm>
          <a:off x="863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145377</xdr:rowOff>
    </xdr:from>
    <xdr:to>
      <xdr:col>24</xdr:col>
      <xdr:colOff>114300</xdr:colOff>
      <xdr:row>99</xdr:row>
      <xdr:rowOff>75527</xdr:rowOff>
    </xdr:to>
    <xdr:sp macro="" textlink="">
      <xdr:nvSpPr>
        <xdr:cNvPr id="258" name="楕円 257"/>
        <xdr:cNvSpPr/>
      </xdr:nvSpPr>
      <xdr:spPr>
        <a:xfrm>
          <a:off x="4584700" y="169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60304</xdr:rowOff>
    </xdr:from>
    <xdr:ext cx="534377" cy="259045"/>
    <xdr:sp macro="" textlink="">
      <xdr:nvSpPr>
        <xdr:cNvPr id="259" name="衛生費該当値テキスト"/>
        <xdr:cNvSpPr txBox="1"/>
      </xdr:nvSpPr>
      <xdr:spPr>
        <a:xfrm>
          <a:off x="4686300" y="1686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129096</xdr:rowOff>
    </xdr:from>
    <xdr:to>
      <xdr:col>20</xdr:col>
      <xdr:colOff>38100</xdr:colOff>
      <xdr:row>99</xdr:row>
      <xdr:rowOff>59246</xdr:rowOff>
    </xdr:to>
    <xdr:sp macro="" textlink="">
      <xdr:nvSpPr>
        <xdr:cNvPr id="260" name="楕円 259"/>
        <xdr:cNvSpPr/>
      </xdr:nvSpPr>
      <xdr:spPr>
        <a:xfrm>
          <a:off x="3746500" y="169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50373</xdr:rowOff>
    </xdr:from>
    <xdr:ext cx="534377" cy="259045"/>
    <xdr:sp macro="" textlink="">
      <xdr:nvSpPr>
        <xdr:cNvPr id="261" name="テキスト ボックス 260"/>
        <xdr:cNvSpPr txBox="1"/>
      </xdr:nvSpPr>
      <xdr:spPr>
        <a:xfrm>
          <a:off x="3530111" y="1702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86361</xdr:rowOff>
    </xdr:from>
    <xdr:to>
      <xdr:col>15</xdr:col>
      <xdr:colOff>101600</xdr:colOff>
      <xdr:row>99</xdr:row>
      <xdr:rowOff>16511</xdr:rowOff>
    </xdr:to>
    <xdr:sp macro="" textlink="">
      <xdr:nvSpPr>
        <xdr:cNvPr id="262" name="楕円 261"/>
        <xdr:cNvSpPr/>
      </xdr:nvSpPr>
      <xdr:spPr>
        <a:xfrm>
          <a:off x="2857500" y="168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7638</xdr:rowOff>
    </xdr:from>
    <xdr:ext cx="534377" cy="259045"/>
    <xdr:sp macro="" textlink="">
      <xdr:nvSpPr>
        <xdr:cNvPr id="263" name="テキスト ボックス 262"/>
        <xdr:cNvSpPr txBox="1"/>
      </xdr:nvSpPr>
      <xdr:spPr>
        <a:xfrm>
          <a:off x="2641111" y="1698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111176</xdr:rowOff>
    </xdr:from>
    <xdr:to>
      <xdr:col>10</xdr:col>
      <xdr:colOff>165100</xdr:colOff>
      <xdr:row>99</xdr:row>
      <xdr:rowOff>41326</xdr:rowOff>
    </xdr:to>
    <xdr:sp macro="" textlink="">
      <xdr:nvSpPr>
        <xdr:cNvPr id="264" name="楕円 263"/>
        <xdr:cNvSpPr/>
      </xdr:nvSpPr>
      <xdr:spPr>
        <a:xfrm>
          <a:off x="1968500" y="1691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32453</xdr:rowOff>
    </xdr:from>
    <xdr:ext cx="534377" cy="259045"/>
    <xdr:sp macro="" textlink="">
      <xdr:nvSpPr>
        <xdr:cNvPr id="265" name="テキスト ボックス 264"/>
        <xdr:cNvSpPr txBox="1"/>
      </xdr:nvSpPr>
      <xdr:spPr>
        <a:xfrm>
          <a:off x="1752111" y="1700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34010</xdr:rowOff>
    </xdr:from>
    <xdr:to>
      <xdr:col>6</xdr:col>
      <xdr:colOff>38100</xdr:colOff>
      <xdr:row>99</xdr:row>
      <xdr:rowOff>135610</xdr:rowOff>
    </xdr:to>
    <xdr:sp macro="" textlink="">
      <xdr:nvSpPr>
        <xdr:cNvPr id="266" name="楕円 265"/>
        <xdr:cNvSpPr/>
      </xdr:nvSpPr>
      <xdr:spPr>
        <a:xfrm>
          <a:off x="1079500" y="1700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126737</xdr:rowOff>
    </xdr:from>
    <xdr:ext cx="534377" cy="259045"/>
    <xdr:sp macro="" textlink="">
      <xdr:nvSpPr>
        <xdr:cNvPr id="267" name="テキスト ボックス 266"/>
        <xdr:cNvSpPr txBox="1"/>
      </xdr:nvSpPr>
      <xdr:spPr>
        <a:xfrm>
          <a:off x="863111" y="1710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9" name="直線コネクタ 288"/>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0" name="労働費最小値テキスト"/>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1" name="直線コネクタ 290"/>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2" name="労働費最大値テキスト"/>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3" name="直線コネクタ 292"/>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169418</xdr:rowOff>
    </xdr:from>
    <xdr:to>
      <xdr:col>55</xdr:col>
      <xdr:colOff>0</xdr:colOff>
      <xdr:row>36</xdr:row>
      <xdr:rowOff>11684</xdr:rowOff>
    </xdr:to>
    <xdr:cxnSp macro="">
      <xdr:nvCxnSpPr>
        <xdr:cNvPr id="294" name="直線コネクタ 293"/>
        <xdr:cNvCxnSpPr/>
      </xdr:nvCxnSpPr>
      <xdr:spPr>
        <a:xfrm flipV="1">
          <a:off x="9639300" y="61701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61942</xdr:rowOff>
    </xdr:from>
    <xdr:ext cx="378565" cy="259045"/>
    <xdr:sp macro="" textlink="">
      <xdr:nvSpPr>
        <xdr:cNvPr id="295" name="労働費平均値テキスト"/>
        <xdr:cNvSpPr txBox="1"/>
      </xdr:nvSpPr>
      <xdr:spPr>
        <a:xfrm>
          <a:off x="10528300" y="5891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6" name="フローチャート: 判断 295"/>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11684</xdr:rowOff>
    </xdr:from>
    <xdr:to>
      <xdr:col>50</xdr:col>
      <xdr:colOff>114300</xdr:colOff>
      <xdr:row>36</xdr:row>
      <xdr:rowOff>30886</xdr:rowOff>
    </xdr:to>
    <xdr:cxnSp macro="">
      <xdr:nvCxnSpPr>
        <xdr:cNvPr id="297" name="直線コネクタ 296"/>
        <xdr:cNvCxnSpPr/>
      </xdr:nvCxnSpPr>
      <xdr:spPr>
        <a:xfrm flipV="1">
          <a:off x="8750300" y="6183884"/>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8" name="フローチャート: 判断 297"/>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11346</xdr:rowOff>
    </xdr:from>
    <xdr:ext cx="378565" cy="259045"/>
    <xdr:sp macro="" textlink="">
      <xdr:nvSpPr>
        <xdr:cNvPr id="299" name="テキスト ボックス 298"/>
        <xdr:cNvSpPr txBox="1"/>
      </xdr:nvSpPr>
      <xdr:spPr>
        <a:xfrm>
          <a:off x="9450017" y="584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25400</xdr:rowOff>
    </xdr:from>
    <xdr:to>
      <xdr:col>45</xdr:col>
      <xdr:colOff>177800</xdr:colOff>
      <xdr:row>36</xdr:row>
      <xdr:rowOff>30886</xdr:rowOff>
    </xdr:to>
    <xdr:cxnSp macro="">
      <xdr:nvCxnSpPr>
        <xdr:cNvPr id="300" name="直線コネクタ 299"/>
        <xdr:cNvCxnSpPr/>
      </xdr:nvCxnSpPr>
      <xdr:spPr>
        <a:xfrm>
          <a:off x="7861300" y="619760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1" name="フローチャート: 判断 300"/>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159935</xdr:rowOff>
    </xdr:from>
    <xdr:ext cx="378565" cy="259045"/>
    <xdr:sp macro="" textlink="">
      <xdr:nvSpPr>
        <xdr:cNvPr id="302" name="テキスト ボックス 301"/>
        <xdr:cNvSpPr txBox="1"/>
      </xdr:nvSpPr>
      <xdr:spPr>
        <a:xfrm>
          <a:off x="8561017" y="58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22657</xdr:rowOff>
    </xdr:from>
    <xdr:to>
      <xdr:col>41</xdr:col>
      <xdr:colOff>50800</xdr:colOff>
      <xdr:row>36</xdr:row>
      <xdr:rowOff>25400</xdr:rowOff>
    </xdr:to>
    <xdr:cxnSp macro="">
      <xdr:nvCxnSpPr>
        <xdr:cNvPr id="303" name="直線コネクタ 302"/>
        <xdr:cNvCxnSpPr/>
      </xdr:nvCxnSpPr>
      <xdr:spPr>
        <a:xfrm>
          <a:off x="6972300" y="619485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4" name="フローチャート: 判断 303"/>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80840</xdr:rowOff>
    </xdr:from>
    <xdr:ext cx="378565" cy="259045"/>
    <xdr:sp macro="" textlink="">
      <xdr:nvSpPr>
        <xdr:cNvPr id="305" name="テキスト ボックス 304"/>
        <xdr:cNvSpPr txBox="1"/>
      </xdr:nvSpPr>
      <xdr:spPr>
        <a:xfrm>
          <a:off x="7672017" y="556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6" name="フローチャート: 判断 305"/>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8145</xdr:rowOff>
    </xdr:from>
    <xdr:ext cx="378565" cy="259045"/>
    <xdr:sp macro="" textlink="">
      <xdr:nvSpPr>
        <xdr:cNvPr id="307" name="テキスト ボックス 306"/>
        <xdr:cNvSpPr txBox="1"/>
      </xdr:nvSpPr>
      <xdr:spPr>
        <a:xfrm>
          <a:off x="6783017" y="566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118618</xdr:rowOff>
    </xdr:from>
    <xdr:to>
      <xdr:col>55</xdr:col>
      <xdr:colOff>50800</xdr:colOff>
      <xdr:row>36</xdr:row>
      <xdr:rowOff>48768</xdr:rowOff>
    </xdr:to>
    <xdr:sp macro="" textlink="">
      <xdr:nvSpPr>
        <xdr:cNvPr id="313" name="楕円 312"/>
        <xdr:cNvSpPr/>
      </xdr:nvSpPr>
      <xdr:spPr>
        <a:xfrm>
          <a:off x="104267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97045</xdr:rowOff>
    </xdr:from>
    <xdr:ext cx="378565" cy="259045"/>
    <xdr:sp macro="" textlink="">
      <xdr:nvSpPr>
        <xdr:cNvPr id="314" name="労働費該当値テキスト"/>
        <xdr:cNvSpPr txBox="1"/>
      </xdr:nvSpPr>
      <xdr:spPr>
        <a:xfrm>
          <a:off x="10528300" y="6097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132334</xdr:rowOff>
    </xdr:from>
    <xdr:to>
      <xdr:col>50</xdr:col>
      <xdr:colOff>165100</xdr:colOff>
      <xdr:row>36</xdr:row>
      <xdr:rowOff>62484</xdr:rowOff>
    </xdr:to>
    <xdr:sp macro="" textlink="">
      <xdr:nvSpPr>
        <xdr:cNvPr id="315" name="楕円 314"/>
        <xdr:cNvSpPr/>
      </xdr:nvSpPr>
      <xdr:spPr>
        <a:xfrm>
          <a:off x="95885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53611</xdr:rowOff>
    </xdr:from>
    <xdr:ext cx="378565" cy="259045"/>
    <xdr:sp macro="" textlink="">
      <xdr:nvSpPr>
        <xdr:cNvPr id="316" name="テキスト ボックス 315"/>
        <xdr:cNvSpPr txBox="1"/>
      </xdr:nvSpPr>
      <xdr:spPr>
        <a:xfrm>
          <a:off x="9450017" y="6225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151536</xdr:rowOff>
    </xdr:from>
    <xdr:to>
      <xdr:col>46</xdr:col>
      <xdr:colOff>38100</xdr:colOff>
      <xdr:row>36</xdr:row>
      <xdr:rowOff>81686</xdr:rowOff>
    </xdr:to>
    <xdr:sp macro="" textlink="">
      <xdr:nvSpPr>
        <xdr:cNvPr id="317" name="楕円 316"/>
        <xdr:cNvSpPr/>
      </xdr:nvSpPr>
      <xdr:spPr>
        <a:xfrm>
          <a:off x="8699500" y="61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72813</xdr:rowOff>
    </xdr:from>
    <xdr:ext cx="378565" cy="259045"/>
    <xdr:sp macro="" textlink="">
      <xdr:nvSpPr>
        <xdr:cNvPr id="318" name="テキスト ボックス 317"/>
        <xdr:cNvSpPr txBox="1"/>
      </xdr:nvSpPr>
      <xdr:spPr>
        <a:xfrm>
          <a:off x="8561017" y="6245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146050</xdr:rowOff>
    </xdr:from>
    <xdr:to>
      <xdr:col>41</xdr:col>
      <xdr:colOff>101600</xdr:colOff>
      <xdr:row>36</xdr:row>
      <xdr:rowOff>76200</xdr:rowOff>
    </xdr:to>
    <xdr:sp macro="" textlink="">
      <xdr:nvSpPr>
        <xdr:cNvPr id="319" name="楕円 318"/>
        <xdr:cNvSpPr/>
      </xdr:nvSpPr>
      <xdr:spPr>
        <a:xfrm>
          <a:off x="7810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67327</xdr:rowOff>
    </xdr:from>
    <xdr:ext cx="378565" cy="259045"/>
    <xdr:sp macro="" textlink="">
      <xdr:nvSpPr>
        <xdr:cNvPr id="320" name="テキスト ボックス 319"/>
        <xdr:cNvSpPr txBox="1"/>
      </xdr:nvSpPr>
      <xdr:spPr>
        <a:xfrm>
          <a:off x="7672017" y="623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143307</xdr:rowOff>
    </xdr:from>
    <xdr:to>
      <xdr:col>36</xdr:col>
      <xdr:colOff>165100</xdr:colOff>
      <xdr:row>36</xdr:row>
      <xdr:rowOff>73457</xdr:rowOff>
    </xdr:to>
    <xdr:sp macro="" textlink="">
      <xdr:nvSpPr>
        <xdr:cNvPr id="321" name="楕円 320"/>
        <xdr:cNvSpPr/>
      </xdr:nvSpPr>
      <xdr:spPr>
        <a:xfrm>
          <a:off x="6921500" y="61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64584</xdr:rowOff>
    </xdr:from>
    <xdr:ext cx="378565" cy="259045"/>
    <xdr:sp macro="" textlink="">
      <xdr:nvSpPr>
        <xdr:cNvPr id="322" name="テキスト ボックス 321"/>
        <xdr:cNvSpPr txBox="1"/>
      </xdr:nvSpPr>
      <xdr:spPr>
        <a:xfrm>
          <a:off x="6783017" y="6236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4" name="直線コネクタ 343"/>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5" name="農林水産業費最小値テキスト"/>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6" name="直線コネクタ 345"/>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7" name="農林水産業費最大値テキスト"/>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8" name="直線コネクタ 347"/>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38476</xdr:rowOff>
    </xdr:from>
    <xdr:to>
      <xdr:col>55</xdr:col>
      <xdr:colOff>0</xdr:colOff>
      <xdr:row>57</xdr:row>
      <xdr:rowOff>43459</xdr:rowOff>
    </xdr:to>
    <xdr:cxnSp macro="">
      <xdr:nvCxnSpPr>
        <xdr:cNvPr id="349" name="直線コネクタ 348"/>
        <xdr:cNvCxnSpPr/>
      </xdr:nvCxnSpPr>
      <xdr:spPr>
        <a:xfrm>
          <a:off x="9639300" y="9811126"/>
          <a:ext cx="8382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15115</xdr:rowOff>
    </xdr:from>
    <xdr:ext cx="469744" cy="259045"/>
    <xdr:sp macro="" textlink="">
      <xdr:nvSpPr>
        <xdr:cNvPr id="350" name="農林水産業費平均値テキスト"/>
        <xdr:cNvSpPr txBox="1"/>
      </xdr:nvSpPr>
      <xdr:spPr>
        <a:xfrm>
          <a:off x="10528300" y="978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1" name="フローチャート: 判断 350"/>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28966</xdr:rowOff>
    </xdr:from>
    <xdr:to>
      <xdr:col>50</xdr:col>
      <xdr:colOff>114300</xdr:colOff>
      <xdr:row>57</xdr:row>
      <xdr:rowOff>38476</xdr:rowOff>
    </xdr:to>
    <xdr:cxnSp macro="">
      <xdr:nvCxnSpPr>
        <xdr:cNvPr id="352" name="直線コネクタ 351"/>
        <xdr:cNvCxnSpPr/>
      </xdr:nvCxnSpPr>
      <xdr:spPr>
        <a:xfrm>
          <a:off x="8750300" y="9801616"/>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3" name="フローチャート: 判断 352"/>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112179</xdr:rowOff>
    </xdr:from>
    <xdr:ext cx="469744" cy="259045"/>
    <xdr:sp macro="" textlink="">
      <xdr:nvSpPr>
        <xdr:cNvPr id="354" name="テキスト ボックス 353"/>
        <xdr:cNvSpPr txBox="1"/>
      </xdr:nvSpPr>
      <xdr:spPr>
        <a:xfrm>
          <a:off x="9404428" y="98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28966</xdr:rowOff>
    </xdr:from>
    <xdr:to>
      <xdr:col>45</xdr:col>
      <xdr:colOff>177800</xdr:colOff>
      <xdr:row>57</xdr:row>
      <xdr:rowOff>58913</xdr:rowOff>
    </xdr:to>
    <xdr:cxnSp macro="">
      <xdr:nvCxnSpPr>
        <xdr:cNvPr id="355" name="直線コネクタ 354"/>
        <xdr:cNvCxnSpPr/>
      </xdr:nvCxnSpPr>
      <xdr:spPr>
        <a:xfrm flipV="1">
          <a:off x="7861300" y="9801616"/>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6" name="フローチャート: 判断 355"/>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117345</xdr:rowOff>
    </xdr:from>
    <xdr:ext cx="469744" cy="259045"/>
    <xdr:sp macro="" textlink="">
      <xdr:nvSpPr>
        <xdr:cNvPr id="357" name="テキスト ボックス 356"/>
        <xdr:cNvSpPr txBox="1"/>
      </xdr:nvSpPr>
      <xdr:spPr>
        <a:xfrm>
          <a:off x="8515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36464</xdr:rowOff>
    </xdr:from>
    <xdr:to>
      <xdr:col>41</xdr:col>
      <xdr:colOff>50800</xdr:colOff>
      <xdr:row>57</xdr:row>
      <xdr:rowOff>58913</xdr:rowOff>
    </xdr:to>
    <xdr:cxnSp macro="">
      <xdr:nvCxnSpPr>
        <xdr:cNvPr id="358" name="直線コネクタ 357"/>
        <xdr:cNvCxnSpPr/>
      </xdr:nvCxnSpPr>
      <xdr:spPr>
        <a:xfrm>
          <a:off x="6972300" y="9809114"/>
          <a:ext cx="889000" cy="2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9" name="フローチャート: 判断 358"/>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133758</xdr:rowOff>
    </xdr:from>
    <xdr:ext cx="469744" cy="259045"/>
    <xdr:sp macro="" textlink="">
      <xdr:nvSpPr>
        <xdr:cNvPr id="360" name="テキスト ボックス 359"/>
        <xdr:cNvSpPr txBox="1"/>
      </xdr:nvSpPr>
      <xdr:spPr>
        <a:xfrm>
          <a:off x="7626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1" name="フローチャート: 判断 360"/>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121825</xdr:rowOff>
    </xdr:from>
    <xdr:ext cx="469744" cy="259045"/>
    <xdr:sp macro="" textlink="">
      <xdr:nvSpPr>
        <xdr:cNvPr id="362" name="テキスト ボックス 361"/>
        <xdr:cNvSpPr txBox="1"/>
      </xdr:nvSpPr>
      <xdr:spPr>
        <a:xfrm>
          <a:off x="6737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164109</xdr:rowOff>
    </xdr:from>
    <xdr:to>
      <xdr:col>55</xdr:col>
      <xdr:colOff>50800</xdr:colOff>
      <xdr:row>57</xdr:row>
      <xdr:rowOff>94259</xdr:rowOff>
    </xdr:to>
    <xdr:sp macro="" textlink="">
      <xdr:nvSpPr>
        <xdr:cNvPr id="368" name="楕円 367"/>
        <xdr:cNvSpPr/>
      </xdr:nvSpPr>
      <xdr:spPr>
        <a:xfrm>
          <a:off x="10426700" y="97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15536</xdr:rowOff>
    </xdr:from>
    <xdr:ext cx="469744" cy="259045"/>
    <xdr:sp macro="" textlink="">
      <xdr:nvSpPr>
        <xdr:cNvPr id="369" name="農林水産業費該当値テキスト"/>
        <xdr:cNvSpPr txBox="1"/>
      </xdr:nvSpPr>
      <xdr:spPr>
        <a:xfrm>
          <a:off x="10528300" y="96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159126</xdr:rowOff>
    </xdr:from>
    <xdr:to>
      <xdr:col>50</xdr:col>
      <xdr:colOff>165100</xdr:colOff>
      <xdr:row>57</xdr:row>
      <xdr:rowOff>89276</xdr:rowOff>
    </xdr:to>
    <xdr:sp macro="" textlink="">
      <xdr:nvSpPr>
        <xdr:cNvPr id="370" name="楕円 369"/>
        <xdr:cNvSpPr/>
      </xdr:nvSpPr>
      <xdr:spPr>
        <a:xfrm>
          <a:off x="9588500" y="97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105803</xdr:rowOff>
    </xdr:from>
    <xdr:ext cx="469744" cy="259045"/>
    <xdr:sp macro="" textlink="">
      <xdr:nvSpPr>
        <xdr:cNvPr id="371" name="テキスト ボックス 370"/>
        <xdr:cNvSpPr txBox="1"/>
      </xdr:nvSpPr>
      <xdr:spPr>
        <a:xfrm>
          <a:off x="9404428" y="953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149616</xdr:rowOff>
    </xdr:from>
    <xdr:to>
      <xdr:col>46</xdr:col>
      <xdr:colOff>38100</xdr:colOff>
      <xdr:row>57</xdr:row>
      <xdr:rowOff>79766</xdr:rowOff>
    </xdr:to>
    <xdr:sp macro="" textlink="">
      <xdr:nvSpPr>
        <xdr:cNvPr id="372" name="楕円 371"/>
        <xdr:cNvSpPr/>
      </xdr:nvSpPr>
      <xdr:spPr>
        <a:xfrm>
          <a:off x="8699500" y="975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96293</xdr:rowOff>
    </xdr:from>
    <xdr:ext cx="469744" cy="259045"/>
    <xdr:sp macro="" textlink="">
      <xdr:nvSpPr>
        <xdr:cNvPr id="373" name="テキスト ボックス 372"/>
        <xdr:cNvSpPr txBox="1"/>
      </xdr:nvSpPr>
      <xdr:spPr>
        <a:xfrm>
          <a:off x="8515428" y="952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8113</xdr:rowOff>
    </xdr:from>
    <xdr:to>
      <xdr:col>41</xdr:col>
      <xdr:colOff>101600</xdr:colOff>
      <xdr:row>57</xdr:row>
      <xdr:rowOff>109713</xdr:rowOff>
    </xdr:to>
    <xdr:sp macro="" textlink="">
      <xdr:nvSpPr>
        <xdr:cNvPr id="374" name="楕円 373"/>
        <xdr:cNvSpPr/>
      </xdr:nvSpPr>
      <xdr:spPr>
        <a:xfrm>
          <a:off x="7810500" y="97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126240</xdr:rowOff>
    </xdr:from>
    <xdr:ext cx="469744" cy="259045"/>
    <xdr:sp macro="" textlink="">
      <xdr:nvSpPr>
        <xdr:cNvPr id="375" name="テキスト ボックス 374"/>
        <xdr:cNvSpPr txBox="1"/>
      </xdr:nvSpPr>
      <xdr:spPr>
        <a:xfrm>
          <a:off x="7626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157114</xdr:rowOff>
    </xdr:from>
    <xdr:to>
      <xdr:col>36</xdr:col>
      <xdr:colOff>165100</xdr:colOff>
      <xdr:row>57</xdr:row>
      <xdr:rowOff>87264</xdr:rowOff>
    </xdr:to>
    <xdr:sp macro="" textlink="">
      <xdr:nvSpPr>
        <xdr:cNvPr id="376" name="楕円 375"/>
        <xdr:cNvSpPr/>
      </xdr:nvSpPr>
      <xdr:spPr>
        <a:xfrm>
          <a:off x="6921500" y="975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103791</xdr:rowOff>
    </xdr:from>
    <xdr:ext cx="469744" cy="259045"/>
    <xdr:sp macro="" textlink="">
      <xdr:nvSpPr>
        <xdr:cNvPr id="377" name="テキスト ボックス 376"/>
        <xdr:cNvSpPr txBox="1"/>
      </xdr:nvSpPr>
      <xdr:spPr>
        <a:xfrm>
          <a:off x="6737428" y="953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22794</xdr:rowOff>
    </xdr:from>
    <xdr:to>
      <xdr:col>54</xdr:col>
      <xdr:colOff>189865</xdr:colOff>
      <xdr:row>78</xdr:row>
      <xdr:rowOff>50820</xdr:rowOff>
    </xdr:to>
    <xdr:cxnSp macro="">
      <xdr:nvCxnSpPr>
        <xdr:cNvPr id="399" name="直線コネクタ 398"/>
        <xdr:cNvCxnSpPr/>
      </xdr:nvCxnSpPr>
      <xdr:spPr>
        <a:xfrm flipV="1">
          <a:off x="10475595" y="12538644"/>
          <a:ext cx="1270" cy="88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54647</xdr:rowOff>
    </xdr:from>
    <xdr:ext cx="469744" cy="259045"/>
    <xdr:sp macro="" textlink="">
      <xdr:nvSpPr>
        <xdr:cNvPr id="400" name="商工費最小値テキスト"/>
        <xdr:cNvSpPr txBox="1"/>
      </xdr:nvSpPr>
      <xdr:spPr>
        <a:xfrm>
          <a:off x="10528300" y="1342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50820</xdr:rowOff>
    </xdr:from>
    <xdr:to>
      <xdr:col>55</xdr:col>
      <xdr:colOff>88900</xdr:colOff>
      <xdr:row>78</xdr:row>
      <xdr:rowOff>50820</xdr:rowOff>
    </xdr:to>
    <xdr:cxnSp macro="">
      <xdr:nvCxnSpPr>
        <xdr:cNvPr id="401" name="直線コネクタ 400"/>
        <xdr:cNvCxnSpPr/>
      </xdr:nvCxnSpPr>
      <xdr:spPr>
        <a:xfrm>
          <a:off x="10388600" y="1342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140921</xdr:rowOff>
    </xdr:from>
    <xdr:ext cx="534377" cy="259045"/>
    <xdr:sp macro="" textlink="">
      <xdr:nvSpPr>
        <xdr:cNvPr id="402" name="商工費最大値テキスト"/>
        <xdr:cNvSpPr txBox="1"/>
      </xdr:nvSpPr>
      <xdr:spPr>
        <a:xfrm>
          <a:off x="10528300" y="1231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73</xdr:row>
      <xdr:rowOff>22794</xdr:rowOff>
    </xdr:from>
    <xdr:to>
      <xdr:col>55</xdr:col>
      <xdr:colOff>88900</xdr:colOff>
      <xdr:row>73</xdr:row>
      <xdr:rowOff>22794</xdr:rowOff>
    </xdr:to>
    <xdr:cxnSp macro="">
      <xdr:nvCxnSpPr>
        <xdr:cNvPr id="403" name="直線コネクタ 402"/>
        <xdr:cNvCxnSpPr/>
      </xdr:nvCxnSpPr>
      <xdr:spPr>
        <a:xfrm>
          <a:off x="10388600" y="12538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121824</xdr:rowOff>
    </xdr:from>
    <xdr:to>
      <xdr:col>55</xdr:col>
      <xdr:colOff>0</xdr:colOff>
      <xdr:row>74</xdr:row>
      <xdr:rowOff>171247</xdr:rowOff>
    </xdr:to>
    <xdr:cxnSp macro="">
      <xdr:nvCxnSpPr>
        <xdr:cNvPr id="404" name="直線コネクタ 403"/>
        <xdr:cNvCxnSpPr/>
      </xdr:nvCxnSpPr>
      <xdr:spPr>
        <a:xfrm>
          <a:off x="9639300" y="12809124"/>
          <a:ext cx="8382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137371</xdr:rowOff>
    </xdr:from>
    <xdr:ext cx="469744" cy="259045"/>
    <xdr:sp macro="" textlink="">
      <xdr:nvSpPr>
        <xdr:cNvPr id="405" name="商工費平均値テキスト"/>
        <xdr:cNvSpPr txBox="1"/>
      </xdr:nvSpPr>
      <xdr:spPr>
        <a:xfrm>
          <a:off x="10528300" y="12996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158944</xdr:rowOff>
    </xdr:from>
    <xdr:to>
      <xdr:col>55</xdr:col>
      <xdr:colOff>50800</xdr:colOff>
      <xdr:row>76</xdr:row>
      <xdr:rowOff>89094</xdr:rowOff>
    </xdr:to>
    <xdr:sp macro="" textlink="">
      <xdr:nvSpPr>
        <xdr:cNvPr id="406" name="フローチャート: 判断 405"/>
        <xdr:cNvSpPr/>
      </xdr:nvSpPr>
      <xdr:spPr>
        <a:xfrm>
          <a:off x="10426700" y="130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121824</xdr:rowOff>
    </xdr:from>
    <xdr:to>
      <xdr:col>50</xdr:col>
      <xdr:colOff>114300</xdr:colOff>
      <xdr:row>74</xdr:row>
      <xdr:rowOff>164937</xdr:rowOff>
    </xdr:to>
    <xdr:cxnSp macro="">
      <xdr:nvCxnSpPr>
        <xdr:cNvPr id="407" name="直線コネクタ 406"/>
        <xdr:cNvCxnSpPr/>
      </xdr:nvCxnSpPr>
      <xdr:spPr>
        <a:xfrm flipV="1">
          <a:off x="8750300" y="12809124"/>
          <a:ext cx="889000" cy="4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157708</xdr:rowOff>
    </xdr:from>
    <xdr:to>
      <xdr:col>50</xdr:col>
      <xdr:colOff>165100</xdr:colOff>
      <xdr:row>76</xdr:row>
      <xdr:rowOff>87858</xdr:rowOff>
    </xdr:to>
    <xdr:sp macro="" textlink="">
      <xdr:nvSpPr>
        <xdr:cNvPr id="408" name="フローチャート: 判断 407"/>
        <xdr:cNvSpPr/>
      </xdr:nvSpPr>
      <xdr:spPr>
        <a:xfrm>
          <a:off x="95885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78985</xdr:rowOff>
    </xdr:from>
    <xdr:ext cx="469744" cy="259045"/>
    <xdr:sp macro="" textlink="">
      <xdr:nvSpPr>
        <xdr:cNvPr id="409" name="テキスト ボックス 408"/>
        <xdr:cNvSpPr txBox="1"/>
      </xdr:nvSpPr>
      <xdr:spPr>
        <a:xfrm>
          <a:off x="9404428" y="1310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164937</xdr:rowOff>
    </xdr:from>
    <xdr:to>
      <xdr:col>45</xdr:col>
      <xdr:colOff>177800</xdr:colOff>
      <xdr:row>75</xdr:row>
      <xdr:rowOff>128498</xdr:rowOff>
    </xdr:to>
    <xdr:cxnSp macro="">
      <xdr:nvCxnSpPr>
        <xdr:cNvPr id="410" name="直線コネクタ 409"/>
        <xdr:cNvCxnSpPr/>
      </xdr:nvCxnSpPr>
      <xdr:spPr>
        <a:xfrm flipV="1">
          <a:off x="7861300" y="12852237"/>
          <a:ext cx="889000" cy="13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106639</xdr:rowOff>
    </xdr:from>
    <xdr:to>
      <xdr:col>46</xdr:col>
      <xdr:colOff>38100</xdr:colOff>
      <xdr:row>76</xdr:row>
      <xdr:rowOff>36788</xdr:rowOff>
    </xdr:to>
    <xdr:sp macro="" textlink="">
      <xdr:nvSpPr>
        <xdr:cNvPr id="411" name="フローチャート: 判断 410"/>
        <xdr:cNvSpPr/>
      </xdr:nvSpPr>
      <xdr:spPr>
        <a:xfrm>
          <a:off x="8699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27917</xdr:rowOff>
    </xdr:from>
    <xdr:ext cx="534377" cy="259045"/>
    <xdr:sp macro="" textlink="">
      <xdr:nvSpPr>
        <xdr:cNvPr id="412" name="テキスト ボックス 411"/>
        <xdr:cNvSpPr txBox="1"/>
      </xdr:nvSpPr>
      <xdr:spPr>
        <a:xfrm>
          <a:off x="8483111" y="130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24851</xdr:rowOff>
    </xdr:from>
    <xdr:to>
      <xdr:col>41</xdr:col>
      <xdr:colOff>50800</xdr:colOff>
      <xdr:row>75</xdr:row>
      <xdr:rowOff>128498</xdr:rowOff>
    </xdr:to>
    <xdr:cxnSp macro="">
      <xdr:nvCxnSpPr>
        <xdr:cNvPr id="413" name="直線コネクタ 412"/>
        <xdr:cNvCxnSpPr/>
      </xdr:nvCxnSpPr>
      <xdr:spPr>
        <a:xfrm>
          <a:off x="6972300" y="12369251"/>
          <a:ext cx="889000" cy="61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127762</xdr:rowOff>
    </xdr:from>
    <xdr:to>
      <xdr:col>41</xdr:col>
      <xdr:colOff>101600</xdr:colOff>
      <xdr:row>76</xdr:row>
      <xdr:rowOff>57913</xdr:rowOff>
    </xdr:to>
    <xdr:sp macro="" textlink="">
      <xdr:nvSpPr>
        <xdr:cNvPr id="414" name="フローチャート: 判断 413"/>
        <xdr:cNvSpPr/>
      </xdr:nvSpPr>
      <xdr:spPr>
        <a:xfrm>
          <a:off x="7810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49040</xdr:rowOff>
    </xdr:from>
    <xdr:ext cx="534377" cy="259045"/>
    <xdr:sp macro="" textlink="">
      <xdr:nvSpPr>
        <xdr:cNvPr id="415" name="テキスト ボックス 414"/>
        <xdr:cNvSpPr txBox="1"/>
      </xdr:nvSpPr>
      <xdr:spPr>
        <a:xfrm>
          <a:off x="7594111" y="13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141295</xdr:rowOff>
    </xdr:from>
    <xdr:to>
      <xdr:col>36</xdr:col>
      <xdr:colOff>165100</xdr:colOff>
      <xdr:row>75</xdr:row>
      <xdr:rowOff>71445</xdr:rowOff>
    </xdr:to>
    <xdr:sp macro="" textlink="">
      <xdr:nvSpPr>
        <xdr:cNvPr id="416" name="フローチャート: 判断 415"/>
        <xdr:cNvSpPr/>
      </xdr:nvSpPr>
      <xdr:spPr>
        <a:xfrm>
          <a:off x="6921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62572</xdr:rowOff>
    </xdr:from>
    <xdr:ext cx="534377" cy="259045"/>
    <xdr:sp macro="" textlink="">
      <xdr:nvSpPr>
        <xdr:cNvPr id="417" name="テキスト ボックス 416"/>
        <xdr:cNvSpPr txBox="1"/>
      </xdr:nvSpPr>
      <xdr:spPr>
        <a:xfrm>
          <a:off x="6705111" y="1292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120447</xdr:rowOff>
    </xdr:from>
    <xdr:to>
      <xdr:col>55</xdr:col>
      <xdr:colOff>50800</xdr:colOff>
      <xdr:row>75</xdr:row>
      <xdr:rowOff>50597</xdr:rowOff>
    </xdr:to>
    <xdr:sp macro="" textlink="">
      <xdr:nvSpPr>
        <xdr:cNvPr id="423" name="楕円 422"/>
        <xdr:cNvSpPr/>
      </xdr:nvSpPr>
      <xdr:spPr>
        <a:xfrm>
          <a:off x="10426700" y="128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143324</xdr:rowOff>
    </xdr:from>
    <xdr:ext cx="534377" cy="259045"/>
    <xdr:sp macro="" textlink="">
      <xdr:nvSpPr>
        <xdr:cNvPr id="424" name="商工費該当値テキスト"/>
        <xdr:cNvSpPr txBox="1"/>
      </xdr:nvSpPr>
      <xdr:spPr>
        <a:xfrm>
          <a:off x="10528300" y="1265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71024</xdr:rowOff>
    </xdr:from>
    <xdr:to>
      <xdr:col>50</xdr:col>
      <xdr:colOff>165100</xdr:colOff>
      <xdr:row>75</xdr:row>
      <xdr:rowOff>1174</xdr:rowOff>
    </xdr:to>
    <xdr:sp macro="" textlink="">
      <xdr:nvSpPr>
        <xdr:cNvPr id="425" name="楕円 424"/>
        <xdr:cNvSpPr/>
      </xdr:nvSpPr>
      <xdr:spPr>
        <a:xfrm>
          <a:off x="9588500" y="1275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17701</xdr:rowOff>
    </xdr:from>
    <xdr:ext cx="534377" cy="259045"/>
    <xdr:sp macro="" textlink="">
      <xdr:nvSpPr>
        <xdr:cNvPr id="426" name="テキスト ボックス 425"/>
        <xdr:cNvSpPr txBox="1"/>
      </xdr:nvSpPr>
      <xdr:spPr>
        <a:xfrm>
          <a:off x="9372111" y="1253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114137</xdr:rowOff>
    </xdr:from>
    <xdr:to>
      <xdr:col>46</xdr:col>
      <xdr:colOff>38100</xdr:colOff>
      <xdr:row>75</xdr:row>
      <xdr:rowOff>44287</xdr:rowOff>
    </xdr:to>
    <xdr:sp macro="" textlink="">
      <xdr:nvSpPr>
        <xdr:cNvPr id="427" name="楕円 426"/>
        <xdr:cNvSpPr/>
      </xdr:nvSpPr>
      <xdr:spPr>
        <a:xfrm>
          <a:off x="8699500" y="1280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60814</xdr:rowOff>
    </xdr:from>
    <xdr:ext cx="534377" cy="259045"/>
    <xdr:sp macro="" textlink="">
      <xdr:nvSpPr>
        <xdr:cNvPr id="428" name="テキスト ボックス 427"/>
        <xdr:cNvSpPr txBox="1"/>
      </xdr:nvSpPr>
      <xdr:spPr>
        <a:xfrm>
          <a:off x="8483111" y="1257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77698</xdr:rowOff>
    </xdr:from>
    <xdr:to>
      <xdr:col>41</xdr:col>
      <xdr:colOff>101600</xdr:colOff>
      <xdr:row>76</xdr:row>
      <xdr:rowOff>7848</xdr:rowOff>
    </xdr:to>
    <xdr:sp macro="" textlink="">
      <xdr:nvSpPr>
        <xdr:cNvPr id="429" name="楕円 428"/>
        <xdr:cNvSpPr/>
      </xdr:nvSpPr>
      <xdr:spPr>
        <a:xfrm>
          <a:off x="7810500" y="129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24375</xdr:rowOff>
    </xdr:from>
    <xdr:ext cx="534377" cy="259045"/>
    <xdr:sp macro="" textlink="">
      <xdr:nvSpPr>
        <xdr:cNvPr id="430" name="テキスト ボックス 429"/>
        <xdr:cNvSpPr txBox="1"/>
      </xdr:nvSpPr>
      <xdr:spPr>
        <a:xfrm>
          <a:off x="7594111" y="1271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145501</xdr:rowOff>
    </xdr:from>
    <xdr:to>
      <xdr:col>36</xdr:col>
      <xdr:colOff>165100</xdr:colOff>
      <xdr:row>72</xdr:row>
      <xdr:rowOff>75651</xdr:rowOff>
    </xdr:to>
    <xdr:sp macro="" textlink="">
      <xdr:nvSpPr>
        <xdr:cNvPr id="431" name="楕円 430"/>
        <xdr:cNvSpPr/>
      </xdr:nvSpPr>
      <xdr:spPr>
        <a:xfrm>
          <a:off x="6921500" y="1231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92178</xdr:rowOff>
    </xdr:from>
    <xdr:ext cx="534377" cy="259045"/>
    <xdr:sp macro="" textlink="">
      <xdr:nvSpPr>
        <xdr:cNvPr id="432" name="テキスト ボックス 431"/>
        <xdr:cNvSpPr txBox="1"/>
      </xdr:nvSpPr>
      <xdr:spPr>
        <a:xfrm>
          <a:off x="6705111" y="1209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5" name="直線コネクタ 454"/>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6" name="土木費最小値テキスト"/>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7" name="直線コネクタ 456"/>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58" name="土木費最大値テキスト"/>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59" name="直線コネクタ 458"/>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63576</xdr:rowOff>
    </xdr:from>
    <xdr:to>
      <xdr:col>55</xdr:col>
      <xdr:colOff>0</xdr:colOff>
      <xdr:row>96</xdr:row>
      <xdr:rowOff>6037</xdr:rowOff>
    </xdr:to>
    <xdr:cxnSp macro="">
      <xdr:nvCxnSpPr>
        <xdr:cNvPr id="460" name="直線コネクタ 459"/>
        <xdr:cNvCxnSpPr/>
      </xdr:nvCxnSpPr>
      <xdr:spPr>
        <a:xfrm flipV="1">
          <a:off x="9639300" y="16351326"/>
          <a:ext cx="838200" cy="11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35803</xdr:rowOff>
    </xdr:from>
    <xdr:ext cx="534377" cy="259045"/>
    <xdr:sp macro="" textlink="">
      <xdr:nvSpPr>
        <xdr:cNvPr id="461" name="土木費平均値テキスト"/>
        <xdr:cNvSpPr txBox="1"/>
      </xdr:nvSpPr>
      <xdr:spPr>
        <a:xfrm>
          <a:off x="10528300" y="1632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2" name="フローチャート: 判断 461"/>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6037</xdr:rowOff>
    </xdr:from>
    <xdr:to>
      <xdr:col>50</xdr:col>
      <xdr:colOff>114300</xdr:colOff>
      <xdr:row>96</xdr:row>
      <xdr:rowOff>51003</xdr:rowOff>
    </xdr:to>
    <xdr:cxnSp macro="">
      <xdr:nvCxnSpPr>
        <xdr:cNvPr id="463" name="直線コネクタ 462"/>
        <xdr:cNvCxnSpPr/>
      </xdr:nvCxnSpPr>
      <xdr:spPr>
        <a:xfrm flipV="1">
          <a:off x="8750300" y="16465237"/>
          <a:ext cx="889000" cy="4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4" name="フローチャート: 判断 463"/>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5" name="テキスト ボックス 464"/>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51003</xdr:rowOff>
    </xdr:from>
    <xdr:to>
      <xdr:col>45</xdr:col>
      <xdr:colOff>177800</xdr:colOff>
      <xdr:row>96</xdr:row>
      <xdr:rowOff>117549</xdr:rowOff>
    </xdr:to>
    <xdr:cxnSp macro="">
      <xdr:nvCxnSpPr>
        <xdr:cNvPr id="466" name="直線コネクタ 465"/>
        <xdr:cNvCxnSpPr/>
      </xdr:nvCxnSpPr>
      <xdr:spPr>
        <a:xfrm flipV="1">
          <a:off x="7861300" y="16510203"/>
          <a:ext cx="889000" cy="6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7" name="フローチャート: 判断 466"/>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68" name="テキスト ボックス 467"/>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117549</xdr:rowOff>
    </xdr:from>
    <xdr:to>
      <xdr:col>41</xdr:col>
      <xdr:colOff>50800</xdr:colOff>
      <xdr:row>96</xdr:row>
      <xdr:rowOff>124338</xdr:rowOff>
    </xdr:to>
    <xdr:cxnSp macro="">
      <xdr:nvCxnSpPr>
        <xdr:cNvPr id="469" name="直線コネクタ 468"/>
        <xdr:cNvCxnSpPr/>
      </xdr:nvCxnSpPr>
      <xdr:spPr>
        <a:xfrm flipV="1">
          <a:off x="6972300" y="16576749"/>
          <a:ext cx="889000" cy="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0" name="フローチャート: 判断 469"/>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49339</xdr:rowOff>
    </xdr:from>
    <xdr:ext cx="534377" cy="259045"/>
    <xdr:sp macro="" textlink="">
      <xdr:nvSpPr>
        <xdr:cNvPr id="471" name="テキスト ボックス 470"/>
        <xdr:cNvSpPr txBox="1"/>
      </xdr:nvSpPr>
      <xdr:spPr>
        <a:xfrm>
          <a:off x="7594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2" name="フローチャート: 判断 471"/>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3" name="テキスト ボックス 472"/>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12776</xdr:rowOff>
    </xdr:from>
    <xdr:to>
      <xdr:col>55</xdr:col>
      <xdr:colOff>50800</xdr:colOff>
      <xdr:row>95</xdr:row>
      <xdr:rowOff>114376</xdr:rowOff>
    </xdr:to>
    <xdr:sp macro="" textlink="">
      <xdr:nvSpPr>
        <xdr:cNvPr id="479" name="楕円 478"/>
        <xdr:cNvSpPr/>
      </xdr:nvSpPr>
      <xdr:spPr>
        <a:xfrm>
          <a:off x="10426700" y="1630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35653</xdr:rowOff>
    </xdr:from>
    <xdr:ext cx="534377" cy="259045"/>
    <xdr:sp macro="" textlink="">
      <xdr:nvSpPr>
        <xdr:cNvPr id="480" name="土木費該当値テキスト"/>
        <xdr:cNvSpPr txBox="1"/>
      </xdr:nvSpPr>
      <xdr:spPr>
        <a:xfrm>
          <a:off x="10528300" y="161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126687</xdr:rowOff>
    </xdr:from>
    <xdr:to>
      <xdr:col>50</xdr:col>
      <xdr:colOff>165100</xdr:colOff>
      <xdr:row>96</xdr:row>
      <xdr:rowOff>56837</xdr:rowOff>
    </xdr:to>
    <xdr:sp macro="" textlink="">
      <xdr:nvSpPr>
        <xdr:cNvPr id="481" name="楕円 480"/>
        <xdr:cNvSpPr/>
      </xdr:nvSpPr>
      <xdr:spPr>
        <a:xfrm>
          <a:off x="9588500" y="1641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47964</xdr:rowOff>
    </xdr:from>
    <xdr:ext cx="534377" cy="259045"/>
    <xdr:sp macro="" textlink="">
      <xdr:nvSpPr>
        <xdr:cNvPr id="482" name="テキスト ボックス 481"/>
        <xdr:cNvSpPr txBox="1"/>
      </xdr:nvSpPr>
      <xdr:spPr>
        <a:xfrm>
          <a:off x="9372111" y="1650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203</xdr:rowOff>
    </xdr:from>
    <xdr:to>
      <xdr:col>46</xdr:col>
      <xdr:colOff>38100</xdr:colOff>
      <xdr:row>96</xdr:row>
      <xdr:rowOff>101803</xdr:rowOff>
    </xdr:to>
    <xdr:sp macro="" textlink="">
      <xdr:nvSpPr>
        <xdr:cNvPr id="483" name="楕円 482"/>
        <xdr:cNvSpPr/>
      </xdr:nvSpPr>
      <xdr:spPr>
        <a:xfrm>
          <a:off x="8699500" y="164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92930</xdr:rowOff>
    </xdr:from>
    <xdr:ext cx="534377" cy="259045"/>
    <xdr:sp macro="" textlink="">
      <xdr:nvSpPr>
        <xdr:cNvPr id="484" name="テキスト ボックス 483"/>
        <xdr:cNvSpPr txBox="1"/>
      </xdr:nvSpPr>
      <xdr:spPr>
        <a:xfrm>
          <a:off x="8483111" y="165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66749</xdr:rowOff>
    </xdr:from>
    <xdr:to>
      <xdr:col>41</xdr:col>
      <xdr:colOff>101600</xdr:colOff>
      <xdr:row>96</xdr:row>
      <xdr:rowOff>168349</xdr:rowOff>
    </xdr:to>
    <xdr:sp macro="" textlink="">
      <xdr:nvSpPr>
        <xdr:cNvPr id="485" name="楕円 484"/>
        <xdr:cNvSpPr/>
      </xdr:nvSpPr>
      <xdr:spPr>
        <a:xfrm>
          <a:off x="7810500" y="1652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159476</xdr:rowOff>
    </xdr:from>
    <xdr:ext cx="534377" cy="259045"/>
    <xdr:sp macro="" textlink="">
      <xdr:nvSpPr>
        <xdr:cNvPr id="486" name="テキスト ボックス 485"/>
        <xdr:cNvSpPr txBox="1"/>
      </xdr:nvSpPr>
      <xdr:spPr>
        <a:xfrm>
          <a:off x="7594111" y="166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73538</xdr:rowOff>
    </xdr:from>
    <xdr:to>
      <xdr:col>36</xdr:col>
      <xdr:colOff>165100</xdr:colOff>
      <xdr:row>97</xdr:row>
      <xdr:rowOff>3688</xdr:rowOff>
    </xdr:to>
    <xdr:sp macro="" textlink="">
      <xdr:nvSpPr>
        <xdr:cNvPr id="487" name="楕円 486"/>
        <xdr:cNvSpPr/>
      </xdr:nvSpPr>
      <xdr:spPr>
        <a:xfrm>
          <a:off x="6921500" y="1653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166265</xdr:rowOff>
    </xdr:from>
    <xdr:ext cx="534377" cy="259045"/>
    <xdr:sp macro="" textlink="">
      <xdr:nvSpPr>
        <xdr:cNvPr id="488" name="テキスト ボックス 487"/>
        <xdr:cNvSpPr txBox="1"/>
      </xdr:nvSpPr>
      <xdr:spPr>
        <a:xfrm>
          <a:off x="6705111" y="1662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5" name="直線コネクタ 514"/>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6" name="消防費最小値テキスト"/>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7" name="直線コネクタ 516"/>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18" name="消防費最大値テキスト"/>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19" name="直線コネクタ 518"/>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111724</xdr:rowOff>
    </xdr:from>
    <xdr:to>
      <xdr:col>85</xdr:col>
      <xdr:colOff>127000</xdr:colOff>
      <xdr:row>36</xdr:row>
      <xdr:rowOff>121303</xdr:rowOff>
    </xdr:to>
    <xdr:cxnSp macro="">
      <xdr:nvCxnSpPr>
        <xdr:cNvPr id="520" name="直線コネクタ 519"/>
        <xdr:cNvCxnSpPr/>
      </xdr:nvCxnSpPr>
      <xdr:spPr>
        <a:xfrm flipV="1">
          <a:off x="15481300" y="5769574"/>
          <a:ext cx="838200" cy="52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43923</xdr:rowOff>
    </xdr:from>
    <xdr:ext cx="534377" cy="259045"/>
    <xdr:sp macro="" textlink="">
      <xdr:nvSpPr>
        <xdr:cNvPr id="521" name="消防費平均値テキスト"/>
        <xdr:cNvSpPr txBox="1"/>
      </xdr:nvSpPr>
      <xdr:spPr>
        <a:xfrm>
          <a:off x="16370300" y="6044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2" name="フローチャート: 判断 521"/>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90388</xdr:rowOff>
    </xdr:from>
    <xdr:to>
      <xdr:col>81</xdr:col>
      <xdr:colOff>50800</xdr:colOff>
      <xdr:row>36</xdr:row>
      <xdr:rowOff>121303</xdr:rowOff>
    </xdr:to>
    <xdr:cxnSp macro="">
      <xdr:nvCxnSpPr>
        <xdr:cNvPr id="523" name="直線コネクタ 522"/>
        <xdr:cNvCxnSpPr/>
      </xdr:nvCxnSpPr>
      <xdr:spPr>
        <a:xfrm>
          <a:off x="14592300" y="6262588"/>
          <a:ext cx="889000" cy="3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4" name="フローチャート: 判断 523"/>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44068</xdr:rowOff>
    </xdr:from>
    <xdr:ext cx="534377" cy="259045"/>
    <xdr:sp macro="" textlink="">
      <xdr:nvSpPr>
        <xdr:cNvPr id="525" name="テキスト ボックス 524"/>
        <xdr:cNvSpPr txBox="1"/>
      </xdr:nvSpPr>
      <xdr:spPr>
        <a:xfrm>
          <a:off x="15214111" y="58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90388</xdr:rowOff>
    </xdr:from>
    <xdr:to>
      <xdr:col>76</xdr:col>
      <xdr:colOff>114300</xdr:colOff>
      <xdr:row>37</xdr:row>
      <xdr:rowOff>21699</xdr:rowOff>
    </xdr:to>
    <xdr:cxnSp macro="">
      <xdr:nvCxnSpPr>
        <xdr:cNvPr id="526" name="直線コネクタ 525"/>
        <xdr:cNvCxnSpPr/>
      </xdr:nvCxnSpPr>
      <xdr:spPr>
        <a:xfrm flipV="1">
          <a:off x="13703300" y="6262588"/>
          <a:ext cx="889000" cy="10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7" name="フローチャート: 判断 526"/>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132968</xdr:rowOff>
    </xdr:from>
    <xdr:ext cx="534377" cy="259045"/>
    <xdr:sp macro="" textlink="">
      <xdr:nvSpPr>
        <xdr:cNvPr id="528" name="テキスト ボックス 527"/>
        <xdr:cNvSpPr txBox="1"/>
      </xdr:nvSpPr>
      <xdr:spPr>
        <a:xfrm>
          <a:off x="14325111" y="63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1234</xdr:rowOff>
    </xdr:from>
    <xdr:to>
      <xdr:col>71</xdr:col>
      <xdr:colOff>177800</xdr:colOff>
      <xdr:row>37</xdr:row>
      <xdr:rowOff>21699</xdr:rowOff>
    </xdr:to>
    <xdr:cxnSp macro="">
      <xdr:nvCxnSpPr>
        <xdr:cNvPr id="529" name="直線コネクタ 528"/>
        <xdr:cNvCxnSpPr/>
      </xdr:nvCxnSpPr>
      <xdr:spPr>
        <a:xfrm>
          <a:off x="12814300" y="6173434"/>
          <a:ext cx="889000" cy="19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0" name="フローチャート: 判断 529"/>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150639</xdr:rowOff>
    </xdr:from>
    <xdr:ext cx="534377" cy="259045"/>
    <xdr:sp macro="" textlink="">
      <xdr:nvSpPr>
        <xdr:cNvPr id="531" name="テキスト ボックス 530"/>
        <xdr:cNvSpPr txBox="1"/>
      </xdr:nvSpPr>
      <xdr:spPr>
        <a:xfrm>
          <a:off x="13436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2" name="フローチャート: 判断 531"/>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138846</xdr:rowOff>
    </xdr:from>
    <xdr:ext cx="534377" cy="259045"/>
    <xdr:sp macro="" textlink="">
      <xdr:nvSpPr>
        <xdr:cNvPr id="533" name="テキスト ボックス 532"/>
        <xdr:cNvSpPr txBox="1"/>
      </xdr:nvSpPr>
      <xdr:spPr>
        <a:xfrm>
          <a:off x="12547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60924</xdr:rowOff>
    </xdr:from>
    <xdr:to>
      <xdr:col>85</xdr:col>
      <xdr:colOff>177800</xdr:colOff>
      <xdr:row>33</xdr:row>
      <xdr:rowOff>162524</xdr:rowOff>
    </xdr:to>
    <xdr:sp macro="" textlink="">
      <xdr:nvSpPr>
        <xdr:cNvPr id="539" name="楕円 538"/>
        <xdr:cNvSpPr/>
      </xdr:nvSpPr>
      <xdr:spPr>
        <a:xfrm>
          <a:off x="16268700" y="571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83801</xdr:rowOff>
    </xdr:from>
    <xdr:ext cx="534377" cy="259045"/>
    <xdr:sp macro="" textlink="">
      <xdr:nvSpPr>
        <xdr:cNvPr id="540" name="消防費該当値テキスト"/>
        <xdr:cNvSpPr txBox="1"/>
      </xdr:nvSpPr>
      <xdr:spPr>
        <a:xfrm>
          <a:off x="16370300" y="557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70503</xdr:rowOff>
    </xdr:from>
    <xdr:to>
      <xdr:col>81</xdr:col>
      <xdr:colOff>101600</xdr:colOff>
      <xdr:row>37</xdr:row>
      <xdr:rowOff>653</xdr:rowOff>
    </xdr:to>
    <xdr:sp macro="" textlink="">
      <xdr:nvSpPr>
        <xdr:cNvPr id="541" name="楕円 540"/>
        <xdr:cNvSpPr/>
      </xdr:nvSpPr>
      <xdr:spPr>
        <a:xfrm>
          <a:off x="15430500" y="62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163230</xdr:rowOff>
    </xdr:from>
    <xdr:ext cx="534377" cy="259045"/>
    <xdr:sp macro="" textlink="">
      <xdr:nvSpPr>
        <xdr:cNvPr id="542" name="テキスト ボックス 541"/>
        <xdr:cNvSpPr txBox="1"/>
      </xdr:nvSpPr>
      <xdr:spPr>
        <a:xfrm>
          <a:off x="15214111" y="633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39588</xdr:rowOff>
    </xdr:from>
    <xdr:to>
      <xdr:col>76</xdr:col>
      <xdr:colOff>165100</xdr:colOff>
      <xdr:row>36</xdr:row>
      <xdr:rowOff>141188</xdr:rowOff>
    </xdr:to>
    <xdr:sp macro="" textlink="">
      <xdr:nvSpPr>
        <xdr:cNvPr id="543" name="楕円 542"/>
        <xdr:cNvSpPr/>
      </xdr:nvSpPr>
      <xdr:spPr>
        <a:xfrm>
          <a:off x="14541500" y="621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157715</xdr:rowOff>
    </xdr:from>
    <xdr:ext cx="534377" cy="259045"/>
    <xdr:sp macro="" textlink="">
      <xdr:nvSpPr>
        <xdr:cNvPr id="544" name="テキスト ボックス 543"/>
        <xdr:cNvSpPr txBox="1"/>
      </xdr:nvSpPr>
      <xdr:spPr>
        <a:xfrm>
          <a:off x="14325111" y="598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142349</xdr:rowOff>
    </xdr:from>
    <xdr:to>
      <xdr:col>72</xdr:col>
      <xdr:colOff>38100</xdr:colOff>
      <xdr:row>37</xdr:row>
      <xdr:rowOff>72499</xdr:rowOff>
    </xdr:to>
    <xdr:sp macro="" textlink="">
      <xdr:nvSpPr>
        <xdr:cNvPr id="545" name="楕円 544"/>
        <xdr:cNvSpPr/>
      </xdr:nvSpPr>
      <xdr:spPr>
        <a:xfrm>
          <a:off x="13652500" y="631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63626</xdr:rowOff>
    </xdr:from>
    <xdr:ext cx="534377" cy="259045"/>
    <xdr:sp macro="" textlink="">
      <xdr:nvSpPr>
        <xdr:cNvPr id="546" name="テキスト ボックス 545"/>
        <xdr:cNvSpPr txBox="1"/>
      </xdr:nvSpPr>
      <xdr:spPr>
        <a:xfrm>
          <a:off x="13436111" y="640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121884</xdr:rowOff>
    </xdr:from>
    <xdr:to>
      <xdr:col>67</xdr:col>
      <xdr:colOff>101600</xdr:colOff>
      <xdr:row>36</xdr:row>
      <xdr:rowOff>52034</xdr:rowOff>
    </xdr:to>
    <xdr:sp macro="" textlink="">
      <xdr:nvSpPr>
        <xdr:cNvPr id="547" name="楕円 546"/>
        <xdr:cNvSpPr/>
      </xdr:nvSpPr>
      <xdr:spPr>
        <a:xfrm>
          <a:off x="12763500" y="612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68561</xdr:rowOff>
    </xdr:from>
    <xdr:ext cx="534377" cy="259045"/>
    <xdr:sp macro="" textlink="">
      <xdr:nvSpPr>
        <xdr:cNvPr id="548" name="テキスト ボックス 547"/>
        <xdr:cNvSpPr txBox="1"/>
      </xdr:nvSpPr>
      <xdr:spPr>
        <a:xfrm>
          <a:off x="12547111" y="589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3" name="直線コネクタ 572"/>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4" name="教育費最小値テキスト"/>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5" name="直線コネクタ 574"/>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6" name="教育費最大値テキスト"/>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7" name="直線コネクタ 576"/>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64281</xdr:rowOff>
    </xdr:from>
    <xdr:to>
      <xdr:col>85</xdr:col>
      <xdr:colOff>127000</xdr:colOff>
      <xdr:row>56</xdr:row>
      <xdr:rowOff>87750</xdr:rowOff>
    </xdr:to>
    <xdr:cxnSp macro="">
      <xdr:nvCxnSpPr>
        <xdr:cNvPr id="578" name="直線コネクタ 577"/>
        <xdr:cNvCxnSpPr/>
      </xdr:nvCxnSpPr>
      <xdr:spPr>
        <a:xfrm flipV="1">
          <a:off x="15481300" y="9665481"/>
          <a:ext cx="838200" cy="2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169118</xdr:rowOff>
    </xdr:from>
    <xdr:ext cx="534377" cy="259045"/>
    <xdr:sp macro="" textlink="">
      <xdr:nvSpPr>
        <xdr:cNvPr id="579" name="教育費平均値テキスト"/>
        <xdr:cNvSpPr txBox="1"/>
      </xdr:nvSpPr>
      <xdr:spPr>
        <a:xfrm>
          <a:off x="16370300" y="925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0" name="フローチャート: 判断 579"/>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87750</xdr:rowOff>
    </xdr:from>
    <xdr:to>
      <xdr:col>81</xdr:col>
      <xdr:colOff>50800</xdr:colOff>
      <xdr:row>57</xdr:row>
      <xdr:rowOff>43173</xdr:rowOff>
    </xdr:to>
    <xdr:cxnSp macro="">
      <xdr:nvCxnSpPr>
        <xdr:cNvPr id="581" name="直線コネクタ 580"/>
        <xdr:cNvCxnSpPr/>
      </xdr:nvCxnSpPr>
      <xdr:spPr>
        <a:xfrm flipV="1">
          <a:off x="14592300" y="9688950"/>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2" name="フローチャート: 判断 581"/>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42263</xdr:rowOff>
    </xdr:from>
    <xdr:ext cx="534377" cy="259045"/>
    <xdr:sp macro="" textlink="">
      <xdr:nvSpPr>
        <xdr:cNvPr id="583" name="テキスト ボックス 582"/>
        <xdr:cNvSpPr txBox="1"/>
      </xdr:nvSpPr>
      <xdr:spPr>
        <a:xfrm>
          <a:off x="15214111" y="93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43173</xdr:rowOff>
    </xdr:from>
    <xdr:to>
      <xdr:col>76</xdr:col>
      <xdr:colOff>114300</xdr:colOff>
      <xdr:row>57</xdr:row>
      <xdr:rowOff>43421</xdr:rowOff>
    </xdr:to>
    <xdr:cxnSp macro="">
      <xdr:nvCxnSpPr>
        <xdr:cNvPr id="584" name="直線コネクタ 583"/>
        <xdr:cNvCxnSpPr/>
      </xdr:nvCxnSpPr>
      <xdr:spPr>
        <a:xfrm flipV="1">
          <a:off x="13703300" y="9815823"/>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5" name="フローチャート: 判断 584"/>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86" name="テキスト ボックス 585"/>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19704</xdr:rowOff>
    </xdr:from>
    <xdr:to>
      <xdr:col>71</xdr:col>
      <xdr:colOff>177800</xdr:colOff>
      <xdr:row>57</xdr:row>
      <xdr:rowOff>43421</xdr:rowOff>
    </xdr:to>
    <xdr:cxnSp macro="">
      <xdr:nvCxnSpPr>
        <xdr:cNvPr id="587" name="直線コネクタ 586"/>
        <xdr:cNvCxnSpPr/>
      </xdr:nvCxnSpPr>
      <xdr:spPr>
        <a:xfrm>
          <a:off x="12814300" y="9792354"/>
          <a:ext cx="8890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88" name="フローチャート: 判断 587"/>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164851</xdr:rowOff>
    </xdr:from>
    <xdr:ext cx="534377" cy="259045"/>
    <xdr:sp macro="" textlink="">
      <xdr:nvSpPr>
        <xdr:cNvPr id="589" name="テキスト ボックス 588"/>
        <xdr:cNvSpPr txBox="1"/>
      </xdr:nvSpPr>
      <xdr:spPr>
        <a:xfrm>
          <a:off x="13436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0" name="フローチャート: 判断 589"/>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135894</xdr:rowOff>
    </xdr:from>
    <xdr:ext cx="534377" cy="259045"/>
    <xdr:sp macro="" textlink="">
      <xdr:nvSpPr>
        <xdr:cNvPr id="591" name="テキスト ボックス 590"/>
        <xdr:cNvSpPr txBox="1"/>
      </xdr:nvSpPr>
      <xdr:spPr>
        <a:xfrm>
          <a:off x="12547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13481</xdr:rowOff>
    </xdr:from>
    <xdr:to>
      <xdr:col>85</xdr:col>
      <xdr:colOff>177800</xdr:colOff>
      <xdr:row>56</xdr:row>
      <xdr:rowOff>115081</xdr:rowOff>
    </xdr:to>
    <xdr:sp macro="" textlink="">
      <xdr:nvSpPr>
        <xdr:cNvPr id="597" name="楕円 596"/>
        <xdr:cNvSpPr/>
      </xdr:nvSpPr>
      <xdr:spPr>
        <a:xfrm>
          <a:off x="16268700" y="961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163358</xdr:rowOff>
    </xdr:from>
    <xdr:ext cx="534377" cy="259045"/>
    <xdr:sp macro="" textlink="">
      <xdr:nvSpPr>
        <xdr:cNvPr id="598" name="教育費該当値テキスト"/>
        <xdr:cNvSpPr txBox="1"/>
      </xdr:nvSpPr>
      <xdr:spPr>
        <a:xfrm>
          <a:off x="16370300" y="959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36950</xdr:rowOff>
    </xdr:from>
    <xdr:to>
      <xdr:col>81</xdr:col>
      <xdr:colOff>101600</xdr:colOff>
      <xdr:row>56</xdr:row>
      <xdr:rowOff>138550</xdr:rowOff>
    </xdr:to>
    <xdr:sp macro="" textlink="">
      <xdr:nvSpPr>
        <xdr:cNvPr id="599" name="楕円 598"/>
        <xdr:cNvSpPr/>
      </xdr:nvSpPr>
      <xdr:spPr>
        <a:xfrm>
          <a:off x="15430500" y="96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129677</xdr:rowOff>
    </xdr:from>
    <xdr:ext cx="534377" cy="259045"/>
    <xdr:sp macro="" textlink="">
      <xdr:nvSpPr>
        <xdr:cNvPr id="600" name="テキスト ボックス 599"/>
        <xdr:cNvSpPr txBox="1"/>
      </xdr:nvSpPr>
      <xdr:spPr>
        <a:xfrm>
          <a:off x="15214111" y="97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163823</xdr:rowOff>
    </xdr:from>
    <xdr:to>
      <xdr:col>76</xdr:col>
      <xdr:colOff>165100</xdr:colOff>
      <xdr:row>57</xdr:row>
      <xdr:rowOff>93973</xdr:rowOff>
    </xdr:to>
    <xdr:sp macro="" textlink="">
      <xdr:nvSpPr>
        <xdr:cNvPr id="601" name="楕円 600"/>
        <xdr:cNvSpPr/>
      </xdr:nvSpPr>
      <xdr:spPr>
        <a:xfrm>
          <a:off x="14541500" y="976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85100</xdr:rowOff>
    </xdr:from>
    <xdr:ext cx="534377" cy="259045"/>
    <xdr:sp macro="" textlink="">
      <xdr:nvSpPr>
        <xdr:cNvPr id="602" name="テキスト ボックス 601"/>
        <xdr:cNvSpPr txBox="1"/>
      </xdr:nvSpPr>
      <xdr:spPr>
        <a:xfrm>
          <a:off x="14325111" y="985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164071</xdr:rowOff>
    </xdr:from>
    <xdr:to>
      <xdr:col>72</xdr:col>
      <xdr:colOff>38100</xdr:colOff>
      <xdr:row>57</xdr:row>
      <xdr:rowOff>94221</xdr:rowOff>
    </xdr:to>
    <xdr:sp macro="" textlink="">
      <xdr:nvSpPr>
        <xdr:cNvPr id="603" name="楕円 602"/>
        <xdr:cNvSpPr/>
      </xdr:nvSpPr>
      <xdr:spPr>
        <a:xfrm>
          <a:off x="13652500" y="97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85348</xdr:rowOff>
    </xdr:from>
    <xdr:ext cx="534377" cy="259045"/>
    <xdr:sp macro="" textlink="">
      <xdr:nvSpPr>
        <xdr:cNvPr id="604" name="テキスト ボックス 603"/>
        <xdr:cNvSpPr txBox="1"/>
      </xdr:nvSpPr>
      <xdr:spPr>
        <a:xfrm>
          <a:off x="13436111" y="985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140354</xdr:rowOff>
    </xdr:from>
    <xdr:to>
      <xdr:col>67</xdr:col>
      <xdr:colOff>101600</xdr:colOff>
      <xdr:row>57</xdr:row>
      <xdr:rowOff>70504</xdr:rowOff>
    </xdr:to>
    <xdr:sp macro="" textlink="">
      <xdr:nvSpPr>
        <xdr:cNvPr id="605" name="楕円 604"/>
        <xdr:cNvSpPr/>
      </xdr:nvSpPr>
      <xdr:spPr>
        <a:xfrm>
          <a:off x="12763500" y="974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61631</xdr:rowOff>
    </xdr:from>
    <xdr:ext cx="534377" cy="259045"/>
    <xdr:sp macro="" textlink="">
      <xdr:nvSpPr>
        <xdr:cNvPr id="606" name="テキスト ボックス 605"/>
        <xdr:cNvSpPr txBox="1"/>
      </xdr:nvSpPr>
      <xdr:spPr>
        <a:xfrm>
          <a:off x="12547111" y="98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0" name="直線コネクタ 629"/>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3" name="災害復旧費最大値テキスト"/>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4" name="直線コネクタ 633"/>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36" name="災害復旧費平均値テキスト"/>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7" name="フローチャート: 判断 636"/>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39" name="フローチャート: 判断 638"/>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0" name="テキスト ボックス 639"/>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2" name="フローチャート: 判断 641"/>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3" name="テキスト ボックス 642"/>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19114</xdr:rowOff>
    </xdr:from>
    <xdr:to>
      <xdr:col>71</xdr:col>
      <xdr:colOff>177800</xdr:colOff>
      <xdr:row>79</xdr:row>
      <xdr:rowOff>44450</xdr:rowOff>
    </xdr:to>
    <xdr:cxnSp macro="">
      <xdr:nvCxnSpPr>
        <xdr:cNvPr id="644" name="直線コネクタ 643"/>
        <xdr:cNvCxnSpPr/>
      </xdr:nvCxnSpPr>
      <xdr:spPr>
        <a:xfrm>
          <a:off x="12814300" y="13563664"/>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5" name="フローチャート: 判断 644"/>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6" name="テキスト ボックス 645"/>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7" name="フローチャート: 判断 646"/>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48" name="テキスト ボックス 647"/>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139764</xdr:rowOff>
    </xdr:from>
    <xdr:to>
      <xdr:col>67</xdr:col>
      <xdr:colOff>101600</xdr:colOff>
      <xdr:row>79</xdr:row>
      <xdr:rowOff>69914</xdr:rowOff>
    </xdr:to>
    <xdr:sp macro="" textlink="">
      <xdr:nvSpPr>
        <xdr:cNvPr id="662" name="楕円 661"/>
        <xdr:cNvSpPr/>
      </xdr:nvSpPr>
      <xdr:spPr>
        <a:xfrm>
          <a:off x="12763500" y="1351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61041</xdr:rowOff>
    </xdr:from>
    <xdr:ext cx="378565" cy="259045"/>
    <xdr:sp macro="" textlink="">
      <xdr:nvSpPr>
        <xdr:cNvPr id="663" name="テキスト ボックス 662"/>
        <xdr:cNvSpPr txBox="1"/>
      </xdr:nvSpPr>
      <xdr:spPr>
        <a:xfrm>
          <a:off x="12625017" y="13605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2" name="直線コネクタ 691"/>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3" name="公債費最小値テキスト"/>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4" name="直線コネクタ 693"/>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5" name="公債費最大値テキスト"/>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6" name="直線コネクタ 695"/>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125498</xdr:rowOff>
    </xdr:from>
    <xdr:to>
      <xdr:col>85</xdr:col>
      <xdr:colOff>127000</xdr:colOff>
      <xdr:row>97</xdr:row>
      <xdr:rowOff>130070</xdr:rowOff>
    </xdr:to>
    <xdr:cxnSp macro="">
      <xdr:nvCxnSpPr>
        <xdr:cNvPr id="697" name="直線コネクタ 696"/>
        <xdr:cNvCxnSpPr/>
      </xdr:nvCxnSpPr>
      <xdr:spPr>
        <a:xfrm flipV="1">
          <a:off x="15481300" y="167561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60428</xdr:rowOff>
    </xdr:from>
    <xdr:ext cx="534377" cy="259045"/>
    <xdr:sp macro="" textlink="">
      <xdr:nvSpPr>
        <xdr:cNvPr id="698" name="公債費平均値テキスト"/>
        <xdr:cNvSpPr txBox="1"/>
      </xdr:nvSpPr>
      <xdr:spPr>
        <a:xfrm>
          <a:off x="16370300" y="1634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699" name="フローチャート: 判断 698"/>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130070</xdr:rowOff>
    </xdr:from>
    <xdr:to>
      <xdr:col>81</xdr:col>
      <xdr:colOff>50800</xdr:colOff>
      <xdr:row>97</xdr:row>
      <xdr:rowOff>138157</xdr:rowOff>
    </xdr:to>
    <xdr:cxnSp macro="">
      <xdr:nvCxnSpPr>
        <xdr:cNvPr id="700" name="直線コネクタ 699"/>
        <xdr:cNvCxnSpPr/>
      </xdr:nvCxnSpPr>
      <xdr:spPr>
        <a:xfrm flipV="1">
          <a:off x="14592300" y="16760720"/>
          <a:ext cx="889000" cy="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1" name="フローチャート: 判断 700"/>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702" name="テキスト ボックス 701"/>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138157</xdr:rowOff>
    </xdr:from>
    <xdr:to>
      <xdr:col>76</xdr:col>
      <xdr:colOff>114300</xdr:colOff>
      <xdr:row>97</xdr:row>
      <xdr:rowOff>145586</xdr:rowOff>
    </xdr:to>
    <xdr:cxnSp macro="">
      <xdr:nvCxnSpPr>
        <xdr:cNvPr id="703" name="直線コネクタ 702"/>
        <xdr:cNvCxnSpPr/>
      </xdr:nvCxnSpPr>
      <xdr:spPr>
        <a:xfrm flipV="1">
          <a:off x="13703300" y="1676880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4" name="フローチャート: 判断 703"/>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124017</xdr:rowOff>
    </xdr:from>
    <xdr:ext cx="534377" cy="259045"/>
    <xdr:sp macro="" textlink="">
      <xdr:nvSpPr>
        <xdr:cNvPr id="705" name="テキスト ボックス 704"/>
        <xdr:cNvSpPr txBox="1"/>
      </xdr:nvSpPr>
      <xdr:spPr>
        <a:xfrm>
          <a:off x="14325111" y="162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141215</xdr:rowOff>
    </xdr:from>
    <xdr:to>
      <xdr:col>71</xdr:col>
      <xdr:colOff>177800</xdr:colOff>
      <xdr:row>97</xdr:row>
      <xdr:rowOff>145586</xdr:rowOff>
    </xdr:to>
    <xdr:cxnSp macro="">
      <xdr:nvCxnSpPr>
        <xdr:cNvPr id="706" name="直線コネクタ 705"/>
        <xdr:cNvCxnSpPr/>
      </xdr:nvCxnSpPr>
      <xdr:spPr>
        <a:xfrm>
          <a:off x="12814300" y="16771865"/>
          <a:ext cx="889000" cy="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7" name="フローチャート: 判断 706"/>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148677</xdr:rowOff>
    </xdr:from>
    <xdr:ext cx="534377" cy="259045"/>
    <xdr:sp macro="" textlink="">
      <xdr:nvSpPr>
        <xdr:cNvPr id="708" name="テキスト ボックス 707"/>
        <xdr:cNvSpPr txBox="1"/>
      </xdr:nvSpPr>
      <xdr:spPr>
        <a:xfrm>
          <a:off x="13436111" y="162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09" name="フローチャート: 判断 708"/>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169679</xdr:rowOff>
    </xdr:from>
    <xdr:ext cx="534377" cy="259045"/>
    <xdr:sp macro="" textlink="">
      <xdr:nvSpPr>
        <xdr:cNvPr id="710" name="テキスト ボックス 709"/>
        <xdr:cNvSpPr txBox="1"/>
      </xdr:nvSpPr>
      <xdr:spPr>
        <a:xfrm>
          <a:off x="12547111" y="162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74698</xdr:rowOff>
    </xdr:from>
    <xdr:to>
      <xdr:col>85</xdr:col>
      <xdr:colOff>177800</xdr:colOff>
      <xdr:row>98</xdr:row>
      <xdr:rowOff>4848</xdr:rowOff>
    </xdr:to>
    <xdr:sp macro="" textlink="">
      <xdr:nvSpPr>
        <xdr:cNvPr id="716" name="楕円 715"/>
        <xdr:cNvSpPr/>
      </xdr:nvSpPr>
      <xdr:spPr>
        <a:xfrm>
          <a:off x="16268700" y="167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53125</xdr:rowOff>
    </xdr:from>
    <xdr:ext cx="534377" cy="259045"/>
    <xdr:sp macro="" textlink="">
      <xdr:nvSpPr>
        <xdr:cNvPr id="717" name="公債費該当値テキスト"/>
        <xdr:cNvSpPr txBox="1"/>
      </xdr:nvSpPr>
      <xdr:spPr>
        <a:xfrm>
          <a:off x="16370300" y="1668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79270</xdr:rowOff>
    </xdr:from>
    <xdr:to>
      <xdr:col>81</xdr:col>
      <xdr:colOff>101600</xdr:colOff>
      <xdr:row>98</xdr:row>
      <xdr:rowOff>9420</xdr:rowOff>
    </xdr:to>
    <xdr:sp macro="" textlink="">
      <xdr:nvSpPr>
        <xdr:cNvPr id="718" name="楕円 717"/>
        <xdr:cNvSpPr/>
      </xdr:nvSpPr>
      <xdr:spPr>
        <a:xfrm>
          <a:off x="15430500" y="167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547</xdr:rowOff>
    </xdr:from>
    <xdr:ext cx="534377" cy="259045"/>
    <xdr:sp macro="" textlink="">
      <xdr:nvSpPr>
        <xdr:cNvPr id="719" name="テキスト ボックス 718"/>
        <xdr:cNvSpPr txBox="1"/>
      </xdr:nvSpPr>
      <xdr:spPr>
        <a:xfrm>
          <a:off x="15214111" y="1680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87357</xdr:rowOff>
    </xdr:from>
    <xdr:to>
      <xdr:col>76</xdr:col>
      <xdr:colOff>165100</xdr:colOff>
      <xdr:row>98</xdr:row>
      <xdr:rowOff>17507</xdr:rowOff>
    </xdr:to>
    <xdr:sp macro="" textlink="">
      <xdr:nvSpPr>
        <xdr:cNvPr id="720" name="楕円 719"/>
        <xdr:cNvSpPr/>
      </xdr:nvSpPr>
      <xdr:spPr>
        <a:xfrm>
          <a:off x="14541500" y="1671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8634</xdr:rowOff>
    </xdr:from>
    <xdr:ext cx="534377" cy="259045"/>
    <xdr:sp macro="" textlink="">
      <xdr:nvSpPr>
        <xdr:cNvPr id="721" name="テキスト ボックス 720"/>
        <xdr:cNvSpPr txBox="1"/>
      </xdr:nvSpPr>
      <xdr:spPr>
        <a:xfrm>
          <a:off x="14325111" y="1681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94786</xdr:rowOff>
    </xdr:from>
    <xdr:to>
      <xdr:col>72</xdr:col>
      <xdr:colOff>38100</xdr:colOff>
      <xdr:row>98</xdr:row>
      <xdr:rowOff>24936</xdr:rowOff>
    </xdr:to>
    <xdr:sp macro="" textlink="">
      <xdr:nvSpPr>
        <xdr:cNvPr id="722" name="楕円 721"/>
        <xdr:cNvSpPr/>
      </xdr:nvSpPr>
      <xdr:spPr>
        <a:xfrm>
          <a:off x="13652500" y="1672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16063</xdr:rowOff>
    </xdr:from>
    <xdr:ext cx="534377" cy="259045"/>
    <xdr:sp macro="" textlink="">
      <xdr:nvSpPr>
        <xdr:cNvPr id="723" name="テキスト ボックス 722"/>
        <xdr:cNvSpPr txBox="1"/>
      </xdr:nvSpPr>
      <xdr:spPr>
        <a:xfrm>
          <a:off x="13436111" y="1681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90415</xdr:rowOff>
    </xdr:from>
    <xdr:to>
      <xdr:col>67</xdr:col>
      <xdr:colOff>101600</xdr:colOff>
      <xdr:row>98</xdr:row>
      <xdr:rowOff>20565</xdr:rowOff>
    </xdr:to>
    <xdr:sp macro="" textlink="">
      <xdr:nvSpPr>
        <xdr:cNvPr id="724" name="楕円 723"/>
        <xdr:cNvSpPr/>
      </xdr:nvSpPr>
      <xdr:spPr>
        <a:xfrm>
          <a:off x="12763500" y="1672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11692</xdr:rowOff>
    </xdr:from>
    <xdr:ext cx="534377" cy="259045"/>
    <xdr:sp macro="" textlink="">
      <xdr:nvSpPr>
        <xdr:cNvPr id="725" name="テキスト ボックス 724"/>
        <xdr:cNvSpPr txBox="1"/>
      </xdr:nvSpPr>
      <xdr:spPr>
        <a:xfrm>
          <a:off x="12547111" y="1681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7" name="直線コネクタ 746"/>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0" name="諸支出金最大値テキスト"/>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1" name="直線コネクタ 750"/>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3" name="諸支出金平均値テキスト"/>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4" name="フローチャート: 判断 753"/>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6" name="フローチャート: 判断 755"/>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7" name="テキスト ボックス 756"/>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9" name="フローチャート: 判断 758"/>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0" name="テキスト ボックス 759"/>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2" name="フローチャート: 判断 761"/>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3" name="テキスト ボックス 762"/>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4" name="フローチャート: 判断 763"/>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5" name="テキスト ボックス 764"/>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427,067</a:t>
          </a:r>
          <a:r>
            <a:rPr kumimoji="1" lang="ja-JP" altLang="en-US" sz="1300">
              <a:latin typeface="ＭＳ Ｐゴシック" panose="020B0600070205080204" pitchFamily="50" charset="-128"/>
              <a:ea typeface="ＭＳ Ｐゴシック" panose="020B0600070205080204" pitchFamily="50" charset="-128"/>
            </a:rPr>
            <a:t>円となっています。主な構成項目である民生費は、住民一人当たり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188,232</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増加しました。前年度から増加した主な要因は、国の定額減税に伴う低所得者等支援給付金給付事業の実施のほか、障害福祉サービスに係る給付費の増、公定価格の改定による保育施設等への給付費の増、制度拡充による児童手当の増等によるものです。</a:t>
          </a: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51,632</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51.5</a:t>
          </a:r>
          <a:r>
            <a:rPr kumimoji="1" lang="ja-JP" altLang="en-US" sz="1300">
              <a:latin typeface="ＭＳ Ｐゴシック" panose="020B0600070205080204" pitchFamily="50" charset="-128"/>
              <a:ea typeface="ＭＳ Ｐゴシック" panose="020B0600070205080204" pitchFamily="50" charset="-128"/>
            </a:rPr>
            <a:t>％増加しました。前年度から増加した主な要因は、地域振興基金に約</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億円の積立を行ったほか、システムの標準化対応によるシステム関連経費の増、地域会館整備事業等によるものです。 </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45,830</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％増加しました。前年度から増加した主な要因は、池上地区「道の駅」整備事業や新星川整備事業の事業費の増等によるものです。</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18,332</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35.6</a:t>
          </a:r>
          <a:r>
            <a:rPr kumimoji="1" lang="ja-JP" altLang="en-US" sz="1300">
              <a:latin typeface="ＭＳ Ｐゴシック" panose="020B0600070205080204" pitchFamily="50" charset="-128"/>
              <a:ea typeface="ＭＳ Ｐゴシック" panose="020B0600070205080204" pitchFamily="50" charset="-128"/>
            </a:rPr>
            <a:t>％増加しました。前年度から増加した主な要因は、消防本部庁舎大規模修繕事業や高機能消防指令センター設備更新事業の実施等によるものです。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埼玉県熊谷市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財源調整のため取り崩したことにより、現在高は前年度から約</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5,700</a:t>
          </a:r>
          <a:r>
            <a:rPr kumimoji="1" lang="ja-JP" altLang="en-US" sz="1400">
              <a:latin typeface="ＭＳ ゴシック" pitchFamily="49" charset="-128"/>
              <a:ea typeface="ＭＳ ゴシック" pitchFamily="49" charset="-128"/>
            </a:rPr>
            <a:t>万円減少しました。標準財政規模比は、前年度から</a:t>
          </a:r>
          <a:r>
            <a:rPr kumimoji="1" lang="en-US" altLang="ja-JP" sz="1400">
              <a:latin typeface="ＭＳ ゴシック" pitchFamily="49" charset="-128"/>
              <a:ea typeface="ＭＳ ゴシック" pitchFamily="49" charset="-128"/>
            </a:rPr>
            <a:t>3.87</a:t>
          </a:r>
          <a:r>
            <a:rPr kumimoji="1" lang="ja-JP" altLang="en-US" sz="1400">
              <a:latin typeface="ＭＳ ゴシック" pitchFamily="49" charset="-128"/>
              <a:ea typeface="ＭＳ ゴシック" pitchFamily="49" charset="-128"/>
            </a:rPr>
            <a:t>ポイント減少しました。</a:t>
          </a:r>
        </a:p>
        <a:p>
          <a:r>
            <a:rPr kumimoji="1" lang="ja-JP" altLang="en-US" sz="1400">
              <a:latin typeface="ＭＳ ゴシック" pitchFamily="49" charset="-128"/>
              <a:ea typeface="ＭＳ ゴシック" pitchFamily="49" charset="-128"/>
            </a:rPr>
            <a:t>・実質収支額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交付税、地方債、基金繰入金等によって歳入を確保できたことにより、前年度と同水準の実質収支となりました。</a:t>
          </a:r>
        </a:p>
        <a:p>
          <a:r>
            <a:rPr kumimoji="1" lang="ja-JP" altLang="en-US" sz="1400">
              <a:latin typeface="ＭＳ ゴシック" pitchFamily="49" charset="-128"/>
              <a:ea typeface="ＭＳ ゴシック" pitchFamily="49" charset="-128"/>
            </a:rPr>
            <a:t>・実質単年度収支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実質単年度収支は赤字となり、標準財政規模比は前年度から</a:t>
          </a:r>
          <a:r>
            <a:rPr kumimoji="1" lang="en-US" altLang="ja-JP" sz="1400">
              <a:latin typeface="ＭＳ ゴシック" pitchFamily="49" charset="-128"/>
              <a:ea typeface="ＭＳ ゴシック" pitchFamily="49" charset="-128"/>
            </a:rPr>
            <a:t>2.33</a:t>
          </a:r>
          <a:r>
            <a:rPr kumimoji="1" lang="ja-JP" altLang="en-US" sz="1400">
              <a:latin typeface="ＭＳ ゴシック" pitchFamily="49" charset="-128"/>
              <a:ea typeface="ＭＳ ゴシック" pitchFamily="49" charset="-128"/>
            </a:rPr>
            <a:t>ポイント低下しました。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埼玉県熊谷市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継続的に黒字を確保し、</a:t>
          </a:r>
          <a:r>
            <a:rPr kumimoji="1" lang="en-US" altLang="ja-JP" sz="1400">
              <a:solidFill>
                <a:sysClr val="windowText" lastClr="000000"/>
              </a:solidFill>
              <a:latin typeface="ＭＳ ゴシック" pitchFamily="49" charset="-128"/>
              <a:ea typeface="ＭＳ ゴシック" pitchFamily="49" charset="-128"/>
            </a:rPr>
            <a:t>10</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15</a:t>
          </a:r>
          <a:r>
            <a:rPr kumimoji="1" lang="ja-JP" altLang="en-US" sz="1400">
              <a:solidFill>
                <a:sysClr val="windowText" lastClr="000000"/>
              </a:solidFill>
              <a:latin typeface="ＭＳ ゴシック" pitchFamily="49" charset="-128"/>
              <a:ea typeface="ＭＳ ゴシック" pitchFamily="49" charset="-128"/>
            </a:rPr>
            <a:t>％で推移しています。引き続き、健全財政に努めます。</a:t>
          </a:r>
        </a:p>
        <a:p>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・水道事業会計</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継続的に黒字を確保しており、毎年</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％で推移しています。特筆すべき変化はありません。</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・下水道事業会計</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年度より農業集落排水特別会計が企業会計へ移行し、下水道事業会計の一部になりました。実質収支は黒字となっていますが、引き続き経営基盤の強化を図ります。</a:t>
          </a:r>
        </a:p>
        <a:p>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・土地区画整理事業特別会計</a:t>
          </a:r>
        </a:p>
        <a:p>
          <a:r>
            <a:rPr kumimoji="1" lang="ja-JP" altLang="en-US" sz="1400">
              <a:solidFill>
                <a:sysClr val="windowText" lastClr="000000"/>
              </a:solidFill>
              <a:latin typeface="ＭＳ ゴシック" pitchFamily="49" charset="-128"/>
              <a:ea typeface="ＭＳ ゴシック" pitchFamily="49" charset="-128"/>
            </a:rPr>
            <a:t>保留地の売却見込額計上により黒字が計上されています。</a:t>
          </a:r>
        </a:p>
        <a:p>
          <a:r>
            <a:rPr kumimoji="1" lang="ja-JP" altLang="en-US" sz="1400">
              <a:solidFill>
                <a:srgbClr val="FF0000"/>
              </a:solidFill>
              <a:latin typeface="ＭＳ ゴシック" pitchFamily="49" charset="-128"/>
              <a:ea typeface="ＭＳ ゴシック" pitchFamily="49" charset="-128"/>
            </a:rPr>
            <a:t>　</a:t>
          </a:r>
        </a:p>
        <a:p>
          <a:r>
            <a:rPr kumimoji="1" lang="ja-JP" altLang="en-US" sz="1400">
              <a:solidFill>
                <a:sysClr val="windowText" lastClr="000000"/>
              </a:solidFill>
              <a:latin typeface="ＭＳ ゴシック" pitchFamily="49" charset="-128"/>
              <a:ea typeface="ＭＳ ゴシック" pitchFamily="49" charset="-128"/>
            </a:rPr>
            <a:t>・後期高齢者医療特別会計、国民健康保険特別会計、駐車場事業特別会計、その他会計</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一般会計からの繰入で財政運営を行っています。</a:t>
          </a:r>
        </a:p>
        <a:p>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・公共用地先行取得特別会計</a:t>
          </a:r>
        </a:p>
        <a:p>
          <a:r>
            <a:rPr kumimoji="1" lang="ja-JP" altLang="en-US" sz="1400">
              <a:solidFill>
                <a:sysClr val="windowText" lastClr="000000"/>
              </a:solidFill>
              <a:latin typeface="ＭＳ ゴシック" pitchFamily="49" charset="-128"/>
              <a:ea typeface="ＭＳ ゴシック" pitchFamily="49" charset="-128"/>
            </a:rPr>
            <a:t>令和６年度は歳入・歳出共にありません。</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40" zoomScaleNormal="4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77</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78</v>
      </c>
      <c r="C2" s="170"/>
      <c r="D2" s="171"/>
    </row>
    <row r="3" spans="1:119" ht="18.75" customHeight="1" thickBot="1" x14ac:dyDescent="0.2">
      <c r="A3" s="169"/>
      <c r="B3" s="380" t="s">
        <v>79</v>
      </c>
      <c r="C3" s="381"/>
      <c r="D3" s="381"/>
      <c r="E3" s="382"/>
      <c r="F3" s="382"/>
      <c r="G3" s="382"/>
      <c r="H3" s="382"/>
      <c r="I3" s="382"/>
      <c r="J3" s="382"/>
      <c r="K3" s="382"/>
      <c r="L3" s="382" t="s">
        <v>80</v>
      </c>
      <c r="M3" s="382"/>
      <c r="N3" s="382"/>
      <c r="O3" s="382"/>
      <c r="P3" s="382"/>
      <c r="Q3" s="382"/>
      <c r="R3" s="389"/>
      <c r="S3" s="389"/>
      <c r="T3" s="389"/>
      <c r="U3" s="389"/>
      <c r="V3" s="390"/>
      <c r="W3" s="364" t="s">
        <v>81</v>
      </c>
      <c r="X3" s="365"/>
      <c r="Y3" s="365"/>
      <c r="Z3" s="365"/>
      <c r="AA3" s="365"/>
      <c r="AB3" s="381"/>
      <c r="AC3" s="389" t="s">
        <v>82</v>
      </c>
      <c r="AD3" s="365"/>
      <c r="AE3" s="365"/>
      <c r="AF3" s="365"/>
      <c r="AG3" s="365"/>
      <c r="AH3" s="365"/>
      <c r="AI3" s="365"/>
      <c r="AJ3" s="365"/>
      <c r="AK3" s="365"/>
      <c r="AL3" s="366"/>
      <c r="AM3" s="364" t="s">
        <v>83</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84</v>
      </c>
      <c r="BO3" s="365"/>
      <c r="BP3" s="365"/>
      <c r="BQ3" s="365"/>
      <c r="BR3" s="365"/>
      <c r="BS3" s="365"/>
      <c r="BT3" s="365"/>
      <c r="BU3" s="366"/>
      <c r="BV3" s="364" t="s">
        <v>85</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86</v>
      </c>
      <c r="CU3" s="365"/>
      <c r="CV3" s="365"/>
      <c r="CW3" s="365"/>
      <c r="CX3" s="365"/>
      <c r="CY3" s="365"/>
      <c r="CZ3" s="365"/>
      <c r="DA3" s="366"/>
      <c r="DB3" s="364" t="s">
        <v>87</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88</v>
      </c>
      <c r="AZ4" s="368"/>
      <c r="BA4" s="368"/>
      <c r="BB4" s="368"/>
      <c r="BC4" s="368"/>
      <c r="BD4" s="368"/>
      <c r="BE4" s="368"/>
      <c r="BF4" s="368"/>
      <c r="BG4" s="368"/>
      <c r="BH4" s="368"/>
      <c r="BI4" s="368"/>
      <c r="BJ4" s="368"/>
      <c r="BK4" s="368"/>
      <c r="BL4" s="368"/>
      <c r="BM4" s="369"/>
      <c r="BN4" s="370">
        <v>87045474</v>
      </c>
      <c r="BO4" s="371"/>
      <c r="BP4" s="371"/>
      <c r="BQ4" s="371"/>
      <c r="BR4" s="371"/>
      <c r="BS4" s="371"/>
      <c r="BT4" s="371"/>
      <c r="BU4" s="372"/>
      <c r="BV4" s="370">
        <v>80255925</v>
      </c>
      <c r="BW4" s="371"/>
      <c r="BX4" s="371"/>
      <c r="BY4" s="371"/>
      <c r="BZ4" s="371"/>
      <c r="CA4" s="371"/>
      <c r="CB4" s="371"/>
      <c r="CC4" s="372"/>
      <c r="CD4" s="373" t="s">
        <v>89</v>
      </c>
      <c r="CE4" s="374"/>
      <c r="CF4" s="374"/>
      <c r="CG4" s="374"/>
      <c r="CH4" s="374"/>
      <c r="CI4" s="374"/>
      <c r="CJ4" s="374"/>
      <c r="CK4" s="374"/>
      <c r="CL4" s="374"/>
      <c r="CM4" s="374"/>
      <c r="CN4" s="374"/>
      <c r="CO4" s="374"/>
      <c r="CP4" s="374"/>
      <c r="CQ4" s="374"/>
      <c r="CR4" s="374"/>
      <c r="CS4" s="375"/>
      <c r="CT4" s="376">
        <v>11.1</v>
      </c>
      <c r="CU4" s="377"/>
      <c r="CV4" s="377"/>
      <c r="CW4" s="377"/>
      <c r="CX4" s="377"/>
      <c r="CY4" s="377"/>
      <c r="CZ4" s="377"/>
      <c r="DA4" s="378"/>
      <c r="DB4" s="376">
        <v>11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90</v>
      </c>
      <c r="AN5" s="437"/>
      <c r="AO5" s="437"/>
      <c r="AP5" s="437"/>
      <c r="AQ5" s="437"/>
      <c r="AR5" s="437"/>
      <c r="AS5" s="437"/>
      <c r="AT5" s="438"/>
      <c r="AU5" s="439" t="s">
        <v>91</v>
      </c>
      <c r="AV5" s="440"/>
      <c r="AW5" s="440"/>
      <c r="AX5" s="440"/>
      <c r="AY5" s="441" t="s">
        <v>92</v>
      </c>
      <c r="AZ5" s="442"/>
      <c r="BA5" s="442"/>
      <c r="BB5" s="442"/>
      <c r="BC5" s="442"/>
      <c r="BD5" s="442"/>
      <c r="BE5" s="442"/>
      <c r="BF5" s="442"/>
      <c r="BG5" s="442"/>
      <c r="BH5" s="442"/>
      <c r="BI5" s="442"/>
      <c r="BJ5" s="442"/>
      <c r="BK5" s="442"/>
      <c r="BL5" s="442"/>
      <c r="BM5" s="443"/>
      <c r="BN5" s="407">
        <v>81538623</v>
      </c>
      <c r="BO5" s="408"/>
      <c r="BP5" s="408"/>
      <c r="BQ5" s="408"/>
      <c r="BR5" s="408"/>
      <c r="BS5" s="408"/>
      <c r="BT5" s="408"/>
      <c r="BU5" s="409"/>
      <c r="BV5" s="407">
        <v>74740782</v>
      </c>
      <c r="BW5" s="408"/>
      <c r="BX5" s="408"/>
      <c r="BY5" s="408"/>
      <c r="BZ5" s="408"/>
      <c r="CA5" s="408"/>
      <c r="CB5" s="408"/>
      <c r="CC5" s="409"/>
      <c r="CD5" s="410" t="s">
        <v>93</v>
      </c>
      <c r="CE5" s="411"/>
      <c r="CF5" s="411"/>
      <c r="CG5" s="411"/>
      <c r="CH5" s="411"/>
      <c r="CI5" s="411"/>
      <c r="CJ5" s="411"/>
      <c r="CK5" s="411"/>
      <c r="CL5" s="411"/>
      <c r="CM5" s="411"/>
      <c r="CN5" s="411"/>
      <c r="CO5" s="411"/>
      <c r="CP5" s="411"/>
      <c r="CQ5" s="411"/>
      <c r="CR5" s="411"/>
      <c r="CS5" s="412"/>
      <c r="CT5" s="404">
        <v>89.9</v>
      </c>
      <c r="CU5" s="405"/>
      <c r="CV5" s="405"/>
      <c r="CW5" s="405"/>
      <c r="CX5" s="405"/>
      <c r="CY5" s="405"/>
      <c r="CZ5" s="405"/>
      <c r="DA5" s="406"/>
      <c r="DB5" s="404">
        <v>87.6</v>
      </c>
      <c r="DC5" s="405"/>
      <c r="DD5" s="405"/>
      <c r="DE5" s="405"/>
      <c r="DF5" s="405"/>
      <c r="DG5" s="405"/>
      <c r="DH5" s="405"/>
      <c r="DI5" s="406"/>
    </row>
    <row r="6" spans="1:119" ht="18.75" customHeight="1" x14ac:dyDescent="0.15">
      <c r="A6" s="169"/>
      <c r="B6" s="413" t="s">
        <v>94</v>
      </c>
      <c r="C6" s="414"/>
      <c r="D6" s="414"/>
      <c r="E6" s="415"/>
      <c r="F6" s="415"/>
      <c r="G6" s="415"/>
      <c r="H6" s="415"/>
      <c r="I6" s="415"/>
      <c r="J6" s="415"/>
      <c r="K6" s="415"/>
      <c r="L6" s="415" t="s">
        <v>95</v>
      </c>
      <c r="M6" s="415"/>
      <c r="N6" s="415"/>
      <c r="O6" s="415"/>
      <c r="P6" s="415"/>
      <c r="Q6" s="415"/>
      <c r="R6" s="419"/>
      <c r="S6" s="419"/>
      <c r="T6" s="419"/>
      <c r="U6" s="419"/>
      <c r="V6" s="420"/>
      <c r="W6" s="423" t="s">
        <v>96</v>
      </c>
      <c r="X6" s="424"/>
      <c r="Y6" s="424"/>
      <c r="Z6" s="424"/>
      <c r="AA6" s="424"/>
      <c r="AB6" s="414"/>
      <c r="AC6" s="427" t="s">
        <v>97</v>
      </c>
      <c r="AD6" s="428"/>
      <c r="AE6" s="428"/>
      <c r="AF6" s="428"/>
      <c r="AG6" s="428"/>
      <c r="AH6" s="428"/>
      <c r="AI6" s="428"/>
      <c r="AJ6" s="428"/>
      <c r="AK6" s="428"/>
      <c r="AL6" s="429"/>
      <c r="AM6" s="436" t="s">
        <v>98</v>
      </c>
      <c r="AN6" s="437"/>
      <c r="AO6" s="437"/>
      <c r="AP6" s="437"/>
      <c r="AQ6" s="437"/>
      <c r="AR6" s="437"/>
      <c r="AS6" s="437"/>
      <c r="AT6" s="438"/>
      <c r="AU6" s="439" t="s">
        <v>91</v>
      </c>
      <c r="AV6" s="440"/>
      <c r="AW6" s="440"/>
      <c r="AX6" s="440"/>
      <c r="AY6" s="441" t="s">
        <v>99</v>
      </c>
      <c r="AZ6" s="442"/>
      <c r="BA6" s="442"/>
      <c r="BB6" s="442"/>
      <c r="BC6" s="442"/>
      <c r="BD6" s="442"/>
      <c r="BE6" s="442"/>
      <c r="BF6" s="442"/>
      <c r="BG6" s="442"/>
      <c r="BH6" s="442"/>
      <c r="BI6" s="442"/>
      <c r="BJ6" s="442"/>
      <c r="BK6" s="442"/>
      <c r="BL6" s="442"/>
      <c r="BM6" s="443"/>
      <c r="BN6" s="407">
        <v>5506851</v>
      </c>
      <c r="BO6" s="408"/>
      <c r="BP6" s="408"/>
      <c r="BQ6" s="408"/>
      <c r="BR6" s="408"/>
      <c r="BS6" s="408"/>
      <c r="BT6" s="408"/>
      <c r="BU6" s="409"/>
      <c r="BV6" s="407">
        <v>5515143</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90.9</v>
      </c>
      <c r="CU6" s="445"/>
      <c r="CV6" s="445"/>
      <c r="CW6" s="445"/>
      <c r="CX6" s="445"/>
      <c r="CY6" s="445"/>
      <c r="CZ6" s="445"/>
      <c r="DA6" s="446"/>
      <c r="DB6" s="444">
        <v>89.6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102</v>
      </c>
      <c r="AV7" s="440"/>
      <c r="AW7" s="440"/>
      <c r="AX7" s="440"/>
      <c r="AY7" s="441" t="s">
        <v>103</v>
      </c>
      <c r="AZ7" s="442"/>
      <c r="BA7" s="442"/>
      <c r="BB7" s="442"/>
      <c r="BC7" s="442"/>
      <c r="BD7" s="442"/>
      <c r="BE7" s="442"/>
      <c r="BF7" s="442"/>
      <c r="BG7" s="442"/>
      <c r="BH7" s="442"/>
      <c r="BI7" s="442"/>
      <c r="BJ7" s="442"/>
      <c r="BK7" s="442"/>
      <c r="BL7" s="442"/>
      <c r="BM7" s="443"/>
      <c r="BN7" s="407">
        <v>721483</v>
      </c>
      <c r="BO7" s="408"/>
      <c r="BP7" s="408"/>
      <c r="BQ7" s="408"/>
      <c r="BR7" s="408"/>
      <c r="BS7" s="408"/>
      <c r="BT7" s="408"/>
      <c r="BU7" s="409"/>
      <c r="BV7" s="407">
        <v>838143</v>
      </c>
      <c r="BW7" s="408"/>
      <c r="BX7" s="408"/>
      <c r="BY7" s="408"/>
      <c r="BZ7" s="408"/>
      <c r="CA7" s="408"/>
      <c r="CB7" s="408"/>
      <c r="CC7" s="409"/>
      <c r="CD7" s="410" t="s">
        <v>104</v>
      </c>
      <c r="CE7" s="411"/>
      <c r="CF7" s="411"/>
      <c r="CG7" s="411"/>
      <c r="CH7" s="411"/>
      <c r="CI7" s="411"/>
      <c r="CJ7" s="411"/>
      <c r="CK7" s="411"/>
      <c r="CL7" s="411"/>
      <c r="CM7" s="411"/>
      <c r="CN7" s="411"/>
      <c r="CO7" s="411"/>
      <c r="CP7" s="411"/>
      <c r="CQ7" s="411"/>
      <c r="CR7" s="411"/>
      <c r="CS7" s="412"/>
      <c r="CT7" s="407">
        <v>43087581</v>
      </c>
      <c r="CU7" s="408"/>
      <c r="CV7" s="408"/>
      <c r="CW7" s="408"/>
      <c r="CX7" s="408"/>
      <c r="CY7" s="408"/>
      <c r="CZ7" s="408"/>
      <c r="DA7" s="409"/>
      <c r="DB7" s="407">
        <v>42343576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105</v>
      </c>
      <c r="AN8" s="437"/>
      <c r="AO8" s="437"/>
      <c r="AP8" s="437"/>
      <c r="AQ8" s="437"/>
      <c r="AR8" s="437"/>
      <c r="AS8" s="437"/>
      <c r="AT8" s="438"/>
      <c r="AU8" s="439" t="s">
        <v>91</v>
      </c>
      <c r="AV8" s="440"/>
      <c r="AW8" s="440"/>
      <c r="AX8" s="440"/>
      <c r="AY8" s="441" t="s">
        <v>106</v>
      </c>
      <c r="AZ8" s="442"/>
      <c r="BA8" s="442"/>
      <c r="BB8" s="442"/>
      <c r="BC8" s="442"/>
      <c r="BD8" s="442"/>
      <c r="BE8" s="442"/>
      <c r="BF8" s="442"/>
      <c r="BG8" s="442"/>
      <c r="BH8" s="442"/>
      <c r="BI8" s="442"/>
      <c r="BJ8" s="442"/>
      <c r="BK8" s="442"/>
      <c r="BL8" s="442"/>
      <c r="BM8" s="443"/>
      <c r="BN8" s="407">
        <v>4785368</v>
      </c>
      <c r="BO8" s="408"/>
      <c r="BP8" s="408"/>
      <c r="BQ8" s="408"/>
      <c r="BR8" s="408"/>
      <c r="BS8" s="408"/>
      <c r="BT8" s="408"/>
      <c r="BU8" s="409"/>
      <c r="BV8" s="407">
        <v>4677000</v>
      </c>
      <c r="BW8" s="408"/>
      <c r="BX8" s="408"/>
      <c r="BY8" s="408"/>
      <c r="BZ8" s="408"/>
      <c r="CA8" s="408"/>
      <c r="CB8" s="408"/>
      <c r="CC8" s="409"/>
      <c r="CD8" s="410" t="s">
        <v>107</v>
      </c>
      <c r="CE8" s="411"/>
      <c r="CF8" s="411"/>
      <c r="CG8" s="411"/>
      <c r="CH8" s="411"/>
      <c r="CI8" s="411"/>
      <c r="CJ8" s="411"/>
      <c r="CK8" s="411"/>
      <c r="CL8" s="411"/>
      <c r="CM8" s="411"/>
      <c r="CN8" s="411"/>
      <c r="CO8" s="411"/>
      <c r="CP8" s="411"/>
      <c r="CQ8" s="411"/>
      <c r="CR8" s="411"/>
      <c r="CS8" s="412"/>
      <c r="CT8" s="447">
        <v>0.82</v>
      </c>
      <c r="CU8" s="448"/>
      <c r="CV8" s="448"/>
      <c r="CW8" s="448"/>
      <c r="CX8" s="448"/>
      <c r="CY8" s="448"/>
      <c r="CZ8" s="448"/>
      <c r="DA8" s="449"/>
      <c r="DB8" s="447">
        <v>0.82</v>
      </c>
      <c r="DC8" s="448"/>
      <c r="DD8" s="448"/>
      <c r="DE8" s="448"/>
      <c r="DF8" s="448"/>
      <c r="DG8" s="448"/>
      <c r="DH8" s="448"/>
      <c r="DI8" s="449"/>
    </row>
    <row r="9" spans="1:119" ht="18.75" customHeight="1" thickBot="1" x14ac:dyDescent="0.2">
      <c r="A9" s="169"/>
      <c r="B9" s="401" t="s">
        <v>108</v>
      </c>
      <c r="C9" s="402"/>
      <c r="D9" s="402"/>
      <c r="E9" s="402"/>
      <c r="F9" s="402"/>
      <c r="G9" s="402"/>
      <c r="H9" s="402"/>
      <c r="I9" s="402"/>
      <c r="J9" s="402"/>
      <c r="K9" s="450"/>
      <c r="L9" s="451" t="s">
        <v>109</v>
      </c>
      <c r="M9" s="452"/>
      <c r="N9" s="452"/>
      <c r="O9" s="452"/>
      <c r="P9" s="452"/>
      <c r="Q9" s="453"/>
      <c r="R9" s="454">
        <v>194415</v>
      </c>
      <c r="S9" s="455"/>
      <c r="T9" s="455"/>
      <c r="U9" s="455"/>
      <c r="V9" s="456"/>
      <c r="W9" s="364" t="s">
        <v>110</v>
      </c>
      <c r="X9" s="365"/>
      <c r="Y9" s="365"/>
      <c r="Z9" s="365"/>
      <c r="AA9" s="365"/>
      <c r="AB9" s="365"/>
      <c r="AC9" s="365"/>
      <c r="AD9" s="365"/>
      <c r="AE9" s="365"/>
      <c r="AF9" s="365"/>
      <c r="AG9" s="365"/>
      <c r="AH9" s="365"/>
      <c r="AI9" s="365"/>
      <c r="AJ9" s="365"/>
      <c r="AK9" s="365"/>
      <c r="AL9" s="366"/>
      <c r="AM9" s="436" t="s">
        <v>111</v>
      </c>
      <c r="AN9" s="437"/>
      <c r="AO9" s="437"/>
      <c r="AP9" s="437"/>
      <c r="AQ9" s="437"/>
      <c r="AR9" s="437"/>
      <c r="AS9" s="437"/>
      <c r="AT9" s="438"/>
      <c r="AU9" s="439" t="s">
        <v>91</v>
      </c>
      <c r="AV9" s="440"/>
      <c r="AW9" s="440"/>
      <c r="AX9" s="440"/>
      <c r="AY9" s="441" t="s">
        <v>112</v>
      </c>
      <c r="AZ9" s="442"/>
      <c r="BA9" s="442"/>
      <c r="BB9" s="442"/>
      <c r="BC9" s="442"/>
      <c r="BD9" s="442"/>
      <c r="BE9" s="442"/>
      <c r="BF9" s="442"/>
      <c r="BG9" s="442"/>
      <c r="BH9" s="442"/>
      <c r="BI9" s="442"/>
      <c r="BJ9" s="442"/>
      <c r="BK9" s="442"/>
      <c r="BL9" s="442"/>
      <c r="BM9" s="443"/>
      <c r="BN9" s="407">
        <v>242031</v>
      </c>
      <c r="BO9" s="408"/>
      <c r="BP9" s="408"/>
      <c r="BQ9" s="408"/>
      <c r="BR9" s="408"/>
      <c r="BS9" s="408"/>
      <c r="BT9" s="408"/>
      <c r="BU9" s="409"/>
      <c r="BV9" s="407">
        <v>-406581</v>
      </c>
      <c r="BW9" s="408"/>
      <c r="BX9" s="408"/>
      <c r="BY9" s="408"/>
      <c r="BZ9" s="408"/>
      <c r="CA9" s="408"/>
      <c r="CB9" s="408"/>
      <c r="CC9" s="409"/>
      <c r="CD9" s="410" t="s">
        <v>113</v>
      </c>
      <c r="CE9" s="411"/>
      <c r="CF9" s="411"/>
      <c r="CG9" s="411"/>
      <c r="CH9" s="411"/>
      <c r="CI9" s="411"/>
      <c r="CJ9" s="411"/>
      <c r="CK9" s="411"/>
      <c r="CL9" s="411"/>
      <c r="CM9" s="411"/>
      <c r="CN9" s="411"/>
      <c r="CO9" s="411"/>
      <c r="CP9" s="411"/>
      <c r="CQ9" s="411"/>
      <c r="CR9" s="411"/>
      <c r="CS9" s="412"/>
      <c r="CT9" s="404">
        <v>7.4</v>
      </c>
      <c r="CU9" s="405"/>
      <c r="CV9" s="405"/>
      <c r="CW9" s="405"/>
      <c r="CX9" s="405"/>
      <c r="CY9" s="405"/>
      <c r="CZ9" s="405"/>
      <c r="DA9" s="406"/>
      <c r="DB9" s="404">
        <v>7.7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114</v>
      </c>
      <c r="M10" s="437"/>
      <c r="N10" s="437"/>
      <c r="O10" s="437"/>
      <c r="P10" s="437"/>
      <c r="Q10" s="438"/>
      <c r="R10" s="458">
        <v>198742</v>
      </c>
      <c r="S10" s="459"/>
      <c r="T10" s="459"/>
      <c r="U10" s="459"/>
      <c r="V10" s="460"/>
      <c r="W10" s="395"/>
      <c r="X10" s="396"/>
      <c r="Y10" s="396"/>
      <c r="Z10" s="396"/>
      <c r="AA10" s="396"/>
      <c r="AB10" s="396"/>
      <c r="AC10" s="396"/>
      <c r="AD10" s="396"/>
      <c r="AE10" s="396"/>
      <c r="AF10" s="396"/>
      <c r="AG10" s="396"/>
      <c r="AH10" s="396"/>
      <c r="AI10" s="396"/>
      <c r="AJ10" s="396"/>
      <c r="AK10" s="396"/>
      <c r="AL10" s="399"/>
      <c r="AM10" s="436" t="s">
        <v>115</v>
      </c>
      <c r="AN10" s="437"/>
      <c r="AO10" s="437"/>
      <c r="AP10" s="437"/>
      <c r="AQ10" s="437"/>
      <c r="AR10" s="437"/>
      <c r="AS10" s="437"/>
      <c r="AT10" s="438"/>
      <c r="AU10" s="439" t="s">
        <v>91</v>
      </c>
      <c r="AV10" s="440"/>
      <c r="AW10" s="440"/>
      <c r="AX10" s="440"/>
      <c r="AY10" s="441" t="s">
        <v>116</v>
      </c>
      <c r="AZ10" s="442"/>
      <c r="BA10" s="442"/>
      <c r="BB10" s="442"/>
      <c r="BC10" s="442"/>
      <c r="BD10" s="442"/>
      <c r="BE10" s="442"/>
      <c r="BF10" s="442"/>
      <c r="BG10" s="442"/>
      <c r="BH10" s="442"/>
      <c r="BI10" s="442"/>
      <c r="BJ10" s="442"/>
      <c r="BK10" s="442"/>
      <c r="BL10" s="442"/>
      <c r="BM10" s="443"/>
      <c r="BN10" s="407">
        <v>20770</v>
      </c>
      <c r="BO10" s="408"/>
      <c r="BP10" s="408"/>
      <c r="BQ10" s="408"/>
      <c r="BR10" s="408"/>
      <c r="BS10" s="408"/>
      <c r="BT10" s="408"/>
      <c r="BU10" s="409"/>
      <c r="BV10" s="407">
        <v>194995</v>
      </c>
      <c r="BW10" s="408"/>
      <c r="BX10" s="408"/>
      <c r="BY10" s="408"/>
      <c r="BZ10" s="408"/>
      <c r="CA10" s="408"/>
      <c r="CB10" s="408"/>
      <c r="CC10" s="409"/>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118</v>
      </c>
      <c r="M11" s="462"/>
      <c r="N11" s="462"/>
      <c r="O11" s="462"/>
      <c r="P11" s="462"/>
      <c r="Q11" s="463"/>
      <c r="R11" s="464" t="s">
        <v>119</v>
      </c>
      <c r="S11" s="465"/>
      <c r="T11" s="465"/>
      <c r="U11" s="465"/>
      <c r="V11" s="466"/>
      <c r="W11" s="395"/>
      <c r="X11" s="396"/>
      <c r="Y11" s="396"/>
      <c r="Z11" s="396"/>
      <c r="AA11" s="396"/>
      <c r="AB11" s="396"/>
      <c r="AC11" s="396"/>
      <c r="AD11" s="396"/>
      <c r="AE11" s="396"/>
      <c r="AF11" s="396"/>
      <c r="AG11" s="396"/>
      <c r="AH11" s="396"/>
      <c r="AI11" s="396"/>
      <c r="AJ11" s="396"/>
      <c r="AK11" s="396"/>
      <c r="AL11" s="399"/>
      <c r="AM11" s="436" t="s">
        <v>120</v>
      </c>
      <c r="AN11" s="437"/>
      <c r="AO11" s="437"/>
      <c r="AP11" s="437"/>
      <c r="AQ11" s="437"/>
      <c r="AR11" s="437"/>
      <c r="AS11" s="437"/>
      <c r="AT11" s="438"/>
      <c r="AU11" s="439" t="s">
        <v>91</v>
      </c>
      <c r="AV11" s="440"/>
      <c r="AW11" s="440"/>
      <c r="AX11" s="440"/>
      <c r="AY11" s="441" t="s">
        <v>121</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5400</v>
      </c>
      <c r="BW11" s="408"/>
      <c r="BX11" s="408"/>
      <c r="BY11" s="408"/>
      <c r="BZ11" s="408"/>
      <c r="CA11" s="408"/>
      <c r="CB11" s="408"/>
      <c r="CC11" s="409"/>
      <c r="CD11" s="410" t="s">
        <v>122</v>
      </c>
      <c r="CE11" s="411"/>
      <c r="CF11" s="411"/>
      <c r="CG11" s="411"/>
      <c r="CH11" s="411"/>
      <c r="CI11" s="411"/>
      <c r="CJ11" s="411"/>
      <c r="CK11" s="411"/>
      <c r="CL11" s="411"/>
      <c r="CM11" s="411"/>
      <c r="CN11" s="411"/>
      <c r="CO11" s="411"/>
      <c r="CP11" s="411"/>
      <c r="CQ11" s="411"/>
      <c r="CR11" s="411"/>
      <c r="CS11" s="412"/>
      <c r="CT11" s="447" t="s">
        <v>123</v>
      </c>
      <c r="CU11" s="448"/>
      <c r="CV11" s="448"/>
      <c r="CW11" s="448"/>
      <c r="CX11" s="448"/>
      <c r="CY11" s="448"/>
      <c r="CZ11" s="448"/>
      <c r="DA11" s="449"/>
      <c r="DB11" s="447" t="s">
        <v>123</v>
      </c>
      <c r="DC11" s="448"/>
      <c r="DD11" s="448"/>
      <c r="DE11" s="448"/>
      <c r="DF11" s="448"/>
      <c r="DG11" s="448"/>
      <c r="DH11" s="448"/>
      <c r="DI11" s="449"/>
    </row>
    <row r="12" spans="1:119" ht="18.75" customHeight="1" x14ac:dyDescent="0.15">
      <c r="A12" s="169"/>
      <c r="B12" s="467" t="s">
        <v>124</v>
      </c>
      <c r="C12" s="468"/>
      <c r="D12" s="468"/>
      <c r="E12" s="468"/>
      <c r="F12" s="468"/>
      <c r="G12" s="468"/>
      <c r="H12" s="468"/>
      <c r="I12" s="468"/>
      <c r="J12" s="468"/>
      <c r="K12" s="469"/>
      <c r="L12" s="476" t="s">
        <v>125</v>
      </c>
      <c r="M12" s="477"/>
      <c r="N12" s="477"/>
      <c r="O12" s="477"/>
      <c r="P12" s="477"/>
      <c r="Q12" s="478"/>
      <c r="R12" s="479">
        <v>190927</v>
      </c>
      <c r="S12" s="480"/>
      <c r="T12" s="480"/>
      <c r="U12" s="480"/>
      <c r="V12" s="481"/>
      <c r="W12" s="482" t="s">
        <v>1</v>
      </c>
      <c r="X12" s="440"/>
      <c r="Y12" s="440"/>
      <c r="Z12" s="440"/>
      <c r="AA12" s="440"/>
      <c r="AB12" s="483"/>
      <c r="AC12" s="484" t="s">
        <v>126</v>
      </c>
      <c r="AD12" s="485"/>
      <c r="AE12" s="485"/>
      <c r="AF12" s="485"/>
      <c r="AG12" s="486"/>
      <c r="AH12" s="484" t="s">
        <v>127</v>
      </c>
      <c r="AI12" s="485"/>
      <c r="AJ12" s="485"/>
      <c r="AK12" s="485"/>
      <c r="AL12" s="487"/>
      <c r="AM12" s="436" t="s">
        <v>128</v>
      </c>
      <c r="AN12" s="437"/>
      <c r="AO12" s="437"/>
      <c r="AP12" s="437"/>
      <c r="AQ12" s="437"/>
      <c r="AR12" s="437"/>
      <c r="AS12" s="437"/>
      <c r="AT12" s="438"/>
      <c r="AU12" s="439" t="s">
        <v>91</v>
      </c>
      <c r="AV12" s="440"/>
      <c r="AW12" s="440"/>
      <c r="AX12" s="440"/>
      <c r="AY12" s="441" t="s">
        <v>129</v>
      </c>
      <c r="AZ12" s="442"/>
      <c r="BA12" s="442"/>
      <c r="BB12" s="442"/>
      <c r="BC12" s="442"/>
      <c r="BD12" s="442"/>
      <c r="BE12" s="442"/>
      <c r="BF12" s="442"/>
      <c r="BG12" s="442"/>
      <c r="BH12" s="442"/>
      <c r="BI12" s="442"/>
      <c r="BJ12" s="442"/>
      <c r="BK12" s="442"/>
      <c r="BL12" s="442"/>
      <c r="BM12" s="443"/>
      <c r="BN12" s="407">
        <v>1478139</v>
      </c>
      <c r="BO12" s="408"/>
      <c r="BP12" s="408"/>
      <c r="BQ12" s="408"/>
      <c r="BR12" s="408"/>
      <c r="BS12" s="408"/>
      <c r="BT12" s="408"/>
      <c r="BU12" s="409"/>
      <c r="BV12" s="407">
        <v>0</v>
      </c>
      <c r="BW12" s="408"/>
      <c r="BX12" s="408"/>
      <c r="BY12" s="408"/>
      <c r="BZ12" s="408"/>
      <c r="CA12" s="408"/>
      <c r="CB12" s="408"/>
      <c r="CC12" s="409"/>
      <c r="CD12" s="410" t="s">
        <v>130</v>
      </c>
      <c r="CE12" s="411"/>
      <c r="CF12" s="411"/>
      <c r="CG12" s="411"/>
      <c r="CH12" s="411"/>
      <c r="CI12" s="411"/>
      <c r="CJ12" s="411"/>
      <c r="CK12" s="411"/>
      <c r="CL12" s="411"/>
      <c r="CM12" s="411"/>
      <c r="CN12" s="411"/>
      <c r="CO12" s="411"/>
      <c r="CP12" s="411"/>
      <c r="CQ12" s="411"/>
      <c r="CR12" s="411"/>
      <c r="CS12" s="412"/>
      <c r="CT12" s="447" t="s">
        <v>123</v>
      </c>
      <c r="CU12" s="448"/>
      <c r="CV12" s="448"/>
      <c r="CW12" s="448"/>
      <c r="CX12" s="448"/>
      <c r="CY12" s="448"/>
      <c r="CZ12" s="448"/>
      <c r="DA12" s="449"/>
      <c r="DB12" s="447" t="s">
        <v>123</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131</v>
      </c>
      <c r="N13" s="499"/>
      <c r="O13" s="499"/>
      <c r="P13" s="499"/>
      <c r="Q13" s="500"/>
      <c r="R13" s="491">
        <v>185657</v>
      </c>
      <c r="S13" s="492"/>
      <c r="T13" s="492"/>
      <c r="U13" s="492"/>
      <c r="V13" s="493"/>
      <c r="W13" s="423" t="s">
        <v>132</v>
      </c>
      <c r="X13" s="424"/>
      <c r="Y13" s="424"/>
      <c r="Z13" s="424"/>
      <c r="AA13" s="424"/>
      <c r="AB13" s="414"/>
      <c r="AC13" s="458">
        <v>2550</v>
      </c>
      <c r="AD13" s="459"/>
      <c r="AE13" s="459"/>
      <c r="AF13" s="459"/>
      <c r="AG13" s="501"/>
      <c r="AH13" s="458">
        <v>2870</v>
      </c>
      <c r="AI13" s="459"/>
      <c r="AJ13" s="459"/>
      <c r="AK13" s="459"/>
      <c r="AL13" s="460"/>
      <c r="AM13" s="436" t="s">
        <v>133</v>
      </c>
      <c r="AN13" s="437"/>
      <c r="AO13" s="437"/>
      <c r="AP13" s="437"/>
      <c r="AQ13" s="437"/>
      <c r="AR13" s="437"/>
      <c r="AS13" s="437"/>
      <c r="AT13" s="438"/>
      <c r="AU13" s="439" t="s">
        <v>102</v>
      </c>
      <c r="AV13" s="440"/>
      <c r="AW13" s="440"/>
      <c r="AX13" s="440"/>
      <c r="AY13" s="441" t="s">
        <v>134</v>
      </c>
      <c r="AZ13" s="442"/>
      <c r="BA13" s="442"/>
      <c r="BB13" s="442"/>
      <c r="BC13" s="442"/>
      <c r="BD13" s="442"/>
      <c r="BE13" s="442"/>
      <c r="BF13" s="442"/>
      <c r="BG13" s="442"/>
      <c r="BH13" s="442"/>
      <c r="BI13" s="442"/>
      <c r="BJ13" s="442"/>
      <c r="BK13" s="442"/>
      <c r="BL13" s="442"/>
      <c r="BM13" s="443"/>
      <c r="BN13" s="407">
        <v>-1215338</v>
      </c>
      <c r="BO13" s="408"/>
      <c r="BP13" s="408"/>
      <c r="BQ13" s="408"/>
      <c r="BR13" s="408"/>
      <c r="BS13" s="408"/>
      <c r="BT13" s="408"/>
      <c r="BU13" s="409"/>
      <c r="BV13" s="407">
        <v>-206186</v>
      </c>
      <c r="BW13" s="408"/>
      <c r="BX13" s="408"/>
      <c r="BY13" s="408"/>
      <c r="BZ13" s="408"/>
      <c r="CA13" s="408"/>
      <c r="CB13" s="408"/>
      <c r="CC13" s="409"/>
      <c r="CD13" s="410" t="s">
        <v>135</v>
      </c>
      <c r="CE13" s="411"/>
      <c r="CF13" s="411"/>
      <c r="CG13" s="411"/>
      <c r="CH13" s="411"/>
      <c r="CI13" s="411"/>
      <c r="CJ13" s="411"/>
      <c r="CK13" s="411"/>
      <c r="CL13" s="411"/>
      <c r="CM13" s="411"/>
      <c r="CN13" s="411"/>
      <c r="CO13" s="411"/>
      <c r="CP13" s="411"/>
      <c r="CQ13" s="411"/>
      <c r="CR13" s="411"/>
      <c r="CS13" s="412"/>
      <c r="CT13" s="404">
        <v>-0.8</v>
      </c>
      <c r="CU13" s="405"/>
      <c r="CV13" s="405"/>
      <c r="CW13" s="405"/>
      <c r="CX13" s="405"/>
      <c r="CY13" s="405"/>
      <c r="CZ13" s="405"/>
      <c r="DA13" s="406"/>
      <c r="DB13" s="404">
        <v>-1.1000000000000001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136</v>
      </c>
      <c r="M14" s="489"/>
      <c r="N14" s="489"/>
      <c r="O14" s="489"/>
      <c r="P14" s="489"/>
      <c r="Q14" s="490"/>
      <c r="R14" s="491">
        <v>192074</v>
      </c>
      <c r="S14" s="492"/>
      <c r="T14" s="492"/>
      <c r="U14" s="492"/>
      <c r="V14" s="493"/>
      <c r="W14" s="397"/>
      <c r="X14" s="398"/>
      <c r="Y14" s="398"/>
      <c r="Z14" s="398"/>
      <c r="AA14" s="398"/>
      <c r="AB14" s="387"/>
      <c r="AC14" s="494">
        <v>2.8</v>
      </c>
      <c r="AD14" s="495"/>
      <c r="AE14" s="495"/>
      <c r="AF14" s="495"/>
      <c r="AG14" s="496"/>
      <c r="AH14" s="494">
        <v>3.2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137</v>
      </c>
      <c r="CE14" s="503"/>
      <c r="CF14" s="503"/>
      <c r="CG14" s="503"/>
      <c r="CH14" s="503"/>
      <c r="CI14" s="503"/>
      <c r="CJ14" s="503"/>
      <c r="CK14" s="503"/>
      <c r="CL14" s="503"/>
      <c r="CM14" s="503"/>
      <c r="CN14" s="503"/>
      <c r="CO14" s="503"/>
      <c r="CP14" s="503"/>
      <c r="CQ14" s="503"/>
      <c r="CR14" s="503"/>
      <c r="CS14" s="504"/>
      <c r="CT14" s="505" t="s">
        <v>123</v>
      </c>
      <c r="CU14" s="506"/>
      <c r="CV14" s="506"/>
      <c r="CW14" s="506"/>
      <c r="CX14" s="506"/>
      <c r="CY14" s="506"/>
      <c r="CZ14" s="506"/>
      <c r="DA14" s="507"/>
      <c r="DB14" s="505" t="s">
        <v>123</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131</v>
      </c>
      <c r="N15" s="499"/>
      <c r="O15" s="499"/>
      <c r="P15" s="499"/>
      <c r="Q15" s="500"/>
      <c r="R15" s="491">
        <v>187321</v>
      </c>
      <c r="S15" s="492"/>
      <c r="T15" s="492"/>
      <c r="U15" s="492"/>
      <c r="V15" s="493"/>
      <c r="W15" s="423" t="s">
        <v>138</v>
      </c>
      <c r="X15" s="424"/>
      <c r="Y15" s="424"/>
      <c r="Z15" s="424"/>
      <c r="AA15" s="424"/>
      <c r="AB15" s="414"/>
      <c r="AC15" s="458">
        <v>23895</v>
      </c>
      <c r="AD15" s="459"/>
      <c r="AE15" s="459"/>
      <c r="AF15" s="459"/>
      <c r="AG15" s="501"/>
      <c r="AH15" s="458">
        <v>24855</v>
      </c>
      <c r="AI15" s="459"/>
      <c r="AJ15" s="459"/>
      <c r="AK15" s="459"/>
      <c r="AL15" s="460"/>
      <c r="AM15" s="436"/>
      <c r="AN15" s="437"/>
      <c r="AO15" s="437"/>
      <c r="AP15" s="437"/>
      <c r="AQ15" s="437"/>
      <c r="AR15" s="437"/>
      <c r="AS15" s="437"/>
      <c r="AT15" s="438"/>
      <c r="AU15" s="439"/>
      <c r="AV15" s="440"/>
      <c r="AW15" s="440"/>
      <c r="AX15" s="440"/>
      <c r="AY15" s="367" t="s">
        <v>139</v>
      </c>
      <c r="AZ15" s="368"/>
      <c r="BA15" s="368"/>
      <c r="BB15" s="368"/>
      <c r="BC15" s="368"/>
      <c r="BD15" s="368"/>
      <c r="BE15" s="368"/>
      <c r="BF15" s="368"/>
      <c r="BG15" s="368"/>
      <c r="BH15" s="368"/>
      <c r="BI15" s="368"/>
      <c r="BJ15" s="368"/>
      <c r="BK15" s="368"/>
      <c r="BL15" s="368"/>
      <c r="BM15" s="369"/>
      <c r="BN15" s="370">
        <v>27995664</v>
      </c>
      <c r="BO15" s="371"/>
      <c r="BP15" s="371"/>
      <c r="BQ15" s="371"/>
      <c r="BR15" s="371"/>
      <c r="BS15" s="371"/>
      <c r="BT15" s="371"/>
      <c r="BU15" s="372"/>
      <c r="BV15" s="370">
        <v>27582152</v>
      </c>
      <c r="BW15" s="371"/>
      <c r="BX15" s="371"/>
      <c r="BY15" s="371"/>
      <c r="BZ15" s="371"/>
      <c r="CA15" s="371"/>
      <c r="CB15" s="371"/>
      <c r="CC15" s="372"/>
      <c r="CD15" s="508" t="s">
        <v>140</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141</v>
      </c>
      <c r="M16" s="511"/>
      <c r="N16" s="511"/>
      <c r="O16" s="511"/>
      <c r="P16" s="511"/>
      <c r="Q16" s="512"/>
      <c r="R16" s="513" t="s">
        <v>142</v>
      </c>
      <c r="S16" s="514"/>
      <c r="T16" s="514"/>
      <c r="U16" s="514"/>
      <c r="V16" s="515"/>
      <c r="W16" s="397"/>
      <c r="X16" s="398"/>
      <c r="Y16" s="398"/>
      <c r="Z16" s="398"/>
      <c r="AA16" s="398"/>
      <c r="AB16" s="387"/>
      <c r="AC16" s="494">
        <v>26.6</v>
      </c>
      <c r="AD16" s="495"/>
      <c r="AE16" s="495"/>
      <c r="AF16" s="495"/>
      <c r="AG16" s="496"/>
      <c r="AH16" s="494">
        <v>27.5</v>
      </c>
      <c r="AI16" s="495"/>
      <c r="AJ16" s="495"/>
      <c r="AK16" s="495"/>
      <c r="AL16" s="497"/>
      <c r="AM16" s="436"/>
      <c r="AN16" s="437"/>
      <c r="AO16" s="437"/>
      <c r="AP16" s="437"/>
      <c r="AQ16" s="437"/>
      <c r="AR16" s="437"/>
      <c r="AS16" s="437"/>
      <c r="AT16" s="438"/>
      <c r="AU16" s="439"/>
      <c r="AV16" s="440"/>
      <c r="AW16" s="440"/>
      <c r="AX16" s="440"/>
      <c r="AY16" s="441" t="s">
        <v>143</v>
      </c>
      <c r="AZ16" s="442"/>
      <c r="BA16" s="442"/>
      <c r="BB16" s="442"/>
      <c r="BC16" s="442"/>
      <c r="BD16" s="442"/>
      <c r="BE16" s="442"/>
      <c r="BF16" s="442"/>
      <c r="BG16" s="442"/>
      <c r="BH16" s="442"/>
      <c r="BI16" s="442"/>
      <c r="BJ16" s="442"/>
      <c r="BK16" s="442"/>
      <c r="BL16" s="442"/>
      <c r="BM16" s="443"/>
      <c r="BN16" s="407">
        <v>34926777</v>
      </c>
      <c r="BO16" s="408"/>
      <c r="BP16" s="408"/>
      <c r="BQ16" s="408"/>
      <c r="BR16" s="408"/>
      <c r="BS16" s="408"/>
      <c r="BT16" s="408"/>
      <c r="BU16" s="409"/>
      <c r="BV16" s="407">
        <v>33768384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63284</v>
      </c>
      <c r="AD17" s="459"/>
      <c r="AE17" s="459"/>
      <c r="AF17" s="459"/>
      <c r="AG17" s="501"/>
      <c r="AH17" s="458">
        <v>62516</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35679665</v>
      </c>
      <c r="BO17" s="408"/>
      <c r="BP17" s="408"/>
      <c r="BQ17" s="408"/>
      <c r="BR17" s="408"/>
      <c r="BS17" s="408"/>
      <c r="BT17" s="408"/>
      <c r="BU17" s="409"/>
      <c r="BV17" s="407">
        <v>35123192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148</v>
      </c>
      <c r="C18" s="450"/>
      <c r="D18" s="450"/>
      <c r="E18" s="530"/>
      <c r="F18" s="530"/>
      <c r="G18" s="530"/>
      <c r="H18" s="530"/>
      <c r="I18" s="530"/>
      <c r="J18" s="530"/>
      <c r="K18" s="530"/>
      <c r="L18" s="531">
        <v>159.82</v>
      </c>
      <c r="M18" s="531"/>
      <c r="N18" s="531"/>
      <c r="O18" s="531"/>
      <c r="P18" s="531"/>
      <c r="Q18" s="531"/>
      <c r="R18" s="532"/>
      <c r="S18" s="532"/>
      <c r="T18" s="532"/>
      <c r="U18" s="532"/>
      <c r="V18" s="533"/>
      <c r="W18" s="425"/>
      <c r="X18" s="426"/>
      <c r="Y18" s="426"/>
      <c r="Z18" s="426"/>
      <c r="AA18" s="426"/>
      <c r="AB18" s="417"/>
      <c r="AC18" s="534">
        <v>70.5</v>
      </c>
      <c r="AD18" s="535"/>
      <c r="AE18" s="535"/>
      <c r="AF18" s="535"/>
      <c r="AG18" s="536"/>
      <c r="AH18" s="534">
        <v>69.3</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40209760</v>
      </c>
      <c r="BO18" s="408"/>
      <c r="BP18" s="408"/>
      <c r="BQ18" s="408"/>
      <c r="BR18" s="408"/>
      <c r="BS18" s="408"/>
      <c r="BT18" s="408"/>
      <c r="BU18" s="409"/>
      <c r="BV18" s="407">
        <v>38199250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150</v>
      </c>
      <c r="C19" s="450"/>
      <c r="D19" s="450"/>
      <c r="E19" s="530"/>
      <c r="F19" s="530"/>
      <c r="G19" s="530"/>
      <c r="H19" s="530"/>
      <c r="I19" s="530"/>
      <c r="J19" s="530"/>
      <c r="K19" s="530"/>
      <c r="L19" s="538">
        <v>1216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57663628</v>
      </c>
      <c r="BO19" s="408"/>
      <c r="BP19" s="408"/>
      <c r="BQ19" s="408"/>
      <c r="BR19" s="408"/>
      <c r="BS19" s="408"/>
      <c r="BT19" s="408"/>
      <c r="BU19" s="409"/>
      <c r="BV19" s="407">
        <v>55703971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152</v>
      </c>
      <c r="C20" s="450"/>
      <c r="D20" s="450"/>
      <c r="E20" s="530"/>
      <c r="F20" s="530"/>
      <c r="G20" s="530"/>
      <c r="H20" s="530"/>
      <c r="I20" s="530"/>
      <c r="J20" s="530"/>
      <c r="K20" s="530"/>
      <c r="L20" s="538">
        <v>80153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29770145</v>
      </c>
      <c r="BO22" s="371"/>
      <c r="BP22" s="371"/>
      <c r="BQ22" s="371"/>
      <c r="BR22" s="371"/>
      <c r="BS22" s="371"/>
      <c r="BT22" s="371"/>
      <c r="BU22" s="372"/>
      <c r="BV22" s="370">
        <v>26769461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14339758</v>
      </c>
      <c r="BO23" s="408"/>
      <c r="BP23" s="408"/>
      <c r="BQ23" s="408"/>
      <c r="BR23" s="408"/>
      <c r="BS23" s="408"/>
      <c r="BT23" s="408"/>
      <c r="BU23" s="409"/>
      <c r="BV23" s="407">
        <v>15849203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162</v>
      </c>
      <c r="F24" s="437"/>
      <c r="G24" s="437"/>
      <c r="H24" s="437"/>
      <c r="I24" s="437"/>
      <c r="J24" s="437"/>
      <c r="K24" s="438"/>
      <c r="L24" s="458">
        <v>1</v>
      </c>
      <c r="M24" s="459"/>
      <c r="N24" s="459"/>
      <c r="O24" s="459"/>
      <c r="P24" s="501"/>
      <c r="Q24" s="458">
        <v>9450</v>
      </c>
      <c r="R24" s="459"/>
      <c r="S24" s="459"/>
      <c r="T24" s="459"/>
      <c r="U24" s="459"/>
      <c r="V24" s="501"/>
      <c r="W24" s="553"/>
      <c r="X24" s="554"/>
      <c r="Y24" s="555"/>
      <c r="Z24" s="457" t="s">
        <v>163</v>
      </c>
      <c r="AA24" s="437"/>
      <c r="AB24" s="437"/>
      <c r="AC24" s="437"/>
      <c r="AD24" s="437"/>
      <c r="AE24" s="437"/>
      <c r="AF24" s="437"/>
      <c r="AG24" s="438"/>
      <c r="AH24" s="458">
        <v>1224</v>
      </c>
      <c r="AI24" s="459"/>
      <c r="AJ24" s="459"/>
      <c r="AK24" s="459"/>
      <c r="AL24" s="501"/>
      <c r="AM24" s="458">
        <v>4030632</v>
      </c>
      <c r="AN24" s="459"/>
      <c r="AO24" s="459"/>
      <c r="AP24" s="459"/>
      <c r="AQ24" s="459"/>
      <c r="AR24" s="501"/>
      <c r="AS24" s="458">
        <v>3293</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15987292</v>
      </c>
      <c r="BO24" s="408"/>
      <c r="BP24" s="408"/>
      <c r="BQ24" s="408"/>
      <c r="BR24" s="408"/>
      <c r="BS24" s="408"/>
      <c r="BT24" s="408"/>
      <c r="BU24" s="409"/>
      <c r="BV24" s="407">
        <v>11789352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165</v>
      </c>
      <c r="F25" s="437"/>
      <c r="G25" s="437"/>
      <c r="H25" s="437"/>
      <c r="I25" s="437"/>
      <c r="J25" s="437"/>
      <c r="K25" s="438"/>
      <c r="L25" s="458">
        <v>2</v>
      </c>
      <c r="M25" s="459"/>
      <c r="N25" s="459"/>
      <c r="O25" s="459"/>
      <c r="P25" s="501"/>
      <c r="Q25" s="458">
        <v>7960</v>
      </c>
      <c r="R25" s="459"/>
      <c r="S25" s="459"/>
      <c r="T25" s="459"/>
      <c r="U25" s="459"/>
      <c r="V25" s="501"/>
      <c r="W25" s="553"/>
      <c r="X25" s="554"/>
      <c r="Y25" s="555"/>
      <c r="Z25" s="457" t="s">
        <v>166</v>
      </c>
      <c r="AA25" s="437"/>
      <c r="AB25" s="437"/>
      <c r="AC25" s="437"/>
      <c r="AD25" s="437"/>
      <c r="AE25" s="437"/>
      <c r="AF25" s="437"/>
      <c r="AG25" s="438"/>
      <c r="AH25" s="458">
        <v>249</v>
      </c>
      <c r="AI25" s="459"/>
      <c r="AJ25" s="459"/>
      <c r="AK25" s="459"/>
      <c r="AL25" s="501"/>
      <c r="AM25" s="458">
        <v>832905</v>
      </c>
      <c r="AN25" s="459"/>
      <c r="AO25" s="459"/>
      <c r="AP25" s="459"/>
      <c r="AQ25" s="459"/>
      <c r="AR25" s="501"/>
      <c r="AS25" s="458">
        <v>3345</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19510605</v>
      </c>
      <c r="BO25" s="371"/>
      <c r="BP25" s="371"/>
      <c r="BQ25" s="371"/>
      <c r="BR25" s="371"/>
      <c r="BS25" s="371"/>
      <c r="BT25" s="371"/>
      <c r="BU25" s="372"/>
      <c r="BV25" s="370">
        <v>20188203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168</v>
      </c>
      <c r="F26" s="437"/>
      <c r="G26" s="437"/>
      <c r="H26" s="437"/>
      <c r="I26" s="437"/>
      <c r="J26" s="437"/>
      <c r="K26" s="438"/>
      <c r="L26" s="458">
        <v>1</v>
      </c>
      <c r="M26" s="459"/>
      <c r="N26" s="459"/>
      <c r="O26" s="459"/>
      <c r="P26" s="501"/>
      <c r="Q26" s="458">
        <v>7330</v>
      </c>
      <c r="R26" s="459"/>
      <c r="S26" s="459"/>
      <c r="T26" s="459"/>
      <c r="U26" s="459"/>
      <c r="V26" s="501"/>
      <c r="W26" s="553"/>
      <c r="X26" s="554"/>
      <c r="Y26" s="555"/>
      <c r="Z26" s="457" t="s">
        <v>169</v>
      </c>
      <c r="AA26" s="559"/>
      <c r="AB26" s="559"/>
      <c r="AC26" s="559"/>
      <c r="AD26" s="559"/>
      <c r="AE26" s="559"/>
      <c r="AF26" s="559"/>
      <c r="AG26" s="560"/>
      <c r="AH26" s="458">
        <v>72</v>
      </c>
      <c r="AI26" s="459"/>
      <c r="AJ26" s="459"/>
      <c r="AK26" s="459"/>
      <c r="AL26" s="501"/>
      <c r="AM26" s="458">
        <v>257904</v>
      </c>
      <c r="AN26" s="459"/>
      <c r="AO26" s="459"/>
      <c r="AP26" s="459"/>
      <c r="AQ26" s="459"/>
      <c r="AR26" s="501"/>
      <c r="AS26" s="458">
        <v>3582</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123</v>
      </c>
      <c r="BO26" s="408"/>
      <c r="BP26" s="408"/>
      <c r="BQ26" s="408"/>
      <c r="BR26" s="408"/>
      <c r="BS26" s="408"/>
      <c r="BT26" s="408"/>
      <c r="BU26" s="409"/>
      <c r="BV26" s="407" t="s">
        <v>123</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5480</v>
      </c>
      <c r="R27" s="459"/>
      <c r="S27" s="459"/>
      <c r="T27" s="459"/>
      <c r="U27" s="459"/>
      <c r="V27" s="501"/>
      <c r="W27" s="553"/>
      <c r="X27" s="554"/>
      <c r="Y27" s="555"/>
      <c r="Z27" s="457" t="s">
        <v>172</v>
      </c>
      <c r="AA27" s="437"/>
      <c r="AB27" s="437"/>
      <c r="AC27" s="437"/>
      <c r="AD27" s="437"/>
      <c r="AE27" s="437"/>
      <c r="AF27" s="437"/>
      <c r="AG27" s="438"/>
      <c r="AH27" s="458">
        <v>18</v>
      </c>
      <c r="AI27" s="459"/>
      <c r="AJ27" s="459"/>
      <c r="AK27" s="459"/>
      <c r="AL27" s="501"/>
      <c r="AM27" s="458">
        <v>68613</v>
      </c>
      <c r="AN27" s="459"/>
      <c r="AO27" s="459"/>
      <c r="AP27" s="459"/>
      <c r="AQ27" s="459"/>
      <c r="AR27" s="501"/>
      <c r="AS27" s="458">
        <v>3812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123</v>
      </c>
      <c r="BO27" s="527"/>
      <c r="BP27" s="527"/>
      <c r="BQ27" s="527"/>
      <c r="BR27" s="527"/>
      <c r="BS27" s="527"/>
      <c r="BT27" s="527"/>
      <c r="BU27" s="528"/>
      <c r="BV27" s="526" t="s">
        <v>123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4750</v>
      </c>
      <c r="R28" s="459"/>
      <c r="S28" s="459"/>
      <c r="T28" s="459"/>
      <c r="U28" s="459"/>
      <c r="V28" s="501"/>
      <c r="W28" s="553"/>
      <c r="X28" s="554"/>
      <c r="Y28" s="555"/>
      <c r="Z28" s="457" t="s">
        <v>175</v>
      </c>
      <c r="AA28" s="437"/>
      <c r="AB28" s="437"/>
      <c r="AC28" s="437"/>
      <c r="AD28" s="437"/>
      <c r="AE28" s="437"/>
      <c r="AF28" s="437"/>
      <c r="AG28" s="438"/>
      <c r="AH28" s="458" t="s">
        <v>123</v>
      </c>
      <c r="AI28" s="459"/>
      <c r="AJ28" s="459"/>
      <c r="AK28" s="459"/>
      <c r="AL28" s="501"/>
      <c r="AM28" s="458" t="s">
        <v>123</v>
      </c>
      <c r="AN28" s="459"/>
      <c r="AO28" s="459"/>
      <c r="AP28" s="459"/>
      <c r="AQ28" s="459"/>
      <c r="AR28" s="501"/>
      <c r="AS28" s="458" t="s">
        <v>123</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10504627</v>
      </c>
      <c r="BO28" s="371"/>
      <c r="BP28" s="371"/>
      <c r="BQ28" s="371"/>
      <c r="BR28" s="371"/>
      <c r="BS28" s="371"/>
      <c r="BT28" s="371"/>
      <c r="BU28" s="372"/>
      <c r="BV28" s="370">
        <v>11961995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28</v>
      </c>
      <c r="M29" s="459"/>
      <c r="N29" s="459"/>
      <c r="O29" s="459"/>
      <c r="P29" s="501"/>
      <c r="Q29" s="458">
        <v>4550</v>
      </c>
      <c r="R29" s="459"/>
      <c r="S29" s="459"/>
      <c r="T29" s="459"/>
      <c r="U29" s="459"/>
      <c r="V29" s="501"/>
      <c r="W29" s="556"/>
      <c r="X29" s="557"/>
      <c r="Y29" s="558"/>
      <c r="Z29" s="457" t="s">
        <v>178</v>
      </c>
      <c r="AA29" s="437"/>
      <c r="AB29" s="437"/>
      <c r="AC29" s="437"/>
      <c r="AD29" s="437"/>
      <c r="AE29" s="437"/>
      <c r="AF29" s="437"/>
      <c r="AG29" s="438"/>
      <c r="AH29" s="458">
        <v>1242</v>
      </c>
      <c r="AI29" s="459"/>
      <c r="AJ29" s="459"/>
      <c r="AK29" s="459"/>
      <c r="AL29" s="501"/>
      <c r="AM29" s="458">
        <v>4099245</v>
      </c>
      <c r="AN29" s="459"/>
      <c r="AO29" s="459"/>
      <c r="AP29" s="459"/>
      <c r="AQ29" s="459"/>
      <c r="AR29" s="501"/>
      <c r="AS29" s="458">
        <v>3301</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340457</v>
      </c>
      <c r="BO29" s="408"/>
      <c r="BP29" s="408"/>
      <c r="BQ29" s="408"/>
      <c r="BR29" s="408"/>
      <c r="BS29" s="408"/>
      <c r="BT29" s="408"/>
      <c r="BU29" s="409"/>
      <c r="BV29" s="407">
        <v>341420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101.2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15706555</v>
      </c>
      <c r="BO30" s="527"/>
      <c r="BP30" s="527"/>
      <c r="BQ30" s="527"/>
      <c r="BR30" s="527"/>
      <c r="BS30" s="527"/>
      <c r="BT30" s="527"/>
      <c r="BU30" s="528"/>
      <c r="BV30" s="526">
        <v>12432342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熊谷都市計画事業土地区画整理事業特別会計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大里広域市町村圏組合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熊谷市スポーツ協会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公共用地先行取得特別会計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駐車場事業特別会計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大里広域市町村圏組合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熊谷市文化振興財団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荒川北縁水防事務組合</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大里地域勤労者福祉サービスセンター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埼玉県後期高齢者医療広域連合</v>
      </c>
      <c r="BZ37" s="598"/>
      <c r="CA37" s="598"/>
      <c r="CB37" s="598"/>
      <c r="CC37" s="598"/>
      <c r="CD37" s="598"/>
      <c r="CE37" s="598"/>
      <c r="CF37" s="598"/>
      <c r="CG37" s="598"/>
      <c r="CH37" s="598"/>
      <c r="CI37" s="598"/>
      <c r="CJ37" s="598"/>
      <c r="CK37" s="598"/>
      <c r="CL37" s="598"/>
      <c r="CM37" s="598"/>
      <c r="CN37" s="169"/>
      <c r="CO37" s="597">
        <f t="shared" si="3"/>
        <v>19</v>
      </c>
      <c r="CP37" s="597"/>
      <c r="CQ37" s="598" t="str">
        <f>IF('各会計、関係団体の財政状況及び健全化判断比率'!BS10="","",'各会計、関係団体の財政状況及び健全化判断比率'!BS10)</f>
        <v>熊谷市土地開発公社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埼玉県後期高齢者医療広域連合</v>
      </c>
      <c r="BZ38" s="598"/>
      <c r="CA38" s="598"/>
      <c r="CB38" s="598"/>
      <c r="CC38" s="598"/>
      <c r="CD38" s="598"/>
      <c r="CE38" s="598"/>
      <c r="CF38" s="598"/>
      <c r="CG38" s="598"/>
      <c r="CH38" s="598"/>
      <c r="CI38" s="598"/>
      <c r="CJ38" s="598"/>
      <c r="CK38" s="598"/>
      <c r="CL38" s="598"/>
      <c r="CM38" s="598"/>
      <c r="CN38" s="169"/>
      <c r="CO38" s="597">
        <f t="shared" si="3"/>
        <v>20</v>
      </c>
      <c r="CP38" s="597"/>
      <c r="CQ38" s="598" t="str">
        <f>IF('各会計、関係団体の財政状況及び健全化判断比率'!BS11="","",'各会計、関係団体の財政状況及び健全化判断比率'!BS11)</f>
        <v>ティアラ２１</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埼玉県市町村総合事務組合</v>
      </c>
      <c r="BZ39" s="598"/>
      <c r="CA39" s="598"/>
      <c r="CB39" s="598"/>
      <c r="CC39" s="598"/>
      <c r="CD39" s="598"/>
      <c r="CE39" s="598"/>
      <c r="CF39" s="598"/>
      <c r="CG39" s="598"/>
      <c r="CH39" s="598"/>
      <c r="CI39" s="598"/>
      <c r="CJ39" s="598"/>
      <c r="CK39" s="598"/>
      <c r="CL39" s="598"/>
      <c r="CM39" s="598"/>
      <c r="CN39" s="169"/>
      <c r="CO39" s="597">
        <f t="shared" si="3"/>
        <v>21</v>
      </c>
      <c r="CP39" s="597"/>
      <c r="CQ39" s="598" t="str">
        <f>IF('各会計、関係団体の財政状況及び健全化判断比率'!BS12="","",'各会計、関係団体の財政状況及び健全化判断比率'!BS12)</f>
        <v>熊谷市生鮮食料品低温貯蔵センター</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彩の国さいたま人づくり広域連合</v>
      </c>
      <c r="BZ40" s="598"/>
      <c r="CA40" s="598"/>
      <c r="CB40" s="598"/>
      <c r="CC40" s="598"/>
      <c r="CD40" s="598"/>
      <c r="CE40" s="598"/>
      <c r="CF40" s="598"/>
      <c r="CG40" s="598"/>
      <c r="CH40" s="598"/>
      <c r="CI40" s="598"/>
      <c r="CJ40" s="598"/>
      <c r="CK40" s="598"/>
      <c r="CL40" s="598"/>
      <c r="CM40" s="598"/>
      <c r="CN40" s="169"/>
      <c r="CO40" s="597">
        <f t="shared" si="3"/>
        <v>22</v>
      </c>
      <c r="CP40" s="597"/>
      <c r="CQ40" s="598" t="str">
        <f>IF('各会計、関係団体の財政状況及び健全化判断比率'!BS13="","",'各会計、関係団体の財政状況及び健全化判断比率'!BS13)</f>
        <v>まちづくり熊谷</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AYzDBfQCR3PaEyHC7ZHyx9yKTmy9+fpWogd9VqwMEKGDbSs34S8mpvZZa6U/Nq5ASolzzy0+njahf0QsrHjOw==" saltValue="1OUkiLR892JGMAy6EF5WZ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70" zoomScaleNormal="70" zoomScaleSheetLayoutView="100" workbookViewId="0">
      <selection activeCell="P34" sqref="P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13.32</v>
      </c>
      <c r="G34" s="33">
        <v>14.75</v>
      </c>
      <c r="H34" s="33">
        <v>12.26</v>
      </c>
      <c r="I34" s="33">
        <v>10.72</v>
      </c>
      <c r="J34" s="34">
        <v>11.1</v>
      </c>
      <c r="K34" s="22"/>
      <c r="L34" s="22"/>
      <c r="M34" s="22"/>
      <c r="N34" s="22"/>
      <c r="O34" s="22"/>
      <c r="P34" s="22"/>
    </row>
    <row r="35" spans="1:16" ht="39" customHeight="1" x14ac:dyDescent="0.15">
      <c r="A35" s="22"/>
      <c r="B35" s="35"/>
      <c r="C35" s="1145" t="s">
        <v>537</v>
      </c>
      <c r="D35" s="1146"/>
      <c r="E35" s="1147"/>
      <c r="F35" s="36">
        <v>8.34</v>
      </c>
      <c r="G35" s="37">
        <v>8.84</v>
      </c>
      <c r="H35" s="37">
        <v>7.53</v>
      </c>
      <c r="I35" s="37">
        <v>6.88</v>
      </c>
      <c r="J35" s="38">
        <v>7.36</v>
      </c>
      <c r="K35" s="22"/>
      <c r="L35" s="22"/>
      <c r="M35" s="22"/>
      <c r="N35" s="22"/>
      <c r="O35" s="22"/>
      <c r="P35" s="22"/>
    </row>
    <row r="36" spans="1:16" ht="39" customHeight="1" x14ac:dyDescent="0.15">
      <c r="A36" s="22"/>
      <c r="B36" s="35"/>
      <c r="C36" s="1145" t="s">
        <v>538</v>
      </c>
      <c r="D36" s="1146"/>
      <c r="E36" s="1147"/>
      <c r="F36" s="36">
        <v>0.02</v>
      </c>
      <c r="G36" s="37">
        <v>0.02</v>
      </c>
      <c r="H36" s="37">
        <v>0.02</v>
      </c>
      <c r="I36" s="37">
        <v>4.7300000000000004</v>
      </c>
      <c r="J36" s="38">
        <v>4.74</v>
      </c>
      <c r="K36" s="22"/>
      <c r="L36" s="22"/>
      <c r="M36" s="22"/>
      <c r="N36" s="22"/>
      <c r="O36" s="22"/>
      <c r="P36" s="22"/>
    </row>
    <row r="37" spans="1:16" ht="39" customHeight="1" x14ac:dyDescent="0.15">
      <c r="A37" s="22"/>
      <c r="B37" s="35"/>
      <c r="C37" s="1145" t="s">
        <v>539</v>
      </c>
      <c r="D37" s="1146"/>
      <c r="E37" s="1147"/>
      <c r="F37" s="36">
        <v>0.22</v>
      </c>
      <c r="G37" s="37">
        <v>0.37</v>
      </c>
      <c r="H37" s="37">
        <v>0.94</v>
      </c>
      <c r="I37" s="37">
        <v>1.76</v>
      </c>
      <c r="J37" s="38">
        <v>2.37</v>
      </c>
      <c r="K37" s="22"/>
      <c r="L37" s="22"/>
      <c r="M37" s="22"/>
      <c r="N37" s="22"/>
      <c r="O37" s="22"/>
      <c r="P37" s="22"/>
    </row>
    <row r="38" spans="1:16" ht="39" customHeight="1" x14ac:dyDescent="0.15">
      <c r="A38" s="22"/>
      <c r="B38" s="35"/>
      <c r="C38" s="1145" t="s">
        <v>540</v>
      </c>
      <c r="D38" s="1146"/>
      <c r="E38" s="1147"/>
      <c r="F38" s="36">
        <v>0.08</v>
      </c>
      <c r="G38" s="37">
        <v>0.05</v>
      </c>
      <c r="H38" s="37">
        <v>0.06</v>
      </c>
      <c r="I38" s="37">
        <v>0.06</v>
      </c>
      <c r="J38" s="38">
        <v>7.0000000000000007E-2</v>
      </c>
      <c r="K38" s="22"/>
      <c r="L38" s="22"/>
      <c r="M38" s="22"/>
      <c r="N38" s="22"/>
      <c r="O38" s="22"/>
      <c r="P38" s="22"/>
    </row>
    <row r="39" spans="1:16" ht="39" customHeight="1" x14ac:dyDescent="0.15">
      <c r="A39" s="22"/>
      <c r="B39" s="35"/>
      <c r="C39" s="1145" t="s">
        <v>541</v>
      </c>
      <c r="D39" s="1146"/>
      <c r="E39" s="1147"/>
      <c r="F39" s="36">
        <v>0</v>
      </c>
      <c r="G39" s="37">
        <v>0</v>
      </c>
      <c r="H39" s="37">
        <v>0</v>
      </c>
      <c r="I39" s="37">
        <v>0</v>
      </c>
      <c r="J39" s="38">
        <v>0</v>
      </c>
      <c r="K39" s="22"/>
      <c r="L39" s="22"/>
      <c r="M39" s="22"/>
      <c r="N39" s="22"/>
      <c r="O39" s="22"/>
      <c r="P39" s="22"/>
    </row>
    <row r="40" spans="1:16" ht="39" customHeight="1" x14ac:dyDescent="0.15">
      <c r="A40" s="22"/>
      <c r="B40" s="35"/>
      <c r="C40" s="1145" t="s">
        <v>542</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543</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544</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545</v>
      </c>
      <c r="D43" s="1149"/>
      <c r="E43" s="1150"/>
      <c r="F43" s="41">
        <v>0</v>
      </c>
      <c r="G43" s="42">
        <v>0</v>
      </c>
      <c r="H43" s="42">
        <v>0.1</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JPYvmqGerLpRmvJwMlI4RpuCv+jFLJYkitgWpU306DdMiglSCj+jLqlHOEmX1RmiNDJ4qMPs2bx2C4fojgn9w==" saltValue="FjQ1AmZy9j6V8iygDzpY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13"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4289</v>
      </c>
      <c r="L45" s="60">
        <v>4224</v>
      </c>
      <c r="M45" s="60">
        <v>4259</v>
      </c>
      <c r="N45" s="60">
        <v>4285</v>
      </c>
      <c r="O45" s="61">
        <v>4295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1145</v>
      </c>
      <c r="L48" s="64">
        <v>927</v>
      </c>
      <c r="M48" s="64">
        <v>977</v>
      </c>
      <c r="N48" s="64">
        <v>806</v>
      </c>
      <c r="O48" s="65">
        <v>827</v>
      </c>
      <c r="P48" s="48"/>
      <c r="Q48" s="48"/>
      <c r="R48" s="48"/>
      <c r="S48" s="48"/>
      <c r="T48" s="48"/>
      <c r="U48" s="48"/>
    </row>
    <row r="49" spans="1:21" ht="30.75" customHeight="1" x14ac:dyDescent="0.15">
      <c r="A49" s="48"/>
      <c r="B49" s="1155"/>
      <c r="C49" s="1156"/>
      <c r="D49" s="62"/>
      <c r="E49" s="1161" t="s">
        <v>14</v>
      </c>
      <c r="F49" s="1161"/>
      <c r="G49" s="1161"/>
      <c r="H49" s="1161"/>
      <c r="I49" s="1161"/>
      <c r="J49" s="1162"/>
      <c r="K49" s="63">
        <v>75</v>
      </c>
      <c r="L49" s="64">
        <v>74</v>
      </c>
      <c r="M49" s="64">
        <v>74</v>
      </c>
      <c r="N49" s="64">
        <v>74</v>
      </c>
      <c r="O49" s="65">
        <v>74</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v>32</v>
      </c>
      <c r="O50" s="65">
        <v>34</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5736</v>
      </c>
      <c r="L52" s="64">
        <v>5806</v>
      </c>
      <c r="M52" s="64">
        <v>5695</v>
      </c>
      <c r="N52" s="64">
        <v>5522</v>
      </c>
      <c r="O52" s="65">
        <v>5427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-227</v>
      </c>
      <c r="L53" s="69">
        <v>-581</v>
      </c>
      <c r="M53" s="69">
        <v>-385</v>
      </c>
      <c r="N53" s="69">
        <v>-325</v>
      </c>
      <c r="O53" s="70">
        <v>-197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Qc6p2Hn/iOZFud4VVV4L5PbHZ5hfPfXq4lFJw+zKzJ7nE+VKwxmfBPp/4uo7KdMYUN2qrROqdL8+0KV0wlemw==" saltValue="E8J8JXq06TkIpD+LvnmaL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C27"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31947</v>
      </c>
      <c r="J41" s="344">
        <v>30419</v>
      </c>
      <c r="K41" s="344">
        <v>27760</v>
      </c>
      <c r="L41" s="344">
        <v>26769</v>
      </c>
      <c r="M41" s="345">
        <v>29770</v>
      </c>
    </row>
    <row r="42" spans="2:13" ht="27.75" customHeight="1" x14ac:dyDescent="0.15">
      <c r="B42" s="1186"/>
      <c r="C42" s="1187"/>
      <c r="D42" s="106"/>
      <c r="E42" s="1192" t="s">
        <v>32</v>
      </c>
      <c r="F42" s="1192"/>
      <c r="G42" s="1192"/>
      <c r="H42" s="1193"/>
      <c r="I42" s="346" t="s">
        <v>489</v>
      </c>
      <c r="J42" s="347" t="s">
        <v>489</v>
      </c>
      <c r="K42" s="347">
        <v>326</v>
      </c>
      <c r="L42" s="347">
        <v>303</v>
      </c>
      <c r="M42" s="348">
        <v>269</v>
      </c>
    </row>
    <row r="43" spans="2:13" ht="27.75" customHeight="1" x14ac:dyDescent="0.15">
      <c r="B43" s="1186"/>
      <c r="C43" s="1187"/>
      <c r="D43" s="106"/>
      <c r="E43" s="1192" t="s">
        <v>33</v>
      </c>
      <c r="F43" s="1192"/>
      <c r="G43" s="1192"/>
      <c r="H43" s="1193"/>
      <c r="I43" s="346">
        <v>10117</v>
      </c>
      <c r="J43" s="347">
        <v>9276</v>
      </c>
      <c r="K43" s="347">
        <v>8986</v>
      </c>
      <c r="L43" s="347">
        <v>8400</v>
      </c>
      <c r="M43" s="348">
        <v>8314</v>
      </c>
    </row>
    <row r="44" spans="2:13" ht="27.75" customHeight="1" x14ac:dyDescent="0.15">
      <c r="B44" s="1186"/>
      <c r="C44" s="1187"/>
      <c r="D44" s="106"/>
      <c r="E44" s="1192" t="s">
        <v>34</v>
      </c>
      <c r="F44" s="1192"/>
      <c r="G44" s="1192"/>
      <c r="H44" s="1193"/>
      <c r="I44" s="346">
        <v>535</v>
      </c>
      <c r="J44" s="347">
        <v>461</v>
      </c>
      <c r="K44" s="347">
        <v>387</v>
      </c>
      <c r="L44" s="347">
        <v>313</v>
      </c>
      <c r="M44" s="348">
        <v>240</v>
      </c>
    </row>
    <row r="45" spans="2:13" ht="27.75" customHeight="1" x14ac:dyDescent="0.15">
      <c r="B45" s="1186"/>
      <c r="C45" s="1187"/>
      <c r="D45" s="106"/>
      <c r="E45" s="1192" t="s">
        <v>35</v>
      </c>
      <c r="F45" s="1192"/>
      <c r="G45" s="1192"/>
      <c r="H45" s="1193"/>
      <c r="I45" s="346">
        <v>10489</v>
      </c>
      <c r="J45" s="347">
        <v>10174</v>
      </c>
      <c r="K45" s="347">
        <v>10394</v>
      </c>
      <c r="L45" s="347">
        <v>10722</v>
      </c>
      <c r="M45" s="348">
        <v>10815</v>
      </c>
    </row>
    <row r="46" spans="2:13" ht="27.75" customHeight="1" x14ac:dyDescent="0.15">
      <c r="B46" s="1186"/>
      <c r="C46" s="1187"/>
      <c r="D46" s="107"/>
      <c r="E46" s="1192" t="s">
        <v>36</v>
      </c>
      <c r="F46" s="1192"/>
      <c r="G46" s="1192"/>
      <c r="H46" s="1193"/>
      <c r="I46" s="346">
        <v>6</v>
      </c>
      <c r="J46" s="347">
        <v>1</v>
      </c>
      <c r="K46" s="347">
        <v>0</v>
      </c>
      <c r="L46" s="347">
        <v>5</v>
      </c>
      <c r="M46" s="348">
        <v>1</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21920</v>
      </c>
      <c r="J50" s="347">
        <v>23900</v>
      </c>
      <c r="K50" s="347">
        <v>24369</v>
      </c>
      <c r="L50" s="347">
        <v>24890</v>
      </c>
      <c r="M50" s="348">
        <v>23371</v>
      </c>
    </row>
    <row r="51" spans="2:13" ht="27.75" customHeight="1" x14ac:dyDescent="0.15">
      <c r="B51" s="1186"/>
      <c r="C51" s="1187"/>
      <c r="D51" s="106"/>
      <c r="E51" s="1192" t="s">
        <v>42</v>
      </c>
      <c r="F51" s="1192"/>
      <c r="G51" s="1192"/>
      <c r="H51" s="1193"/>
      <c r="I51" s="346">
        <v>5925</v>
      </c>
      <c r="J51" s="347">
        <v>5814</v>
      </c>
      <c r="K51" s="347">
        <v>5541</v>
      </c>
      <c r="L51" s="347">
        <v>5484</v>
      </c>
      <c r="M51" s="348">
        <v>5019</v>
      </c>
    </row>
    <row r="52" spans="2:13" ht="27.75" customHeight="1" x14ac:dyDescent="0.15">
      <c r="B52" s="1188"/>
      <c r="C52" s="1189"/>
      <c r="D52" s="106"/>
      <c r="E52" s="1192" t="s">
        <v>43</v>
      </c>
      <c r="F52" s="1192"/>
      <c r="G52" s="1192"/>
      <c r="H52" s="1193"/>
      <c r="I52" s="346">
        <v>48962</v>
      </c>
      <c r="J52" s="347">
        <v>49257</v>
      </c>
      <c r="K52" s="347">
        <v>47831</v>
      </c>
      <c r="L52" s="347">
        <v>46516</v>
      </c>
      <c r="M52" s="348">
        <v>46874</v>
      </c>
    </row>
    <row r="53" spans="2:13" ht="27.75" customHeight="1" thickBot="1" x14ac:dyDescent="0.2">
      <c r="B53" s="1199" t="s">
        <v>19</v>
      </c>
      <c r="C53" s="1200"/>
      <c r="D53" s="110"/>
      <c r="E53" s="1201" t="s">
        <v>44</v>
      </c>
      <c r="F53" s="1201"/>
      <c r="G53" s="1201"/>
      <c r="H53" s="1202"/>
      <c r="I53" s="349">
        <v>-23714</v>
      </c>
      <c r="J53" s="350">
        <v>-28640</v>
      </c>
      <c r="K53" s="350">
        <v>-29887</v>
      </c>
      <c r="L53" s="350">
        <v>-30377</v>
      </c>
      <c r="M53" s="351">
        <v>-25856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n24Mr10d2dEeaIydhqPDsFJ/g3FqkRvvPiAbw+lM+KOarQ7kX6La2UuFLRK1ie/1PNgnWw/jcMg4iNuEfgylA==" saltValue="huJsfyo/M5bflb55EQ+i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1" zoomScale="55" zoomScaleNormal="55" zoomScaleSheetLayoutView="100" workbookViewId="0">
      <selection activeCell="J26" sqref="J2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11767</v>
      </c>
      <c r="G55" s="352">
        <v>11962</v>
      </c>
      <c r="H55" s="353">
        <v>10505</v>
      </c>
    </row>
    <row r="56" spans="2:8" ht="52.5" customHeight="1" x14ac:dyDescent="0.15">
      <c r="B56" s="122"/>
      <c r="C56" s="1213" t="s">
        <v>47</v>
      </c>
      <c r="D56" s="1213"/>
      <c r="E56" s="1214"/>
      <c r="F56" s="354">
        <v>343</v>
      </c>
      <c r="G56" s="354">
        <v>341</v>
      </c>
      <c r="H56" s="355">
        <v>340</v>
      </c>
    </row>
    <row r="57" spans="2:8" ht="53.25" customHeight="1" x14ac:dyDescent="0.15">
      <c r="B57" s="122"/>
      <c r="C57" s="1215" t="s">
        <v>48</v>
      </c>
      <c r="D57" s="1215"/>
      <c r="E57" s="1216"/>
      <c r="F57" s="356">
        <v>12113</v>
      </c>
      <c r="G57" s="356">
        <v>12432</v>
      </c>
      <c r="H57" s="357">
        <v>15707</v>
      </c>
    </row>
    <row r="58" spans="2:8" ht="45.75" customHeight="1" x14ac:dyDescent="0.15">
      <c r="B58" s="123"/>
      <c r="C58" s="1203" t="s">
        <v>49</v>
      </c>
      <c r="D58" s="1204"/>
      <c r="E58" s="1205"/>
      <c r="F58" s="358">
        <v>9389</v>
      </c>
      <c r="G58" s="358">
        <v>9692</v>
      </c>
      <c r="H58" s="359">
        <v>9702</v>
      </c>
    </row>
    <row r="59" spans="2:8" ht="45.75" customHeight="1" x14ac:dyDescent="0.15">
      <c r="B59" s="123"/>
      <c r="C59" s="1203" t="s">
        <v>49</v>
      </c>
      <c r="D59" s="1204"/>
      <c r="E59" s="1205"/>
      <c r="F59" s="358">
        <v>0</v>
      </c>
      <c r="G59" s="358">
        <v>0</v>
      </c>
      <c r="H59" s="359">
        <v>3339</v>
      </c>
    </row>
    <row r="60" spans="2:8" ht="45.75" customHeight="1" x14ac:dyDescent="0.15">
      <c r="B60" s="123"/>
      <c r="C60" s="1203" t="s">
        <v>49</v>
      </c>
      <c r="D60" s="1204"/>
      <c r="E60" s="1205"/>
      <c r="F60" s="358">
        <v>2034</v>
      </c>
      <c r="G60" s="358">
        <v>2034</v>
      </c>
      <c r="H60" s="359">
        <v>1936</v>
      </c>
    </row>
    <row r="61" spans="2:8" ht="45.75" customHeight="1" x14ac:dyDescent="0.15">
      <c r="B61" s="123"/>
      <c r="C61" s="1203" t="s">
        <v>49</v>
      </c>
      <c r="D61" s="1204"/>
      <c r="E61" s="1205"/>
      <c r="F61" s="358">
        <v>229</v>
      </c>
      <c r="G61" s="358">
        <v>215</v>
      </c>
      <c r="H61" s="359">
        <v>202</v>
      </c>
    </row>
    <row r="62" spans="2:8" ht="45.75" customHeight="1" thickBot="1" x14ac:dyDescent="0.2">
      <c r="B62" s="124"/>
      <c r="C62" s="1206" t="s">
        <v>49</v>
      </c>
      <c r="D62" s="1207"/>
      <c r="E62" s="1208"/>
      <c r="F62" s="360">
        <v>113</v>
      </c>
      <c r="G62" s="360">
        <v>113</v>
      </c>
      <c r="H62" s="361">
        <v>114</v>
      </c>
    </row>
    <row r="63" spans="2:8" ht="52.5" customHeight="1" thickBot="1" x14ac:dyDescent="0.2">
      <c r="B63" s="125"/>
      <c r="C63" s="1209" t="s">
        <v>50</v>
      </c>
      <c r="D63" s="1209"/>
      <c r="E63" s="1210"/>
      <c r="F63" s="362">
        <v>24222</v>
      </c>
      <c r="G63" s="362">
        <v>24736</v>
      </c>
      <c r="H63" s="363">
        <v>26552</v>
      </c>
    </row>
    <row r="64" spans="2:8" x14ac:dyDescent="0.15"/>
  </sheetData>
  <sheetProtection algorithmName="SHA-512" hashValue="AZe6sdsdWpbt6Zs2bTWWZXqbsZ/B8yh5FmNDRD04tGS9IO0TAUgrwUH5pyIqVCaDkD+ue1k5G1TCR1CKaIY5zA==" saltValue="ULvmteH+dUxCPhC0/5Rf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51</v>
      </c>
      <c r="E2" s="137"/>
      <c r="F2" s="138" t="s">
        <v>527</v>
      </c>
      <c r="G2" s="139"/>
      <c r="H2" s="140"/>
    </row>
    <row r="3" spans="1:8" x14ac:dyDescent="0.15">
      <c r="A3" s="136" t="s">
        <v>520</v>
      </c>
      <c r="B3" s="141"/>
      <c r="C3" s="142"/>
      <c r="D3" s="143">
        <v>30226</v>
      </c>
      <c r="E3" s="144"/>
      <c r="F3" s="145">
        <v>43261</v>
      </c>
      <c r="G3" s="146"/>
      <c r="H3" s="147"/>
    </row>
    <row r="4" spans="1:8" x14ac:dyDescent="0.15">
      <c r="A4" s="148"/>
      <c r="B4" s="149"/>
      <c r="C4" s="150"/>
      <c r="D4" s="151">
        <v>16308</v>
      </c>
      <c r="E4" s="152"/>
      <c r="F4" s="153">
        <v>24721</v>
      </c>
      <c r="G4" s="154"/>
      <c r="H4" s="155"/>
    </row>
    <row r="5" spans="1:8" x14ac:dyDescent="0.15">
      <c r="A5" s="136" t="s">
        <v>522</v>
      </c>
      <c r="B5" s="141"/>
      <c r="C5" s="142"/>
      <c r="D5" s="143">
        <v>25563</v>
      </c>
      <c r="E5" s="144"/>
      <c r="F5" s="145">
        <v>40626</v>
      </c>
      <c r="G5" s="146"/>
      <c r="H5" s="147"/>
    </row>
    <row r="6" spans="1:8" x14ac:dyDescent="0.15">
      <c r="A6" s="148"/>
      <c r="B6" s="149"/>
      <c r="C6" s="150"/>
      <c r="D6" s="151">
        <v>13398</v>
      </c>
      <c r="E6" s="152"/>
      <c r="F6" s="153">
        <v>24279</v>
      </c>
      <c r="G6" s="154"/>
      <c r="H6" s="155"/>
    </row>
    <row r="7" spans="1:8" x14ac:dyDescent="0.15">
      <c r="A7" s="136" t="s">
        <v>523</v>
      </c>
      <c r="B7" s="141"/>
      <c r="C7" s="142"/>
      <c r="D7" s="143">
        <v>30161</v>
      </c>
      <c r="E7" s="144"/>
      <c r="F7" s="145">
        <v>46133</v>
      </c>
      <c r="G7" s="146"/>
      <c r="H7" s="147"/>
    </row>
    <row r="8" spans="1:8" x14ac:dyDescent="0.15">
      <c r="A8" s="148"/>
      <c r="B8" s="149"/>
      <c r="C8" s="150"/>
      <c r="D8" s="151">
        <v>18015</v>
      </c>
      <c r="E8" s="152"/>
      <c r="F8" s="153">
        <v>27280</v>
      </c>
      <c r="G8" s="154"/>
      <c r="H8" s="155"/>
    </row>
    <row r="9" spans="1:8" x14ac:dyDescent="0.15">
      <c r="A9" s="136" t="s">
        <v>524</v>
      </c>
      <c r="B9" s="141"/>
      <c r="C9" s="142"/>
      <c r="D9" s="143">
        <v>38738</v>
      </c>
      <c r="E9" s="144"/>
      <c r="F9" s="145">
        <v>49174</v>
      </c>
      <c r="G9" s="146"/>
      <c r="H9" s="147"/>
    </row>
    <row r="10" spans="1:8" x14ac:dyDescent="0.15">
      <c r="A10" s="148"/>
      <c r="B10" s="149"/>
      <c r="C10" s="150"/>
      <c r="D10" s="151">
        <v>24535</v>
      </c>
      <c r="E10" s="152"/>
      <c r="F10" s="153">
        <v>29896</v>
      </c>
      <c r="G10" s="154"/>
      <c r="H10" s="155"/>
    </row>
    <row r="11" spans="1:8" x14ac:dyDescent="0.15">
      <c r="A11" s="136" t="s">
        <v>525</v>
      </c>
      <c r="B11" s="141"/>
      <c r="C11" s="142"/>
      <c r="D11" s="143">
        <v>46451</v>
      </c>
      <c r="E11" s="144"/>
      <c r="F11" s="145">
        <v>50636</v>
      </c>
      <c r="G11" s="146"/>
      <c r="H11" s="147"/>
    </row>
    <row r="12" spans="1:8" x14ac:dyDescent="0.15">
      <c r="A12" s="148"/>
      <c r="B12" s="149"/>
      <c r="C12" s="156"/>
      <c r="D12" s="151">
        <v>33304</v>
      </c>
      <c r="E12" s="152"/>
      <c r="F12" s="153">
        <v>31778</v>
      </c>
      <c r="G12" s="154"/>
      <c r="H12" s="155"/>
    </row>
    <row r="13" spans="1:8" x14ac:dyDescent="0.15">
      <c r="A13" s="136"/>
      <c r="B13" s="141"/>
      <c r="C13" s="157"/>
      <c r="D13" s="158">
        <v>34228</v>
      </c>
      <c r="E13" s="159"/>
      <c r="F13" s="160">
        <v>45966</v>
      </c>
      <c r="G13" s="161"/>
      <c r="H13" s="147"/>
    </row>
    <row r="14" spans="1:8" x14ac:dyDescent="0.15">
      <c r="A14" s="148"/>
      <c r="B14" s="149"/>
      <c r="C14" s="150"/>
      <c r="D14" s="151">
        <v>21112</v>
      </c>
      <c r="E14" s="152"/>
      <c r="F14" s="153">
        <v>27591</v>
      </c>
      <c r="G14" s="154"/>
      <c r="H14" s="155"/>
    </row>
    <row r="17" spans="1:11" x14ac:dyDescent="0.15">
      <c r="A17" s="132" t="s">
        <v>52</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53</v>
      </c>
      <c r="B19" s="162">
        <f>ROUND(VALUE(SUBSTITUTE(実質収支比率等に係る経年分析!F$48,"▲","-")),2)</f>
        <v>13.32</v>
      </c>
      <c r="C19" s="162">
        <f>ROUND(VALUE(SUBSTITUTE(実質収支比率等に係る経年分析!G$48,"▲","-")),2)</f>
        <v>14.75</v>
      </c>
      <c r="D19" s="162">
        <f>ROUND(VALUE(SUBSTITUTE(実質収支比率等に係る経年分析!H$48,"▲","-")),2)</f>
        <v>12.68</v>
      </c>
      <c r="E19" s="162">
        <f>ROUND(VALUE(SUBSTITUTE(実質収支比率等に係る経年分析!I$48,"▲","-")),2)</f>
        <v>11.05</v>
      </c>
      <c r="F19" s="162">
        <f>ROUND(VALUE(SUBSTITUTE(実質収支比率等に係る経年分析!J$48,"▲","-")),2)</f>
        <v>11.11</v>
      </c>
    </row>
    <row r="20" spans="1:11" x14ac:dyDescent="0.15">
      <c r="A20" s="162" t="s">
        <v>54</v>
      </c>
      <c r="B20" s="162">
        <f>ROUND(VALUE(SUBSTITUTE(実質収支比率等に係る経年分析!F$47,"▲","-")),2)</f>
        <v>24.23</v>
      </c>
      <c r="C20" s="162">
        <f>ROUND(VALUE(SUBSTITUTE(実質収支比率等に係る経年分析!G$47,"▲","-")),2)</f>
        <v>27.61</v>
      </c>
      <c r="D20" s="162">
        <f>ROUND(VALUE(SUBSTITUTE(実質収支比率等に係る経年分析!H$47,"▲","-")),2)</f>
        <v>28.39</v>
      </c>
      <c r="E20" s="162">
        <f>ROUND(VALUE(SUBSTITUTE(実質収支比率等に係る経年分析!I$47,"▲","-")),2)</f>
        <v>28.25</v>
      </c>
      <c r="F20" s="162">
        <f>ROUND(VALUE(SUBSTITUTE(実質収支比率等に係る経年分析!J$47,"▲","-")),2)</f>
        <v>24.38</v>
      </c>
    </row>
    <row r="21" spans="1:11" x14ac:dyDescent="0.15">
      <c r="A21" s="162" t="s">
        <v>55</v>
      </c>
      <c r="B21" s="162">
        <f>IF(ISNUMBER(VALUE(SUBSTITUTE(実質収支比率等に係る経年分析!F$49,"▲","-"))),ROUND(VALUE(SUBSTITUTE(実質収支比率等に係る経年分析!F$49,"▲","-")),2),NA())</f>
        <v>2.2999999999999998</v>
      </c>
      <c r="C21" s="162">
        <f>IF(ISNUMBER(VALUE(SUBSTITUTE(実質収支比率等に係る経年分析!G$49,"▲","-"))),ROUND(VALUE(SUBSTITUTE(実質収支比率等に係る経年分析!G$49,"▲","-")),2),NA())</f>
        <v>6.3</v>
      </c>
      <c r="D21" s="162">
        <f>IF(ISNUMBER(VALUE(SUBSTITUTE(実質収支比率等に係る経年分析!H$49,"▲","-"))),ROUND(VALUE(SUBSTITUTE(実質収支比率等に係る経年分析!H$49,"▲","-")),2),NA())</f>
        <v>-2.4700000000000002</v>
      </c>
      <c r="E21" s="162">
        <f>IF(ISNUMBER(VALUE(SUBSTITUTE(実質収支比率等に係る経年分析!I$49,"▲","-"))),ROUND(VALUE(SUBSTITUTE(実質収支比率等に係る経年分析!I$49,"▲","-")),2),NA())</f>
        <v>-0.49</v>
      </c>
      <c r="F21" s="162">
        <f>IF(ISNUMBER(VALUE(SUBSTITUTE(実質収支比率等に係る経年分析!J$49,"▲","-"))),ROUND(VALUE(SUBSTITUTE(実質収支比率等に係る経年分析!J$49,"▲","-")),2),NA())</f>
        <v>-2.82</v>
      </c>
    </row>
    <row r="24" spans="1:11" x14ac:dyDescent="0.15">
      <c r="A24" s="132" t="s">
        <v>56</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57</v>
      </c>
      <c r="C26" s="163" t="s">
        <v>58</v>
      </c>
      <c r="D26" s="163" t="s">
        <v>57</v>
      </c>
      <c r="E26" s="163" t="s">
        <v>58</v>
      </c>
      <c r="F26" s="163" t="s">
        <v>57</v>
      </c>
      <c r="G26" s="163" t="s">
        <v>58</v>
      </c>
      <c r="H26" s="163" t="s">
        <v>57</v>
      </c>
      <c r="I26" s="163" t="s">
        <v>58</v>
      </c>
      <c r="J26" s="163" t="s">
        <v>57</v>
      </c>
      <c r="K26" s="163" t="s">
        <v>58</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駐車場事業特別会計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公共用地先行取得特別会計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7.0000000000000007E-2</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2.37</v>
      </c>
    </row>
    <row r="34" spans="1:16" x14ac:dyDescent="0.15">
      <c r="A34" s="163" t="str">
        <f>IF(連結実質赤字比率に係る赤字・黒字の構成分析!C$36="",NA(),連結実質赤字比率に係る赤字・黒字の構成分析!C$36)</f>
        <v>熊谷都市計画事業土地区画整理事業特別会計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4.7300000000000004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4.74</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8.34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8.84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7.53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6.88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7.36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13.32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14.75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12.26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10.72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11.1</v>
      </c>
    </row>
    <row r="39" spans="1:16" x14ac:dyDescent="0.15">
      <c r="A39" s="132" t="s">
        <v>59</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15">
      <c r="A42" s="164" t="s">
        <v>62</v>
      </c>
      <c r="B42" s="164"/>
      <c r="C42" s="164"/>
      <c r="D42" s="164">
        <f>'実質公債費比率（分子）の構造'!K$52</f>
        <v>5736</v>
      </c>
      <c r="E42" s="164"/>
      <c r="F42" s="164"/>
      <c r="G42" s="164">
        <f>'実質公債費比率（分子）の構造'!L$52</f>
        <v>5806</v>
      </c>
      <c r="H42" s="164"/>
      <c r="I42" s="164"/>
      <c r="J42" s="164">
        <f>'実質公債費比率（分子）の構造'!M$52</f>
        <v>5695</v>
      </c>
      <c r="K42" s="164"/>
      <c r="L42" s="164"/>
      <c r="M42" s="164">
        <f>'実質公債費比率（分子）の構造'!N$52</f>
        <v>5522</v>
      </c>
      <c r="N42" s="164"/>
      <c r="O42" s="164"/>
      <c r="P42" s="164">
        <f>'実質公債費比率（分子）の構造'!O$52</f>
        <v>5427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63</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f>'実質公債費比率（分子）の構造'!N$50</f>
        <v>32</v>
      </c>
      <c r="L44" s="164"/>
      <c r="M44" s="164"/>
      <c r="N44" s="164">
        <f>'実質公債費比率（分子）の構造'!O$50</f>
        <v>34</v>
      </c>
      <c r="O44" s="164"/>
      <c r="P44" s="164"/>
    </row>
    <row r="45" spans="1:16" x14ac:dyDescent="0.15">
      <c r="A45" s="164" t="s">
        <v>64</v>
      </c>
      <c r="B45" s="164">
        <f>'実質公債費比率（分子）の構造'!K$49</f>
        <v>75</v>
      </c>
      <c r="C45" s="164"/>
      <c r="D45" s="164"/>
      <c r="E45" s="164">
        <f>'実質公債費比率（分子）の構造'!L$49</f>
        <v>74</v>
      </c>
      <c r="F45" s="164"/>
      <c r="G45" s="164"/>
      <c r="H45" s="164">
        <f>'実質公債費比率（分子）の構造'!M$49</f>
        <v>74</v>
      </c>
      <c r="I45" s="164"/>
      <c r="J45" s="164"/>
      <c r="K45" s="164">
        <f>'実質公債費比率（分子）の構造'!N$49</f>
        <v>74</v>
      </c>
      <c r="L45" s="164"/>
      <c r="M45" s="164"/>
      <c r="N45" s="164">
        <f>'実質公債費比率（分子）の構造'!O$49</f>
        <v>74</v>
      </c>
      <c r="O45" s="164"/>
      <c r="P45" s="164"/>
    </row>
    <row r="46" spans="1:16" x14ac:dyDescent="0.15">
      <c r="A46" s="164" t="s">
        <v>65</v>
      </c>
      <c r="B46" s="164">
        <f>'実質公債費比率（分子）の構造'!K$48</f>
        <v>1145</v>
      </c>
      <c r="C46" s="164"/>
      <c r="D46" s="164"/>
      <c r="E46" s="164">
        <f>'実質公債費比率（分子）の構造'!L$48</f>
        <v>927</v>
      </c>
      <c r="F46" s="164"/>
      <c r="G46" s="164"/>
      <c r="H46" s="164">
        <f>'実質公債費比率（分子）の構造'!M$48</f>
        <v>977</v>
      </c>
      <c r="I46" s="164"/>
      <c r="J46" s="164"/>
      <c r="K46" s="164">
        <f>'実質公債費比率（分子）の構造'!N$48</f>
        <v>806</v>
      </c>
      <c r="L46" s="164"/>
      <c r="M46" s="164"/>
      <c r="N46" s="164">
        <f>'実質公債費比率（分子）の構造'!O$48</f>
        <v>827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67</v>
      </c>
      <c r="B49" s="164">
        <f>'実質公債費比率（分子）の構造'!K$45</f>
        <v>4289</v>
      </c>
      <c r="C49" s="164"/>
      <c r="D49" s="164"/>
      <c r="E49" s="164">
        <f>'実質公債費比率（分子）の構造'!L$45</f>
        <v>4224</v>
      </c>
      <c r="F49" s="164"/>
      <c r="G49" s="164"/>
      <c r="H49" s="164">
        <f>'実質公債費比率（分子）の構造'!M$45</f>
        <v>4259</v>
      </c>
      <c r="I49" s="164"/>
      <c r="J49" s="164"/>
      <c r="K49" s="164">
        <f>'実質公債費比率（分子）の構造'!N$45</f>
        <v>4285</v>
      </c>
      <c r="L49" s="164"/>
      <c r="M49" s="164"/>
      <c r="N49" s="164">
        <f>'実質公債費比率（分子）の構造'!O$45</f>
        <v>4295</v>
      </c>
      <c r="O49" s="164"/>
      <c r="P49" s="164"/>
    </row>
    <row r="50" spans="1:16" x14ac:dyDescent="0.15">
      <c r="A50" s="164" t="s">
        <v>68</v>
      </c>
      <c r="B50" s="164" t="e">
        <f>NA()</f>
        <v>#N/A</v>
      </c>
      <c r="C50" s="164">
        <f>IF(ISNUMBER('実質公債費比率（分子）の構造'!K$53),'実質公債費比率（分子）の構造'!K$53,NA())</f>
        <v>-227</v>
      </c>
      <c r="D50" s="164" t="e">
        <f>NA()</f>
        <v>#N/A</v>
      </c>
      <c r="E50" s="164" t="e">
        <f>NA()</f>
        <v>#N/A</v>
      </c>
      <c r="F50" s="164">
        <f>IF(ISNUMBER('実質公債費比率（分子）の構造'!L$53),'実質公債費比率（分子）の構造'!L$53,NA())</f>
        <v>-581</v>
      </c>
      <c r="G50" s="164" t="e">
        <f>NA()</f>
        <v>#N/A</v>
      </c>
      <c r="H50" s="164" t="e">
        <f>NA()</f>
        <v>#N/A</v>
      </c>
      <c r="I50" s="164">
        <f>IF(ISNUMBER('実質公債費比率（分子）の構造'!M$53),'実質公債費比率（分子）の構造'!M$53,NA())</f>
        <v>-385</v>
      </c>
      <c r="J50" s="164" t="e">
        <f>NA()</f>
        <v>#N/A</v>
      </c>
      <c r="K50" s="164" t="e">
        <f>NA()</f>
        <v>#N/A</v>
      </c>
      <c r="L50" s="164">
        <f>IF(ISNUMBER('実質公債費比率（分子）の構造'!N$53),'実質公債費比率（分子）の構造'!N$53,NA())</f>
        <v>-325</v>
      </c>
      <c r="M50" s="164" t="e">
        <f>NA()</f>
        <v>#N/A</v>
      </c>
      <c r="N50" s="164" t="e">
        <f>NA()</f>
        <v>#N/A</v>
      </c>
      <c r="O50" s="164">
        <f>IF(ISNUMBER('実質公債費比率（分子）の構造'!O$53),'実質公債費比率（分子）の構造'!O$53,NA())</f>
        <v>-197</v>
      </c>
      <c r="P50" s="164" t="e">
        <f>NA()</f>
        <v>#N/A</v>
      </c>
    </row>
    <row r="53" spans="1:16" x14ac:dyDescent="0.15">
      <c r="A53" s="132" t="s">
        <v>69</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15">
      <c r="A56" s="163" t="s">
        <v>43</v>
      </c>
      <c r="B56" s="163"/>
      <c r="C56" s="163"/>
      <c r="D56" s="163">
        <f>'将来負担比率（分子）の構造'!I$52</f>
        <v>48962</v>
      </c>
      <c r="E56" s="163"/>
      <c r="F56" s="163"/>
      <c r="G56" s="163">
        <f>'将来負担比率（分子）の構造'!J$52</f>
        <v>49257</v>
      </c>
      <c r="H56" s="163"/>
      <c r="I56" s="163"/>
      <c r="J56" s="163">
        <f>'将来負担比率（分子）の構造'!K$52</f>
        <v>47831</v>
      </c>
      <c r="K56" s="163"/>
      <c r="L56" s="163"/>
      <c r="M56" s="163">
        <f>'将来負担比率（分子）の構造'!L$52</f>
        <v>46516</v>
      </c>
      <c r="N56" s="163"/>
      <c r="O56" s="163"/>
      <c r="P56" s="163">
        <f>'将来負担比率（分子）の構造'!M$52</f>
        <v>46874</v>
      </c>
    </row>
    <row r="57" spans="1:16" x14ac:dyDescent="0.15">
      <c r="A57" s="163" t="s">
        <v>42</v>
      </c>
      <c r="B57" s="163"/>
      <c r="C57" s="163"/>
      <c r="D57" s="163">
        <f>'将来負担比率（分子）の構造'!I$51</f>
        <v>5925</v>
      </c>
      <c r="E57" s="163"/>
      <c r="F57" s="163"/>
      <c r="G57" s="163">
        <f>'将来負担比率（分子）の構造'!J$51</f>
        <v>5814</v>
      </c>
      <c r="H57" s="163"/>
      <c r="I57" s="163"/>
      <c r="J57" s="163">
        <f>'将来負担比率（分子）の構造'!K$51</f>
        <v>5541</v>
      </c>
      <c r="K57" s="163"/>
      <c r="L57" s="163"/>
      <c r="M57" s="163">
        <f>'将来負担比率（分子）の構造'!L$51</f>
        <v>5484</v>
      </c>
      <c r="N57" s="163"/>
      <c r="O57" s="163"/>
      <c r="P57" s="163">
        <f>'将来負担比率（分子）の構造'!M$51</f>
        <v>5019</v>
      </c>
    </row>
    <row r="58" spans="1:16" x14ac:dyDescent="0.15">
      <c r="A58" s="163" t="s">
        <v>41</v>
      </c>
      <c r="B58" s="163"/>
      <c r="C58" s="163"/>
      <c r="D58" s="163">
        <f>'将来負担比率（分子）の構造'!I$50</f>
        <v>21920</v>
      </c>
      <c r="E58" s="163"/>
      <c r="F58" s="163"/>
      <c r="G58" s="163">
        <f>'将来負担比率（分子）の構造'!J$50</f>
        <v>23900</v>
      </c>
      <c r="H58" s="163"/>
      <c r="I58" s="163"/>
      <c r="J58" s="163">
        <f>'将来負担比率（分子）の構造'!K$50</f>
        <v>24369</v>
      </c>
      <c r="K58" s="163"/>
      <c r="L58" s="163"/>
      <c r="M58" s="163">
        <f>'将来負担比率（分子）の構造'!L$50</f>
        <v>24890</v>
      </c>
      <c r="N58" s="163"/>
      <c r="O58" s="163"/>
      <c r="P58" s="163">
        <f>'将来負担比率（分子）の構造'!M$50</f>
        <v>23371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6</v>
      </c>
      <c r="C61" s="163"/>
      <c r="D61" s="163"/>
      <c r="E61" s="163">
        <f>'将来負担比率（分子）の構造'!J$46</f>
        <v>1</v>
      </c>
      <c r="F61" s="163"/>
      <c r="G61" s="163"/>
      <c r="H61" s="163">
        <f>'将来負担比率（分子）の構造'!K$46</f>
        <v>0</v>
      </c>
      <c r="I61" s="163"/>
      <c r="J61" s="163"/>
      <c r="K61" s="163">
        <f>'将来負担比率（分子）の構造'!L$46</f>
        <v>5</v>
      </c>
      <c r="L61" s="163"/>
      <c r="M61" s="163"/>
      <c r="N61" s="163">
        <f>'将来負担比率（分子）の構造'!M$46</f>
        <v>1</v>
      </c>
      <c r="O61" s="163"/>
      <c r="P61" s="163"/>
    </row>
    <row r="62" spans="1:16" x14ac:dyDescent="0.15">
      <c r="A62" s="163" t="s">
        <v>35</v>
      </c>
      <c r="B62" s="163">
        <f>'将来負担比率（分子）の構造'!I$45</f>
        <v>10489</v>
      </c>
      <c r="C62" s="163"/>
      <c r="D62" s="163"/>
      <c r="E62" s="163">
        <f>'将来負担比率（分子）の構造'!J$45</f>
        <v>10174</v>
      </c>
      <c r="F62" s="163"/>
      <c r="G62" s="163"/>
      <c r="H62" s="163">
        <f>'将来負担比率（分子）の構造'!K$45</f>
        <v>10394</v>
      </c>
      <c r="I62" s="163"/>
      <c r="J62" s="163"/>
      <c r="K62" s="163">
        <f>'将来負担比率（分子）の構造'!L$45</f>
        <v>10722</v>
      </c>
      <c r="L62" s="163"/>
      <c r="M62" s="163"/>
      <c r="N62" s="163">
        <f>'将来負担比率（分子）の構造'!M$45</f>
        <v>10815</v>
      </c>
      <c r="O62" s="163"/>
      <c r="P62" s="163"/>
    </row>
    <row r="63" spans="1:16" x14ac:dyDescent="0.15">
      <c r="A63" s="163" t="s">
        <v>34</v>
      </c>
      <c r="B63" s="163">
        <f>'将来負担比率（分子）の構造'!I$44</f>
        <v>535</v>
      </c>
      <c r="C63" s="163"/>
      <c r="D63" s="163"/>
      <c r="E63" s="163">
        <f>'将来負担比率（分子）の構造'!J$44</f>
        <v>461</v>
      </c>
      <c r="F63" s="163"/>
      <c r="G63" s="163"/>
      <c r="H63" s="163">
        <f>'将来負担比率（分子）の構造'!K$44</f>
        <v>387</v>
      </c>
      <c r="I63" s="163"/>
      <c r="J63" s="163"/>
      <c r="K63" s="163">
        <f>'将来負担比率（分子）の構造'!L$44</f>
        <v>313</v>
      </c>
      <c r="L63" s="163"/>
      <c r="M63" s="163"/>
      <c r="N63" s="163">
        <f>'将来負担比率（分子）の構造'!M$44</f>
        <v>240</v>
      </c>
      <c r="O63" s="163"/>
      <c r="P63" s="163"/>
    </row>
    <row r="64" spans="1:16" x14ac:dyDescent="0.15">
      <c r="A64" s="163" t="s">
        <v>33</v>
      </c>
      <c r="B64" s="163">
        <f>'将来負担比率（分子）の構造'!I$43</f>
        <v>10117</v>
      </c>
      <c r="C64" s="163"/>
      <c r="D64" s="163"/>
      <c r="E64" s="163">
        <f>'将来負担比率（分子）の構造'!J$43</f>
        <v>9276</v>
      </c>
      <c r="F64" s="163"/>
      <c r="G64" s="163"/>
      <c r="H64" s="163">
        <f>'将来負担比率（分子）の構造'!K$43</f>
        <v>8986</v>
      </c>
      <c r="I64" s="163"/>
      <c r="J64" s="163"/>
      <c r="K64" s="163">
        <f>'将来負担比率（分子）の構造'!L$43</f>
        <v>8400</v>
      </c>
      <c r="L64" s="163"/>
      <c r="M64" s="163"/>
      <c r="N64" s="163">
        <f>'将来負担比率（分子）の構造'!M$43</f>
        <v>8314</v>
      </c>
      <c r="O64" s="163"/>
      <c r="P64" s="163"/>
    </row>
    <row r="65" spans="1:16" x14ac:dyDescent="0.15">
      <c r="A65" s="163" t="s">
        <v>32</v>
      </c>
      <c r="B65" s="163" t="str">
        <f>'将来負担比率（分子）の構造'!I$42</f>
        <v>-</v>
      </c>
      <c r="C65" s="163"/>
      <c r="D65" s="163"/>
      <c r="E65" s="163" t="str">
        <f>'将来負担比率（分子）の構造'!J$42</f>
        <v>-</v>
      </c>
      <c r="F65" s="163"/>
      <c r="G65" s="163"/>
      <c r="H65" s="163">
        <f>'将来負担比率（分子）の構造'!K$42</f>
        <v>326</v>
      </c>
      <c r="I65" s="163"/>
      <c r="J65" s="163"/>
      <c r="K65" s="163">
        <f>'将来負担比率（分子）の構造'!L$42</f>
        <v>303</v>
      </c>
      <c r="L65" s="163"/>
      <c r="M65" s="163"/>
      <c r="N65" s="163">
        <f>'将来負担比率（分子）の構造'!M$42</f>
        <v>269</v>
      </c>
      <c r="O65" s="163"/>
      <c r="P65" s="163"/>
    </row>
    <row r="66" spans="1:16" x14ac:dyDescent="0.15">
      <c r="A66" s="163" t="s">
        <v>31</v>
      </c>
      <c r="B66" s="163">
        <f>'将来負担比率（分子）の構造'!I$41</f>
        <v>31947</v>
      </c>
      <c r="C66" s="163"/>
      <c r="D66" s="163"/>
      <c r="E66" s="163">
        <f>'将来負担比率（分子）の構造'!J$41</f>
        <v>30419</v>
      </c>
      <c r="F66" s="163"/>
      <c r="G66" s="163"/>
      <c r="H66" s="163">
        <f>'将来負担比率（分子）の構造'!K$41</f>
        <v>27760</v>
      </c>
      <c r="I66" s="163"/>
      <c r="J66" s="163"/>
      <c r="K66" s="163">
        <f>'将来負担比率（分子）の構造'!L$41</f>
        <v>26769</v>
      </c>
      <c r="L66" s="163"/>
      <c r="M66" s="163"/>
      <c r="N66" s="163">
        <f>'将来負担比率（分子）の構造'!M$41</f>
        <v>29770</v>
      </c>
      <c r="O66" s="163"/>
      <c r="P66" s="163"/>
    </row>
    <row r="67" spans="1:16" x14ac:dyDescent="0.15">
      <c r="A67" s="163" t="s">
        <v>72</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73</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74</v>
      </c>
      <c r="B72" s="167">
        <f>基金残高に係る経年分析!F55</f>
        <v>11767</v>
      </c>
      <c r="C72" s="167">
        <f>基金残高に係る経年分析!G55</f>
        <v>11962</v>
      </c>
      <c r="D72" s="167">
        <f>基金残高に係る経年分析!H55</f>
        <v>10505</v>
      </c>
    </row>
    <row r="73" spans="1:16" x14ac:dyDescent="0.15">
      <c r="A73" s="166" t="s">
        <v>75</v>
      </c>
      <c r="B73" s="167">
        <f>基金残高に係る経年分析!F56</f>
        <v>343</v>
      </c>
      <c r="C73" s="167">
        <f>基金残高に係る経年分析!G56</f>
        <v>341</v>
      </c>
      <c r="D73" s="167">
        <f>基金残高に係る経年分析!H56</f>
        <v>340</v>
      </c>
    </row>
    <row r="74" spans="1:16" x14ac:dyDescent="0.15">
      <c r="A74" s="166" t="s">
        <v>76</v>
      </c>
      <c r="B74" s="167">
        <f>基金残高に係る経年分析!F57</f>
        <v>12113</v>
      </c>
      <c r="C74" s="167">
        <f>基金残高に係る経年分析!G57</f>
        <v>12432</v>
      </c>
      <c r="D74" s="167">
        <f>基金残高に係る経年分析!H57</f>
        <v>15707</v>
      </c>
    </row>
  </sheetData>
  <sheetProtection algorithmName="SHA-512" hashValue="CnS5WuwU6295J2SzoV+jVD0KxHA4943QSu3nv4zguwCbNMafw0oBJvXykxh+evXUpyDklFVODe0Eww51EDktKA==" saltValue="60PNL1EnQu8WJ5x4UDlk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55" zoomScaleNormal="5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30449355</v>
      </c>
      <c r="S5" s="613"/>
      <c r="T5" s="613"/>
      <c r="U5" s="613"/>
      <c r="V5" s="613"/>
      <c r="W5" s="613"/>
      <c r="X5" s="613"/>
      <c r="Y5" s="614"/>
      <c r="Z5" s="615">
        <v>35</v>
      </c>
      <c r="AA5" s="615"/>
      <c r="AB5" s="615"/>
      <c r="AC5" s="615"/>
      <c r="AD5" s="616">
        <v>28619074</v>
      </c>
      <c r="AE5" s="616"/>
      <c r="AF5" s="616"/>
      <c r="AG5" s="616"/>
      <c r="AH5" s="616"/>
      <c r="AI5" s="616"/>
      <c r="AJ5" s="616"/>
      <c r="AK5" s="616"/>
      <c r="AL5" s="617">
        <v>64.7</v>
      </c>
      <c r="AM5" s="618"/>
      <c r="AN5" s="618"/>
      <c r="AO5" s="619"/>
      <c r="AP5" s="609" t="s">
        <v>217</v>
      </c>
      <c r="AQ5" s="610"/>
      <c r="AR5" s="610"/>
      <c r="AS5" s="610"/>
      <c r="AT5" s="610"/>
      <c r="AU5" s="610"/>
      <c r="AV5" s="610"/>
      <c r="AW5" s="610"/>
      <c r="AX5" s="610"/>
      <c r="AY5" s="610"/>
      <c r="AZ5" s="610"/>
      <c r="BA5" s="610"/>
      <c r="BB5" s="610"/>
      <c r="BC5" s="610"/>
      <c r="BD5" s="610"/>
      <c r="BE5" s="610"/>
      <c r="BF5" s="611"/>
      <c r="BG5" s="623">
        <v>28617130</v>
      </c>
      <c r="BH5" s="624"/>
      <c r="BI5" s="624"/>
      <c r="BJ5" s="624"/>
      <c r="BK5" s="624"/>
      <c r="BL5" s="624"/>
      <c r="BM5" s="624"/>
      <c r="BN5" s="625"/>
      <c r="BO5" s="626">
        <v>94</v>
      </c>
      <c r="BP5" s="626"/>
      <c r="BQ5" s="626"/>
      <c r="BR5" s="626"/>
      <c r="BS5" s="627">
        <v>538129</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664887</v>
      </c>
      <c r="S6" s="624"/>
      <c r="T6" s="624"/>
      <c r="U6" s="624"/>
      <c r="V6" s="624"/>
      <c r="W6" s="624"/>
      <c r="X6" s="624"/>
      <c r="Y6" s="625"/>
      <c r="Z6" s="626">
        <v>0.8</v>
      </c>
      <c r="AA6" s="626"/>
      <c r="AB6" s="626"/>
      <c r="AC6" s="626"/>
      <c r="AD6" s="627">
        <v>664887</v>
      </c>
      <c r="AE6" s="627"/>
      <c r="AF6" s="627"/>
      <c r="AG6" s="627"/>
      <c r="AH6" s="627"/>
      <c r="AI6" s="627"/>
      <c r="AJ6" s="627"/>
      <c r="AK6" s="627"/>
      <c r="AL6" s="628">
        <v>1.5</v>
      </c>
      <c r="AM6" s="629"/>
      <c r="AN6" s="629"/>
      <c r="AO6" s="630"/>
      <c r="AP6" s="620" t="s">
        <v>222</v>
      </c>
      <c r="AQ6" s="621"/>
      <c r="AR6" s="621"/>
      <c r="AS6" s="621"/>
      <c r="AT6" s="621"/>
      <c r="AU6" s="621"/>
      <c r="AV6" s="621"/>
      <c r="AW6" s="621"/>
      <c r="AX6" s="621"/>
      <c r="AY6" s="621"/>
      <c r="AZ6" s="621"/>
      <c r="BA6" s="621"/>
      <c r="BB6" s="621"/>
      <c r="BC6" s="621"/>
      <c r="BD6" s="621"/>
      <c r="BE6" s="621"/>
      <c r="BF6" s="622"/>
      <c r="BG6" s="623">
        <v>28617130</v>
      </c>
      <c r="BH6" s="624"/>
      <c r="BI6" s="624"/>
      <c r="BJ6" s="624"/>
      <c r="BK6" s="624"/>
      <c r="BL6" s="624"/>
      <c r="BM6" s="624"/>
      <c r="BN6" s="625"/>
      <c r="BO6" s="626">
        <v>94</v>
      </c>
      <c r="BP6" s="626"/>
      <c r="BQ6" s="626"/>
      <c r="BR6" s="626"/>
      <c r="BS6" s="627">
        <v>538129</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446247</v>
      </c>
      <c r="CS6" s="624"/>
      <c r="CT6" s="624"/>
      <c r="CU6" s="624"/>
      <c r="CV6" s="624"/>
      <c r="CW6" s="624"/>
      <c r="CX6" s="624"/>
      <c r="CY6" s="625"/>
      <c r="CZ6" s="617">
        <v>0.5</v>
      </c>
      <c r="DA6" s="618"/>
      <c r="DB6" s="618"/>
      <c r="DC6" s="634"/>
      <c r="DD6" s="632" t="s">
        <v>123</v>
      </c>
      <c r="DE6" s="624"/>
      <c r="DF6" s="624"/>
      <c r="DG6" s="624"/>
      <c r="DH6" s="624"/>
      <c r="DI6" s="624"/>
      <c r="DJ6" s="624"/>
      <c r="DK6" s="624"/>
      <c r="DL6" s="624"/>
      <c r="DM6" s="624"/>
      <c r="DN6" s="624"/>
      <c r="DO6" s="624"/>
      <c r="DP6" s="625"/>
      <c r="DQ6" s="632">
        <v>446247</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12926</v>
      </c>
      <c r="S7" s="624"/>
      <c r="T7" s="624"/>
      <c r="U7" s="624"/>
      <c r="V7" s="624"/>
      <c r="W7" s="624"/>
      <c r="X7" s="624"/>
      <c r="Y7" s="625"/>
      <c r="Z7" s="626">
        <v>0</v>
      </c>
      <c r="AA7" s="626"/>
      <c r="AB7" s="626"/>
      <c r="AC7" s="626"/>
      <c r="AD7" s="627">
        <v>12926</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13579803</v>
      </c>
      <c r="BH7" s="624"/>
      <c r="BI7" s="624"/>
      <c r="BJ7" s="624"/>
      <c r="BK7" s="624"/>
      <c r="BL7" s="624"/>
      <c r="BM7" s="624"/>
      <c r="BN7" s="625"/>
      <c r="BO7" s="626">
        <v>44.6</v>
      </c>
      <c r="BP7" s="626"/>
      <c r="BQ7" s="626"/>
      <c r="BR7" s="626"/>
      <c r="BS7" s="627">
        <v>538129</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9857880</v>
      </c>
      <c r="CS7" s="624"/>
      <c r="CT7" s="624"/>
      <c r="CU7" s="624"/>
      <c r="CV7" s="624"/>
      <c r="CW7" s="624"/>
      <c r="CX7" s="624"/>
      <c r="CY7" s="625"/>
      <c r="CZ7" s="626">
        <v>12.1</v>
      </c>
      <c r="DA7" s="626"/>
      <c r="DB7" s="626"/>
      <c r="DC7" s="626"/>
      <c r="DD7" s="632">
        <v>164307</v>
      </c>
      <c r="DE7" s="624"/>
      <c r="DF7" s="624"/>
      <c r="DG7" s="624"/>
      <c r="DH7" s="624"/>
      <c r="DI7" s="624"/>
      <c r="DJ7" s="624"/>
      <c r="DK7" s="624"/>
      <c r="DL7" s="624"/>
      <c r="DM7" s="624"/>
      <c r="DN7" s="624"/>
      <c r="DO7" s="624"/>
      <c r="DP7" s="625"/>
      <c r="DQ7" s="632">
        <v>5644319</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245751</v>
      </c>
      <c r="S8" s="624"/>
      <c r="T8" s="624"/>
      <c r="U8" s="624"/>
      <c r="V8" s="624"/>
      <c r="W8" s="624"/>
      <c r="X8" s="624"/>
      <c r="Y8" s="625"/>
      <c r="Z8" s="626">
        <v>0.3</v>
      </c>
      <c r="AA8" s="626"/>
      <c r="AB8" s="626"/>
      <c r="AC8" s="626"/>
      <c r="AD8" s="627">
        <v>245751</v>
      </c>
      <c r="AE8" s="627"/>
      <c r="AF8" s="627"/>
      <c r="AG8" s="627"/>
      <c r="AH8" s="627"/>
      <c r="AI8" s="627"/>
      <c r="AJ8" s="627"/>
      <c r="AK8" s="627"/>
      <c r="AL8" s="628">
        <v>0.6</v>
      </c>
      <c r="AM8" s="629"/>
      <c r="AN8" s="629"/>
      <c r="AO8" s="630"/>
      <c r="AP8" s="620" t="s">
        <v>228</v>
      </c>
      <c r="AQ8" s="621"/>
      <c r="AR8" s="621"/>
      <c r="AS8" s="621"/>
      <c r="AT8" s="621"/>
      <c r="AU8" s="621"/>
      <c r="AV8" s="621"/>
      <c r="AW8" s="621"/>
      <c r="AX8" s="621"/>
      <c r="AY8" s="621"/>
      <c r="AZ8" s="621"/>
      <c r="BA8" s="621"/>
      <c r="BB8" s="621"/>
      <c r="BC8" s="621"/>
      <c r="BD8" s="621"/>
      <c r="BE8" s="621"/>
      <c r="BF8" s="622"/>
      <c r="BG8" s="623">
        <v>306104</v>
      </c>
      <c r="BH8" s="624"/>
      <c r="BI8" s="624"/>
      <c r="BJ8" s="624"/>
      <c r="BK8" s="624"/>
      <c r="BL8" s="624"/>
      <c r="BM8" s="624"/>
      <c r="BN8" s="625"/>
      <c r="BO8" s="626">
        <v>1</v>
      </c>
      <c r="BP8" s="626"/>
      <c r="BQ8" s="626"/>
      <c r="BR8" s="626"/>
      <c r="BS8" s="627" t="s">
        <v>123</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35938534</v>
      </c>
      <c r="CS8" s="624"/>
      <c r="CT8" s="624"/>
      <c r="CU8" s="624"/>
      <c r="CV8" s="624"/>
      <c r="CW8" s="624"/>
      <c r="CX8" s="624"/>
      <c r="CY8" s="625"/>
      <c r="CZ8" s="626">
        <v>44.1</v>
      </c>
      <c r="DA8" s="626"/>
      <c r="DB8" s="626"/>
      <c r="DC8" s="626"/>
      <c r="DD8" s="632">
        <v>940491</v>
      </c>
      <c r="DE8" s="624"/>
      <c r="DF8" s="624"/>
      <c r="DG8" s="624"/>
      <c r="DH8" s="624"/>
      <c r="DI8" s="624"/>
      <c r="DJ8" s="624"/>
      <c r="DK8" s="624"/>
      <c r="DL8" s="624"/>
      <c r="DM8" s="624"/>
      <c r="DN8" s="624"/>
      <c r="DO8" s="624"/>
      <c r="DP8" s="625"/>
      <c r="DQ8" s="632">
        <v>18240445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352682</v>
      </c>
      <c r="S9" s="624"/>
      <c r="T9" s="624"/>
      <c r="U9" s="624"/>
      <c r="V9" s="624"/>
      <c r="W9" s="624"/>
      <c r="X9" s="624"/>
      <c r="Y9" s="625"/>
      <c r="Z9" s="626">
        <v>0.4</v>
      </c>
      <c r="AA9" s="626"/>
      <c r="AB9" s="626"/>
      <c r="AC9" s="626"/>
      <c r="AD9" s="627">
        <v>352682</v>
      </c>
      <c r="AE9" s="627"/>
      <c r="AF9" s="627"/>
      <c r="AG9" s="627"/>
      <c r="AH9" s="627"/>
      <c r="AI9" s="627"/>
      <c r="AJ9" s="627"/>
      <c r="AK9" s="627"/>
      <c r="AL9" s="628">
        <v>0.8</v>
      </c>
      <c r="AM9" s="629"/>
      <c r="AN9" s="629"/>
      <c r="AO9" s="630"/>
      <c r="AP9" s="620" t="s">
        <v>231</v>
      </c>
      <c r="AQ9" s="621"/>
      <c r="AR9" s="621"/>
      <c r="AS9" s="621"/>
      <c r="AT9" s="621"/>
      <c r="AU9" s="621"/>
      <c r="AV9" s="621"/>
      <c r="AW9" s="621"/>
      <c r="AX9" s="621"/>
      <c r="AY9" s="621"/>
      <c r="AZ9" s="621"/>
      <c r="BA9" s="621"/>
      <c r="BB9" s="621"/>
      <c r="BC9" s="621"/>
      <c r="BD9" s="621"/>
      <c r="BE9" s="621"/>
      <c r="BF9" s="622"/>
      <c r="BG9" s="623">
        <v>10645366</v>
      </c>
      <c r="BH9" s="624"/>
      <c r="BI9" s="624"/>
      <c r="BJ9" s="624"/>
      <c r="BK9" s="624"/>
      <c r="BL9" s="624"/>
      <c r="BM9" s="624"/>
      <c r="BN9" s="625"/>
      <c r="BO9" s="626">
        <v>35</v>
      </c>
      <c r="BP9" s="626"/>
      <c r="BQ9" s="626"/>
      <c r="BR9" s="626"/>
      <c r="BS9" s="627" t="s">
        <v>123</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6024340</v>
      </c>
      <c r="CS9" s="624"/>
      <c r="CT9" s="624"/>
      <c r="CU9" s="624"/>
      <c r="CV9" s="624"/>
      <c r="CW9" s="624"/>
      <c r="CX9" s="624"/>
      <c r="CY9" s="625"/>
      <c r="CZ9" s="626">
        <v>7.4</v>
      </c>
      <c r="DA9" s="626"/>
      <c r="DB9" s="626"/>
      <c r="DC9" s="626"/>
      <c r="DD9" s="632">
        <v>172042</v>
      </c>
      <c r="DE9" s="624"/>
      <c r="DF9" s="624"/>
      <c r="DG9" s="624"/>
      <c r="DH9" s="624"/>
      <c r="DI9" s="624"/>
      <c r="DJ9" s="624"/>
      <c r="DK9" s="624"/>
      <c r="DL9" s="624"/>
      <c r="DM9" s="624"/>
      <c r="DN9" s="624"/>
      <c r="DO9" s="624"/>
      <c r="DP9" s="625"/>
      <c r="DQ9" s="632">
        <v>5526364</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123</v>
      </c>
      <c r="S10" s="624"/>
      <c r="T10" s="624"/>
      <c r="U10" s="624"/>
      <c r="V10" s="624"/>
      <c r="W10" s="624"/>
      <c r="X10" s="624"/>
      <c r="Y10" s="625"/>
      <c r="Z10" s="626" t="s">
        <v>123</v>
      </c>
      <c r="AA10" s="626"/>
      <c r="AB10" s="626"/>
      <c r="AC10" s="626"/>
      <c r="AD10" s="627" t="s">
        <v>123</v>
      </c>
      <c r="AE10" s="627"/>
      <c r="AF10" s="627"/>
      <c r="AG10" s="627"/>
      <c r="AH10" s="627"/>
      <c r="AI10" s="627"/>
      <c r="AJ10" s="627"/>
      <c r="AK10" s="627"/>
      <c r="AL10" s="628" t="s">
        <v>123</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697524</v>
      </c>
      <c r="BH10" s="624"/>
      <c r="BI10" s="624"/>
      <c r="BJ10" s="624"/>
      <c r="BK10" s="624"/>
      <c r="BL10" s="624"/>
      <c r="BM10" s="624"/>
      <c r="BN10" s="625"/>
      <c r="BO10" s="626">
        <v>2.2999999999999998</v>
      </c>
      <c r="BP10" s="626"/>
      <c r="BQ10" s="626"/>
      <c r="BR10" s="626"/>
      <c r="BS10" s="627" t="s">
        <v>123</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101260</v>
      </c>
      <c r="CS10" s="624"/>
      <c r="CT10" s="624"/>
      <c r="CU10" s="624"/>
      <c r="CV10" s="624"/>
      <c r="CW10" s="624"/>
      <c r="CX10" s="624"/>
      <c r="CY10" s="625"/>
      <c r="CZ10" s="626">
        <v>0.1</v>
      </c>
      <c r="DA10" s="626"/>
      <c r="DB10" s="626"/>
      <c r="DC10" s="626"/>
      <c r="DD10" s="632">
        <v>160</v>
      </c>
      <c r="DE10" s="624"/>
      <c r="DF10" s="624"/>
      <c r="DG10" s="624"/>
      <c r="DH10" s="624"/>
      <c r="DI10" s="624"/>
      <c r="DJ10" s="624"/>
      <c r="DK10" s="624"/>
      <c r="DL10" s="624"/>
      <c r="DM10" s="624"/>
      <c r="DN10" s="624"/>
      <c r="DO10" s="624"/>
      <c r="DP10" s="625"/>
      <c r="DQ10" s="632">
        <v>97262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4979197</v>
      </c>
      <c r="S11" s="624"/>
      <c r="T11" s="624"/>
      <c r="U11" s="624"/>
      <c r="V11" s="624"/>
      <c r="W11" s="624"/>
      <c r="X11" s="624"/>
      <c r="Y11" s="625"/>
      <c r="Z11" s="628">
        <v>5.7</v>
      </c>
      <c r="AA11" s="629"/>
      <c r="AB11" s="629"/>
      <c r="AC11" s="635"/>
      <c r="AD11" s="632">
        <v>4979197</v>
      </c>
      <c r="AE11" s="624"/>
      <c r="AF11" s="624"/>
      <c r="AG11" s="624"/>
      <c r="AH11" s="624"/>
      <c r="AI11" s="624"/>
      <c r="AJ11" s="624"/>
      <c r="AK11" s="625"/>
      <c r="AL11" s="628">
        <v>11.3</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1930809</v>
      </c>
      <c r="BH11" s="624"/>
      <c r="BI11" s="624"/>
      <c r="BJ11" s="624"/>
      <c r="BK11" s="624"/>
      <c r="BL11" s="624"/>
      <c r="BM11" s="624"/>
      <c r="BN11" s="625"/>
      <c r="BO11" s="626">
        <v>6.3</v>
      </c>
      <c r="BP11" s="626"/>
      <c r="BQ11" s="626"/>
      <c r="BR11" s="626"/>
      <c r="BS11" s="627">
        <v>538129</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1117817</v>
      </c>
      <c r="CS11" s="624"/>
      <c r="CT11" s="624"/>
      <c r="CU11" s="624"/>
      <c r="CV11" s="624"/>
      <c r="CW11" s="624"/>
      <c r="CX11" s="624"/>
      <c r="CY11" s="625"/>
      <c r="CZ11" s="626">
        <v>1.4</v>
      </c>
      <c r="DA11" s="626"/>
      <c r="DB11" s="626"/>
      <c r="DC11" s="626"/>
      <c r="DD11" s="632">
        <v>108599</v>
      </c>
      <c r="DE11" s="624"/>
      <c r="DF11" s="624"/>
      <c r="DG11" s="624"/>
      <c r="DH11" s="624"/>
      <c r="DI11" s="624"/>
      <c r="DJ11" s="624"/>
      <c r="DK11" s="624"/>
      <c r="DL11" s="624"/>
      <c r="DM11" s="624"/>
      <c r="DN11" s="624"/>
      <c r="DO11" s="624"/>
      <c r="DP11" s="625"/>
      <c r="DQ11" s="632">
        <v>847710</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66439</v>
      </c>
      <c r="S12" s="624"/>
      <c r="T12" s="624"/>
      <c r="U12" s="624"/>
      <c r="V12" s="624"/>
      <c r="W12" s="624"/>
      <c r="X12" s="624"/>
      <c r="Y12" s="625"/>
      <c r="Z12" s="626">
        <v>0.1</v>
      </c>
      <c r="AA12" s="626"/>
      <c r="AB12" s="626"/>
      <c r="AC12" s="626"/>
      <c r="AD12" s="627">
        <v>66439</v>
      </c>
      <c r="AE12" s="627"/>
      <c r="AF12" s="627"/>
      <c r="AG12" s="627"/>
      <c r="AH12" s="627"/>
      <c r="AI12" s="627"/>
      <c r="AJ12" s="627"/>
      <c r="AK12" s="627"/>
      <c r="AL12" s="628">
        <v>0.2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13051173</v>
      </c>
      <c r="BH12" s="624"/>
      <c r="BI12" s="624"/>
      <c r="BJ12" s="624"/>
      <c r="BK12" s="624"/>
      <c r="BL12" s="624"/>
      <c r="BM12" s="624"/>
      <c r="BN12" s="625"/>
      <c r="BO12" s="626">
        <v>42.9</v>
      </c>
      <c r="BP12" s="626"/>
      <c r="BQ12" s="626"/>
      <c r="BR12" s="626"/>
      <c r="BS12" s="627" t="s">
        <v>123</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2732113</v>
      </c>
      <c r="CS12" s="624"/>
      <c r="CT12" s="624"/>
      <c r="CU12" s="624"/>
      <c r="CV12" s="624"/>
      <c r="CW12" s="624"/>
      <c r="CX12" s="624"/>
      <c r="CY12" s="625"/>
      <c r="CZ12" s="626">
        <v>3.4</v>
      </c>
      <c r="DA12" s="626"/>
      <c r="DB12" s="626"/>
      <c r="DC12" s="626"/>
      <c r="DD12" s="632" t="s">
        <v>123</v>
      </c>
      <c r="DE12" s="624"/>
      <c r="DF12" s="624"/>
      <c r="DG12" s="624"/>
      <c r="DH12" s="624"/>
      <c r="DI12" s="624"/>
      <c r="DJ12" s="624"/>
      <c r="DK12" s="624"/>
      <c r="DL12" s="624"/>
      <c r="DM12" s="624"/>
      <c r="DN12" s="624"/>
      <c r="DO12" s="624"/>
      <c r="DP12" s="625"/>
      <c r="DQ12" s="632">
        <v>1110944</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123</v>
      </c>
      <c r="S13" s="624"/>
      <c r="T13" s="624"/>
      <c r="U13" s="624"/>
      <c r="V13" s="624"/>
      <c r="W13" s="624"/>
      <c r="X13" s="624"/>
      <c r="Y13" s="625"/>
      <c r="Z13" s="626" t="s">
        <v>123</v>
      </c>
      <c r="AA13" s="626"/>
      <c r="AB13" s="626"/>
      <c r="AC13" s="626"/>
      <c r="AD13" s="627" t="s">
        <v>123</v>
      </c>
      <c r="AE13" s="627"/>
      <c r="AF13" s="627"/>
      <c r="AG13" s="627"/>
      <c r="AH13" s="627"/>
      <c r="AI13" s="627"/>
      <c r="AJ13" s="627"/>
      <c r="AK13" s="627"/>
      <c r="AL13" s="628" t="s">
        <v>123</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12980450</v>
      </c>
      <c r="BH13" s="624"/>
      <c r="BI13" s="624"/>
      <c r="BJ13" s="624"/>
      <c r="BK13" s="624"/>
      <c r="BL13" s="624"/>
      <c r="BM13" s="624"/>
      <c r="BN13" s="625"/>
      <c r="BO13" s="626">
        <v>42.6</v>
      </c>
      <c r="BP13" s="626"/>
      <c r="BQ13" s="626"/>
      <c r="BR13" s="626"/>
      <c r="BS13" s="627" t="s">
        <v>123</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8750198</v>
      </c>
      <c r="CS13" s="624"/>
      <c r="CT13" s="624"/>
      <c r="CU13" s="624"/>
      <c r="CV13" s="624"/>
      <c r="CW13" s="624"/>
      <c r="CX13" s="624"/>
      <c r="CY13" s="625"/>
      <c r="CZ13" s="626">
        <v>10.7</v>
      </c>
      <c r="DA13" s="626"/>
      <c r="DB13" s="626"/>
      <c r="DC13" s="626"/>
      <c r="DD13" s="632">
        <v>3817950</v>
      </c>
      <c r="DE13" s="624"/>
      <c r="DF13" s="624"/>
      <c r="DG13" s="624"/>
      <c r="DH13" s="624"/>
      <c r="DI13" s="624"/>
      <c r="DJ13" s="624"/>
      <c r="DK13" s="624"/>
      <c r="DL13" s="624"/>
      <c r="DM13" s="624"/>
      <c r="DN13" s="624"/>
      <c r="DO13" s="624"/>
      <c r="DP13" s="625"/>
      <c r="DQ13" s="632">
        <v>7363945</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123</v>
      </c>
      <c r="S14" s="624"/>
      <c r="T14" s="624"/>
      <c r="U14" s="624"/>
      <c r="V14" s="624"/>
      <c r="W14" s="624"/>
      <c r="X14" s="624"/>
      <c r="Y14" s="625"/>
      <c r="Z14" s="626" t="s">
        <v>123</v>
      </c>
      <c r="AA14" s="626"/>
      <c r="AB14" s="626"/>
      <c r="AC14" s="626"/>
      <c r="AD14" s="627" t="s">
        <v>123</v>
      </c>
      <c r="AE14" s="627"/>
      <c r="AF14" s="627"/>
      <c r="AG14" s="627"/>
      <c r="AH14" s="627"/>
      <c r="AI14" s="627"/>
      <c r="AJ14" s="627"/>
      <c r="AK14" s="627"/>
      <c r="AL14" s="628" t="s">
        <v>123</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629927</v>
      </c>
      <c r="BH14" s="624"/>
      <c r="BI14" s="624"/>
      <c r="BJ14" s="624"/>
      <c r="BK14" s="624"/>
      <c r="BL14" s="624"/>
      <c r="BM14" s="624"/>
      <c r="BN14" s="625"/>
      <c r="BO14" s="626">
        <v>2.1</v>
      </c>
      <c r="BP14" s="626"/>
      <c r="BQ14" s="626"/>
      <c r="BR14" s="626"/>
      <c r="BS14" s="627" t="s">
        <v>123</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3500121</v>
      </c>
      <c r="CS14" s="624"/>
      <c r="CT14" s="624"/>
      <c r="CU14" s="624"/>
      <c r="CV14" s="624"/>
      <c r="CW14" s="624"/>
      <c r="CX14" s="624"/>
      <c r="CY14" s="625"/>
      <c r="CZ14" s="626">
        <v>4.3</v>
      </c>
      <c r="DA14" s="626"/>
      <c r="DB14" s="626"/>
      <c r="DC14" s="626"/>
      <c r="DD14" s="632">
        <v>980279</v>
      </c>
      <c r="DE14" s="624"/>
      <c r="DF14" s="624"/>
      <c r="DG14" s="624"/>
      <c r="DH14" s="624"/>
      <c r="DI14" s="624"/>
      <c r="DJ14" s="624"/>
      <c r="DK14" s="624"/>
      <c r="DL14" s="624"/>
      <c r="DM14" s="624"/>
      <c r="DN14" s="624"/>
      <c r="DO14" s="624"/>
      <c r="DP14" s="625"/>
      <c r="DQ14" s="632">
        <v>2699336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145074</v>
      </c>
      <c r="S15" s="624"/>
      <c r="T15" s="624"/>
      <c r="U15" s="624"/>
      <c r="V15" s="624"/>
      <c r="W15" s="624"/>
      <c r="X15" s="624"/>
      <c r="Y15" s="625"/>
      <c r="Z15" s="626">
        <v>0.2</v>
      </c>
      <c r="AA15" s="626"/>
      <c r="AB15" s="626"/>
      <c r="AC15" s="626"/>
      <c r="AD15" s="627">
        <v>145074</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1356227</v>
      </c>
      <c r="BH15" s="624"/>
      <c r="BI15" s="624"/>
      <c r="BJ15" s="624"/>
      <c r="BK15" s="624"/>
      <c r="BL15" s="624"/>
      <c r="BM15" s="624"/>
      <c r="BN15" s="625"/>
      <c r="BO15" s="626">
        <v>4.5</v>
      </c>
      <c r="BP15" s="626"/>
      <c r="BQ15" s="626"/>
      <c r="BR15" s="626"/>
      <c r="BS15" s="627" t="s">
        <v>123</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8774737</v>
      </c>
      <c r="CS15" s="624"/>
      <c r="CT15" s="624"/>
      <c r="CU15" s="624"/>
      <c r="CV15" s="624"/>
      <c r="CW15" s="624"/>
      <c r="CX15" s="624"/>
      <c r="CY15" s="625"/>
      <c r="CZ15" s="626">
        <v>10.8</v>
      </c>
      <c r="DA15" s="626"/>
      <c r="DB15" s="626"/>
      <c r="DC15" s="626"/>
      <c r="DD15" s="632">
        <v>2684925</v>
      </c>
      <c r="DE15" s="624"/>
      <c r="DF15" s="624"/>
      <c r="DG15" s="624"/>
      <c r="DH15" s="624"/>
      <c r="DI15" s="624"/>
      <c r="DJ15" s="624"/>
      <c r="DK15" s="624"/>
      <c r="DL15" s="624"/>
      <c r="DM15" s="624"/>
      <c r="DN15" s="624"/>
      <c r="DO15" s="624"/>
      <c r="DP15" s="625"/>
      <c r="DQ15" s="632">
        <v>5901495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480180</v>
      </c>
      <c r="S16" s="624"/>
      <c r="T16" s="624"/>
      <c r="U16" s="624"/>
      <c r="V16" s="624"/>
      <c r="W16" s="624"/>
      <c r="X16" s="624"/>
      <c r="Y16" s="625"/>
      <c r="Z16" s="626">
        <v>0.6</v>
      </c>
      <c r="AA16" s="626"/>
      <c r="AB16" s="626"/>
      <c r="AC16" s="626"/>
      <c r="AD16" s="627">
        <v>480180</v>
      </c>
      <c r="AE16" s="627"/>
      <c r="AF16" s="627"/>
      <c r="AG16" s="627"/>
      <c r="AH16" s="627"/>
      <c r="AI16" s="627"/>
      <c r="AJ16" s="627"/>
      <c r="AK16" s="627"/>
      <c r="AL16" s="628">
        <v>1.1000000000000001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123</v>
      </c>
      <c r="BH16" s="624"/>
      <c r="BI16" s="624"/>
      <c r="BJ16" s="624"/>
      <c r="BK16" s="624"/>
      <c r="BL16" s="624"/>
      <c r="BM16" s="624"/>
      <c r="BN16" s="625"/>
      <c r="BO16" s="626" t="s">
        <v>123</v>
      </c>
      <c r="BP16" s="626"/>
      <c r="BQ16" s="626"/>
      <c r="BR16" s="626"/>
      <c r="BS16" s="627" t="s">
        <v>123</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123</v>
      </c>
      <c r="CS16" s="624"/>
      <c r="CT16" s="624"/>
      <c r="CU16" s="624"/>
      <c r="CV16" s="624"/>
      <c r="CW16" s="624"/>
      <c r="CX16" s="624"/>
      <c r="CY16" s="625"/>
      <c r="CZ16" s="626" t="s">
        <v>123</v>
      </c>
      <c r="DA16" s="626"/>
      <c r="DB16" s="626"/>
      <c r="DC16" s="626"/>
      <c r="DD16" s="632" t="s">
        <v>123</v>
      </c>
      <c r="DE16" s="624"/>
      <c r="DF16" s="624"/>
      <c r="DG16" s="624"/>
      <c r="DH16" s="624"/>
      <c r="DI16" s="624"/>
      <c r="DJ16" s="624"/>
      <c r="DK16" s="624"/>
      <c r="DL16" s="624"/>
      <c r="DM16" s="624"/>
      <c r="DN16" s="624"/>
      <c r="DO16" s="624"/>
      <c r="DP16" s="625"/>
      <c r="DQ16" s="632" t="s">
        <v>123</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1065465</v>
      </c>
      <c r="S17" s="624"/>
      <c r="T17" s="624"/>
      <c r="U17" s="624"/>
      <c r="V17" s="624"/>
      <c r="W17" s="624"/>
      <c r="X17" s="624"/>
      <c r="Y17" s="625"/>
      <c r="Z17" s="626">
        <v>1.2</v>
      </c>
      <c r="AA17" s="626"/>
      <c r="AB17" s="626"/>
      <c r="AC17" s="626"/>
      <c r="AD17" s="627">
        <v>1065465</v>
      </c>
      <c r="AE17" s="627"/>
      <c r="AF17" s="627"/>
      <c r="AG17" s="627"/>
      <c r="AH17" s="627"/>
      <c r="AI17" s="627"/>
      <c r="AJ17" s="627"/>
      <c r="AK17" s="627"/>
      <c r="AL17" s="628">
        <v>2.4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123</v>
      </c>
      <c r="BH17" s="624"/>
      <c r="BI17" s="624"/>
      <c r="BJ17" s="624"/>
      <c r="BK17" s="624"/>
      <c r="BL17" s="624"/>
      <c r="BM17" s="624"/>
      <c r="BN17" s="625"/>
      <c r="BO17" s="626" t="s">
        <v>123</v>
      </c>
      <c r="BP17" s="626"/>
      <c r="BQ17" s="626"/>
      <c r="BR17" s="626"/>
      <c r="BS17" s="627" t="s">
        <v>123</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4295376</v>
      </c>
      <c r="CS17" s="624"/>
      <c r="CT17" s="624"/>
      <c r="CU17" s="624"/>
      <c r="CV17" s="624"/>
      <c r="CW17" s="624"/>
      <c r="CX17" s="624"/>
      <c r="CY17" s="625"/>
      <c r="CZ17" s="626">
        <v>5.3</v>
      </c>
      <c r="DA17" s="626"/>
      <c r="DB17" s="626"/>
      <c r="DC17" s="626"/>
      <c r="DD17" s="632" t="s">
        <v>123</v>
      </c>
      <c r="DE17" s="624"/>
      <c r="DF17" s="624"/>
      <c r="DG17" s="624"/>
      <c r="DH17" s="624"/>
      <c r="DI17" s="624"/>
      <c r="DJ17" s="624"/>
      <c r="DK17" s="624"/>
      <c r="DL17" s="624"/>
      <c r="DM17" s="624"/>
      <c r="DN17" s="624"/>
      <c r="DO17" s="624"/>
      <c r="DP17" s="625"/>
      <c r="DQ17" s="632">
        <v>4278710</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186543</v>
      </c>
      <c r="S18" s="624"/>
      <c r="T18" s="624"/>
      <c r="U18" s="624"/>
      <c r="V18" s="624"/>
      <c r="W18" s="624"/>
      <c r="X18" s="624"/>
      <c r="Y18" s="625"/>
      <c r="Z18" s="626">
        <v>0.2</v>
      </c>
      <c r="AA18" s="626"/>
      <c r="AB18" s="626"/>
      <c r="AC18" s="626"/>
      <c r="AD18" s="627">
        <v>186543</v>
      </c>
      <c r="AE18" s="627"/>
      <c r="AF18" s="627"/>
      <c r="AG18" s="627"/>
      <c r="AH18" s="627"/>
      <c r="AI18" s="627"/>
      <c r="AJ18" s="627"/>
      <c r="AK18" s="627"/>
      <c r="AL18" s="628">
        <v>0.4</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123</v>
      </c>
      <c r="BH18" s="624"/>
      <c r="BI18" s="624"/>
      <c r="BJ18" s="624"/>
      <c r="BK18" s="624"/>
      <c r="BL18" s="624"/>
      <c r="BM18" s="624"/>
      <c r="BN18" s="625"/>
      <c r="BO18" s="626" t="s">
        <v>123</v>
      </c>
      <c r="BP18" s="626"/>
      <c r="BQ18" s="626"/>
      <c r="BR18" s="626"/>
      <c r="BS18" s="627" t="s">
        <v>123</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123</v>
      </c>
      <c r="CS18" s="624"/>
      <c r="CT18" s="624"/>
      <c r="CU18" s="624"/>
      <c r="CV18" s="624"/>
      <c r="CW18" s="624"/>
      <c r="CX18" s="624"/>
      <c r="CY18" s="625"/>
      <c r="CZ18" s="626" t="s">
        <v>123</v>
      </c>
      <c r="DA18" s="626"/>
      <c r="DB18" s="626"/>
      <c r="DC18" s="626"/>
      <c r="DD18" s="632" t="s">
        <v>123</v>
      </c>
      <c r="DE18" s="624"/>
      <c r="DF18" s="624"/>
      <c r="DG18" s="624"/>
      <c r="DH18" s="624"/>
      <c r="DI18" s="624"/>
      <c r="DJ18" s="624"/>
      <c r="DK18" s="624"/>
      <c r="DL18" s="624"/>
      <c r="DM18" s="624"/>
      <c r="DN18" s="624"/>
      <c r="DO18" s="624"/>
      <c r="DP18" s="625"/>
      <c r="DQ18" s="632" t="s">
        <v>123</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862226</v>
      </c>
      <c r="S19" s="624"/>
      <c r="T19" s="624"/>
      <c r="U19" s="624"/>
      <c r="V19" s="624"/>
      <c r="W19" s="624"/>
      <c r="X19" s="624"/>
      <c r="Y19" s="625"/>
      <c r="Z19" s="626">
        <v>1</v>
      </c>
      <c r="AA19" s="626"/>
      <c r="AB19" s="626"/>
      <c r="AC19" s="626"/>
      <c r="AD19" s="627">
        <v>862226</v>
      </c>
      <c r="AE19" s="627"/>
      <c r="AF19" s="627"/>
      <c r="AG19" s="627"/>
      <c r="AH19" s="627"/>
      <c r="AI19" s="627"/>
      <c r="AJ19" s="627"/>
      <c r="AK19" s="627"/>
      <c r="AL19" s="628">
        <v>1.9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1832225</v>
      </c>
      <c r="BH19" s="624"/>
      <c r="BI19" s="624"/>
      <c r="BJ19" s="624"/>
      <c r="BK19" s="624"/>
      <c r="BL19" s="624"/>
      <c r="BM19" s="624"/>
      <c r="BN19" s="625"/>
      <c r="BO19" s="626">
        <v>6</v>
      </c>
      <c r="BP19" s="626"/>
      <c r="BQ19" s="626"/>
      <c r="BR19" s="626"/>
      <c r="BS19" s="627" t="s">
        <v>123</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123</v>
      </c>
      <c r="CS19" s="624"/>
      <c r="CT19" s="624"/>
      <c r="CU19" s="624"/>
      <c r="CV19" s="624"/>
      <c r="CW19" s="624"/>
      <c r="CX19" s="624"/>
      <c r="CY19" s="625"/>
      <c r="CZ19" s="626" t="s">
        <v>123</v>
      </c>
      <c r="DA19" s="626"/>
      <c r="DB19" s="626"/>
      <c r="DC19" s="626"/>
      <c r="DD19" s="632" t="s">
        <v>123</v>
      </c>
      <c r="DE19" s="624"/>
      <c r="DF19" s="624"/>
      <c r="DG19" s="624"/>
      <c r="DH19" s="624"/>
      <c r="DI19" s="624"/>
      <c r="DJ19" s="624"/>
      <c r="DK19" s="624"/>
      <c r="DL19" s="624"/>
      <c r="DM19" s="624"/>
      <c r="DN19" s="624"/>
      <c r="DO19" s="624"/>
      <c r="DP19" s="625"/>
      <c r="DQ19" s="632" t="s">
        <v>123</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16696</v>
      </c>
      <c r="S20" s="624"/>
      <c r="T20" s="624"/>
      <c r="U20" s="624"/>
      <c r="V20" s="624"/>
      <c r="W20" s="624"/>
      <c r="X20" s="624"/>
      <c r="Y20" s="625"/>
      <c r="Z20" s="626">
        <v>0</v>
      </c>
      <c r="AA20" s="626"/>
      <c r="AB20" s="626"/>
      <c r="AC20" s="626"/>
      <c r="AD20" s="627">
        <v>16696</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1832225</v>
      </c>
      <c r="BH20" s="624"/>
      <c r="BI20" s="624"/>
      <c r="BJ20" s="624"/>
      <c r="BK20" s="624"/>
      <c r="BL20" s="624"/>
      <c r="BM20" s="624"/>
      <c r="BN20" s="625"/>
      <c r="BO20" s="626">
        <v>6</v>
      </c>
      <c r="BP20" s="626"/>
      <c r="BQ20" s="626"/>
      <c r="BR20" s="626"/>
      <c r="BS20" s="627" t="s">
        <v>123</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81538623</v>
      </c>
      <c r="CS20" s="624"/>
      <c r="CT20" s="624"/>
      <c r="CU20" s="624"/>
      <c r="CV20" s="624"/>
      <c r="CW20" s="624"/>
      <c r="CX20" s="624"/>
      <c r="CY20" s="625"/>
      <c r="CZ20" s="626">
        <v>100</v>
      </c>
      <c r="DA20" s="626"/>
      <c r="DB20" s="626"/>
      <c r="DC20" s="626"/>
      <c r="DD20" s="632">
        <v>8868753</v>
      </c>
      <c r="DE20" s="624"/>
      <c r="DF20" s="624"/>
      <c r="DG20" s="624"/>
      <c r="DH20" s="624"/>
      <c r="DI20" s="624"/>
      <c r="DJ20" s="624"/>
      <c r="DK20" s="624"/>
      <c r="DL20" s="624"/>
      <c r="DM20" s="624"/>
      <c r="DN20" s="624"/>
      <c r="DO20" s="624"/>
      <c r="DP20" s="625"/>
      <c r="DQ20" s="632">
        <v>52156777</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7557902</v>
      </c>
      <c r="S21" s="624"/>
      <c r="T21" s="624"/>
      <c r="U21" s="624"/>
      <c r="V21" s="624"/>
      <c r="W21" s="624"/>
      <c r="X21" s="624"/>
      <c r="Y21" s="625"/>
      <c r="Z21" s="626">
        <v>8.6999999999999993</v>
      </c>
      <c r="AA21" s="626"/>
      <c r="AB21" s="626"/>
      <c r="AC21" s="626"/>
      <c r="AD21" s="627">
        <v>6933356</v>
      </c>
      <c r="AE21" s="627"/>
      <c r="AF21" s="627"/>
      <c r="AG21" s="627"/>
      <c r="AH21" s="627"/>
      <c r="AI21" s="627"/>
      <c r="AJ21" s="627"/>
      <c r="AK21" s="627"/>
      <c r="AL21" s="628">
        <v>15.7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1944</v>
      </c>
      <c r="BH21" s="624"/>
      <c r="BI21" s="624"/>
      <c r="BJ21" s="624"/>
      <c r="BK21" s="624"/>
      <c r="BL21" s="624"/>
      <c r="BM21" s="624"/>
      <c r="BN21" s="625"/>
      <c r="BO21" s="626">
        <v>0</v>
      </c>
      <c r="BP21" s="626"/>
      <c r="BQ21" s="626"/>
      <c r="BR21" s="626"/>
      <c r="BS21" s="627" t="s">
        <v>123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6933356</v>
      </c>
      <c r="S22" s="624"/>
      <c r="T22" s="624"/>
      <c r="U22" s="624"/>
      <c r="V22" s="624"/>
      <c r="W22" s="624"/>
      <c r="X22" s="624"/>
      <c r="Y22" s="625"/>
      <c r="Z22" s="626">
        <v>8</v>
      </c>
      <c r="AA22" s="626"/>
      <c r="AB22" s="626"/>
      <c r="AC22" s="626"/>
      <c r="AD22" s="627">
        <v>6933356</v>
      </c>
      <c r="AE22" s="627"/>
      <c r="AF22" s="627"/>
      <c r="AG22" s="627"/>
      <c r="AH22" s="627"/>
      <c r="AI22" s="627"/>
      <c r="AJ22" s="627"/>
      <c r="AK22" s="627"/>
      <c r="AL22" s="628">
        <v>15.7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123</v>
      </c>
      <c r="BH22" s="624"/>
      <c r="BI22" s="624"/>
      <c r="BJ22" s="624"/>
      <c r="BK22" s="624"/>
      <c r="BL22" s="624"/>
      <c r="BM22" s="624"/>
      <c r="BN22" s="625"/>
      <c r="BO22" s="626" t="s">
        <v>123</v>
      </c>
      <c r="BP22" s="626"/>
      <c r="BQ22" s="626"/>
      <c r="BR22" s="626"/>
      <c r="BS22" s="627" t="s">
        <v>123</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624546</v>
      </c>
      <c r="S23" s="624"/>
      <c r="T23" s="624"/>
      <c r="U23" s="624"/>
      <c r="V23" s="624"/>
      <c r="W23" s="624"/>
      <c r="X23" s="624"/>
      <c r="Y23" s="625"/>
      <c r="Z23" s="626">
        <v>0.7</v>
      </c>
      <c r="AA23" s="626"/>
      <c r="AB23" s="626"/>
      <c r="AC23" s="626"/>
      <c r="AD23" s="627" t="s">
        <v>123</v>
      </c>
      <c r="AE23" s="627"/>
      <c r="AF23" s="627"/>
      <c r="AG23" s="627"/>
      <c r="AH23" s="627"/>
      <c r="AI23" s="627"/>
      <c r="AJ23" s="627"/>
      <c r="AK23" s="627"/>
      <c r="AL23" s="628" t="s">
        <v>123</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1830281</v>
      </c>
      <c r="BH23" s="624"/>
      <c r="BI23" s="624"/>
      <c r="BJ23" s="624"/>
      <c r="BK23" s="624"/>
      <c r="BL23" s="624"/>
      <c r="BM23" s="624"/>
      <c r="BN23" s="625"/>
      <c r="BO23" s="626">
        <v>6</v>
      </c>
      <c r="BP23" s="626"/>
      <c r="BQ23" s="626"/>
      <c r="BR23" s="626"/>
      <c r="BS23" s="627" t="s">
        <v>123</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123</v>
      </c>
      <c r="S24" s="624"/>
      <c r="T24" s="624"/>
      <c r="U24" s="624"/>
      <c r="V24" s="624"/>
      <c r="W24" s="624"/>
      <c r="X24" s="624"/>
      <c r="Y24" s="625"/>
      <c r="Z24" s="626" t="s">
        <v>123</v>
      </c>
      <c r="AA24" s="626"/>
      <c r="AB24" s="626"/>
      <c r="AC24" s="626"/>
      <c r="AD24" s="627" t="s">
        <v>123</v>
      </c>
      <c r="AE24" s="627"/>
      <c r="AF24" s="627"/>
      <c r="AG24" s="627"/>
      <c r="AH24" s="627"/>
      <c r="AI24" s="627"/>
      <c r="AJ24" s="627"/>
      <c r="AK24" s="627"/>
      <c r="AL24" s="628" t="s">
        <v>123</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123</v>
      </c>
      <c r="BH24" s="624"/>
      <c r="BI24" s="624"/>
      <c r="BJ24" s="624"/>
      <c r="BK24" s="624"/>
      <c r="BL24" s="624"/>
      <c r="BM24" s="624"/>
      <c r="BN24" s="625"/>
      <c r="BO24" s="626" t="s">
        <v>123</v>
      </c>
      <c r="BP24" s="626"/>
      <c r="BQ24" s="626"/>
      <c r="BR24" s="626"/>
      <c r="BS24" s="627" t="s">
        <v>123</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40260860</v>
      </c>
      <c r="CS24" s="613"/>
      <c r="CT24" s="613"/>
      <c r="CU24" s="613"/>
      <c r="CV24" s="613"/>
      <c r="CW24" s="613"/>
      <c r="CX24" s="613"/>
      <c r="CY24" s="614"/>
      <c r="CZ24" s="617">
        <v>49.4</v>
      </c>
      <c r="DA24" s="618"/>
      <c r="DB24" s="618"/>
      <c r="DC24" s="634"/>
      <c r="DD24" s="655">
        <v>24878229</v>
      </c>
      <c r="DE24" s="613"/>
      <c r="DF24" s="613"/>
      <c r="DG24" s="613"/>
      <c r="DH24" s="613"/>
      <c r="DI24" s="613"/>
      <c r="DJ24" s="613"/>
      <c r="DK24" s="614"/>
      <c r="DL24" s="655">
        <v>22063992</v>
      </c>
      <c r="DM24" s="613"/>
      <c r="DN24" s="613"/>
      <c r="DO24" s="613"/>
      <c r="DP24" s="613"/>
      <c r="DQ24" s="613"/>
      <c r="DR24" s="613"/>
      <c r="DS24" s="613"/>
      <c r="DT24" s="613"/>
      <c r="DU24" s="613"/>
      <c r="DV24" s="614"/>
      <c r="DW24" s="617">
        <v>49.4</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46019858</v>
      </c>
      <c r="S25" s="624"/>
      <c r="T25" s="624"/>
      <c r="U25" s="624"/>
      <c r="V25" s="624"/>
      <c r="W25" s="624"/>
      <c r="X25" s="624"/>
      <c r="Y25" s="625"/>
      <c r="Z25" s="626">
        <v>52.9</v>
      </c>
      <c r="AA25" s="626"/>
      <c r="AB25" s="626"/>
      <c r="AC25" s="626"/>
      <c r="AD25" s="627">
        <v>43565031</v>
      </c>
      <c r="AE25" s="627"/>
      <c r="AF25" s="627"/>
      <c r="AG25" s="627"/>
      <c r="AH25" s="627"/>
      <c r="AI25" s="627"/>
      <c r="AJ25" s="627"/>
      <c r="AK25" s="627"/>
      <c r="AL25" s="628">
        <v>98.5</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123</v>
      </c>
      <c r="BH25" s="624"/>
      <c r="BI25" s="624"/>
      <c r="BJ25" s="624"/>
      <c r="BK25" s="624"/>
      <c r="BL25" s="624"/>
      <c r="BM25" s="624"/>
      <c r="BN25" s="625"/>
      <c r="BO25" s="626" t="s">
        <v>123</v>
      </c>
      <c r="BP25" s="626"/>
      <c r="BQ25" s="626"/>
      <c r="BR25" s="626"/>
      <c r="BS25" s="627" t="s">
        <v>123</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13590027</v>
      </c>
      <c r="CS25" s="656"/>
      <c r="CT25" s="656"/>
      <c r="CU25" s="656"/>
      <c r="CV25" s="656"/>
      <c r="CW25" s="656"/>
      <c r="CX25" s="656"/>
      <c r="CY25" s="657"/>
      <c r="CZ25" s="628">
        <v>16.7</v>
      </c>
      <c r="DA25" s="653"/>
      <c r="DB25" s="653"/>
      <c r="DC25" s="658"/>
      <c r="DD25" s="632">
        <v>12489245</v>
      </c>
      <c r="DE25" s="656"/>
      <c r="DF25" s="656"/>
      <c r="DG25" s="656"/>
      <c r="DH25" s="656"/>
      <c r="DI25" s="656"/>
      <c r="DJ25" s="656"/>
      <c r="DK25" s="657"/>
      <c r="DL25" s="632">
        <v>12297537</v>
      </c>
      <c r="DM25" s="656"/>
      <c r="DN25" s="656"/>
      <c r="DO25" s="656"/>
      <c r="DP25" s="656"/>
      <c r="DQ25" s="656"/>
      <c r="DR25" s="656"/>
      <c r="DS25" s="656"/>
      <c r="DT25" s="656"/>
      <c r="DU25" s="656"/>
      <c r="DV25" s="657"/>
      <c r="DW25" s="628">
        <v>27.5</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20785</v>
      </c>
      <c r="S26" s="624"/>
      <c r="T26" s="624"/>
      <c r="U26" s="624"/>
      <c r="V26" s="624"/>
      <c r="W26" s="624"/>
      <c r="X26" s="624"/>
      <c r="Y26" s="625"/>
      <c r="Z26" s="626">
        <v>0</v>
      </c>
      <c r="AA26" s="626"/>
      <c r="AB26" s="626"/>
      <c r="AC26" s="626"/>
      <c r="AD26" s="627">
        <v>20785</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123</v>
      </c>
      <c r="BH26" s="624"/>
      <c r="BI26" s="624"/>
      <c r="BJ26" s="624"/>
      <c r="BK26" s="624"/>
      <c r="BL26" s="624"/>
      <c r="BM26" s="624"/>
      <c r="BN26" s="625"/>
      <c r="BO26" s="626" t="s">
        <v>123</v>
      </c>
      <c r="BP26" s="626"/>
      <c r="BQ26" s="626"/>
      <c r="BR26" s="626"/>
      <c r="BS26" s="627" t="s">
        <v>123</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7898834</v>
      </c>
      <c r="CS26" s="624"/>
      <c r="CT26" s="624"/>
      <c r="CU26" s="624"/>
      <c r="CV26" s="624"/>
      <c r="CW26" s="624"/>
      <c r="CX26" s="624"/>
      <c r="CY26" s="625"/>
      <c r="CZ26" s="628">
        <v>9.6999999999999993</v>
      </c>
      <c r="DA26" s="653"/>
      <c r="DB26" s="653"/>
      <c r="DC26" s="658"/>
      <c r="DD26" s="632">
        <v>7415373</v>
      </c>
      <c r="DE26" s="624"/>
      <c r="DF26" s="624"/>
      <c r="DG26" s="624"/>
      <c r="DH26" s="624"/>
      <c r="DI26" s="624"/>
      <c r="DJ26" s="624"/>
      <c r="DK26" s="625"/>
      <c r="DL26" s="632" t="s">
        <v>123</v>
      </c>
      <c r="DM26" s="624"/>
      <c r="DN26" s="624"/>
      <c r="DO26" s="624"/>
      <c r="DP26" s="624"/>
      <c r="DQ26" s="624"/>
      <c r="DR26" s="624"/>
      <c r="DS26" s="624"/>
      <c r="DT26" s="624"/>
      <c r="DU26" s="624"/>
      <c r="DV26" s="625"/>
      <c r="DW26" s="628" t="s">
        <v>123</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339767</v>
      </c>
      <c r="S27" s="624"/>
      <c r="T27" s="624"/>
      <c r="U27" s="624"/>
      <c r="V27" s="624"/>
      <c r="W27" s="624"/>
      <c r="X27" s="624"/>
      <c r="Y27" s="625"/>
      <c r="Z27" s="626">
        <v>0.4</v>
      </c>
      <c r="AA27" s="626"/>
      <c r="AB27" s="626"/>
      <c r="AC27" s="626"/>
      <c r="AD27" s="627" t="s">
        <v>123</v>
      </c>
      <c r="AE27" s="627"/>
      <c r="AF27" s="627"/>
      <c r="AG27" s="627"/>
      <c r="AH27" s="627"/>
      <c r="AI27" s="627"/>
      <c r="AJ27" s="627"/>
      <c r="AK27" s="627"/>
      <c r="AL27" s="628" t="s">
        <v>123</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30449355</v>
      </c>
      <c r="BH27" s="624"/>
      <c r="BI27" s="624"/>
      <c r="BJ27" s="624"/>
      <c r="BK27" s="624"/>
      <c r="BL27" s="624"/>
      <c r="BM27" s="624"/>
      <c r="BN27" s="625"/>
      <c r="BO27" s="626">
        <v>100</v>
      </c>
      <c r="BP27" s="626"/>
      <c r="BQ27" s="626"/>
      <c r="BR27" s="626"/>
      <c r="BS27" s="627">
        <v>538129</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22375457</v>
      </c>
      <c r="CS27" s="656"/>
      <c r="CT27" s="656"/>
      <c r="CU27" s="656"/>
      <c r="CV27" s="656"/>
      <c r="CW27" s="656"/>
      <c r="CX27" s="656"/>
      <c r="CY27" s="657"/>
      <c r="CZ27" s="628">
        <v>27.4</v>
      </c>
      <c r="DA27" s="653"/>
      <c r="DB27" s="653"/>
      <c r="DC27" s="658"/>
      <c r="DD27" s="632">
        <v>8110274</v>
      </c>
      <c r="DE27" s="656"/>
      <c r="DF27" s="656"/>
      <c r="DG27" s="656"/>
      <c r="DH27" s="656"/>
      <c r="DI27" s="656"/>
      <c r="DJ27" s="656"/>
      <c r="DK27" s="657"/>
      <c r="DL27" s="632">
        <v>5487745</v>
      </c>
      <c r="DM27" s="656"/>
      <c r="DN27" s="656"/>
      <c r="DO27" s="656"/>
      <c r="DP27" s="656"/>
      <c r="DQ27" s="656"/>
      <c r="DR27" s="656"/>
      <c r="DS27" s="656"/>
      <c r="DT27" s="656"/>
      <c r="DU27" s="656"/>
      <c r="DV27" s="657"/>
      <c r="DW27" s="628">
        <v>12.3</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679013</v>
      </c>
      <c r="S28" s="624"/>
      <c r="T28" s="624"/>
      <c r="U28" s="624"/>
      <c r="V28" s="624"/>
      <c r="W28" s="624"/>
      <c r="X28" s="624"/>
      <c r="Y28" s="625"/>
      <c r="Z28" s="626">
        <v>0.8</v>
      </c>
      <c r="AA28" s="626"/>
      <c r="AB28" s="626"/>
      <c r="AC28" s="626"/>
      <c r="AD28" s="627">
        <v>168000</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4295376</v>
      </c>
      <c r="CS28" s="624"/>
      <c r="CT28" s="624"/>
      <c r="CU28" s="624"/>
      <c r="CV28" s="624"/>
      <c r="CW28" s="624"/>
      <c r="CX28" s="624"/>
      <c r="CY28" s="625"/>
      <c r="CZ28" s="628">
        <v>5.3</v>
      </c>
      <c r="DA28" s="653"/>
      <c r="DB28" s="653"/>
      <c r="DC28" s="658"/>
      <c r="DD28" s="632">
        <v>4278710</v>
      </c>
      <c r="DE28" s="624"/>
      <c r="DF28" s="624"/>
      <c r="DG28" s="624"/>
      <c r="DH28" s="624"/>
      <c r="DI28" s="624"/>
      <c r="DJ28" s="624"/>
      <c r="DK28" s="625"/>
      <c r="DL28" s="632">
        <v>4278710</v>
      </c>
      <c r="DM28" s="624"/>
      <c r="DN28" s="624"/>
      <c r="DO28" s="624"/>
      <c r="DP28" s="624"/>
      <c r="DQ28" s="624"/>
      <c r="DR28" s="624"/>
      <c r="DS28" s="624"/>
      <c r="DT28" s="624"/>
      <c r="DU28" s="624"/>
      <c r="DV28" s="625"/>
      <c r="DW28" s="628">
        <v>9.6</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102270</v>
      </c>
      <c r="S29" s="624"/>
      <c r="T29" s="624"/>
      <c r="U29" s="624"/>
      <c r="V29" s="624"/>
      <c r="W29" s="624"/>
      <c r="X29" s="624"/>
      <c r="Y29" s="625"/>
      <c r="Z29" s="626">
        <v>0.1</v>
      </c>
      <c r="AA29" s="626"/>
      <c r="AB29" s="626"/>
      <c r="AC29" s="626"/>
      <c r="AD29" s="627" t="s">
        <v>123</v>
      </c>
      <c r="AE29" s="627"/>
      <c r="AF29" s="627"/>
      <c r="AG29" s="627"/>
      <c r="AH29" s="627"/>
      <c r="AI29" s="627"/>
      <c r="AJ29" s="627"/>
      <c r="AK29" s="627"/>
      <c r="AL29" s="628" t="s">
        <v>123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67</v>
      </c>
      <c r="CG29" s="621"/>
      <c r="CH29" s="621"/>
      <c r="CI29" s="621"/>
      <c r="CJ29" s="621"/>
      <c r="CK29" s="621"/>
      <c r="CL29" s="621"/>
      <c r="CM29" s="621"/>
      <c r="CN29" s="621"/>
      <c r="CO29" s="621"/>
      <c r="CP29" s="621"/>
      <c r="CQ29" s="622"/>
      <c r="CR29" s="623">
        <v>4295376</v>
      </c>
      <c r="CS29" s="656"/>
      <c r="CT29" s="656"/>
      <c r="CU29" s="656"/>
      <c r="CV29" s="656"/>
      <c r="CW29" s="656"/>
      <c r="CX29" s="656"/>
      <c r="CY29" s="657"/>
      <c r="CZ29" s="628">
        <v>5.3</v>
      </c>
      <c r="DA29" s="653"/>
      <c r="DB29" s="653"/>
      <c r="DC29" s="658"/>
      <c r="DD29" s="632">
        <v>4278710</v>
      </c>
      <c r="DE29" s="656"/>
      <c r="DF29" s="656"/>
      <c r="DG29" s="656"/>
      <c r="DH29" s="656"/>
      <c r="DI29" s="656"/>
      <c r="DJ29" s="656"/>
      <c r="DK29" s="657"/>
      <c r="DL29" s="632">
        <v>4278710</v>
      </c>
      <c r="DM29" s="656"/>
      <c r="DN29" s="656"/>
      <c r="DO29" s="656"/>
      <c r="DP29" s="656"/>
      <c r="DQ29" s="656"/>
      <c r="DR29" s="656"/>
      <c r="DS29" s="656"/>
      <c r="DT29" s="656"/>
      <c r="DU29" s="656"/>
      <c r="DV29" s="657"/>
      <c r="DW29" s="628">
        <v>9.6</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15866430</v>
      </c>
      <c r="S30" s="624"/>
      <c r="T30" s="624"/>
      <c r="U30" s="624"/>
      <c r="V30" s="624"/>
      <c r="W30" s="624"/>
      <c r="X30" s="624"/>
      <c r="Y30" s="625"/>
      <c r="Z30" s="626">
        <v>18.2</v>
      </c>
      <c r="AA30" s="626"/>
      <c r="AB30" s="626"/>
      <c r="AC30" s="626"/>
      <c r="AD30" s="627" t="s">
        <v>123</v>
      </c>
      <c r="AE30" s="627"/>
      <c r="AF30" s="627"/>
      <c r="AG30" s="627"/>
      <c r="AH30" s="627"/>
      <c r="AI30" s="627"/>
      <c r="AJ30" s="627"/>
      <c r="AK30" s="627"/>
      <c r="AL30" s="628" t="s">
        <v>123</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4234976</v>
      </c>
      <c r="CS30" s="624"/>
      <c r="CT30" s="624"/>
      <c r="CU30" s="624"/>
      <c r="CV30" s="624"/>
      <c r="CW30" s="624"/>
      <c r="CX30" s="624"/>
      <c r="CY30" s="625"/>
      <c r="CZ30" s="628">
        <v>5.2</v>
      </c>
      <c r="DA30" s="653"/>
      <c r="DB30" s="653"/>
      <c r="DC30" s="658"/>
      <c r="DD30" s="632">
        <v>4218310</v>
      </c>
      <c r="DE30" s="624"/>
      <c r="DF30" s="624"/>
      <c r="DG30" s="624"/>
      <c r="DH30" s="624"/>
      <c r="DI30" s="624"/>
      <c r="DJ30" s="624"/>
      <c r="DK30" s="625"/>
      <c r="DL30" s="632">
        <v>4218310</v>
      </c>
      <c r="DM30" s="624"/>
      <c r="DN30" s="624"/>
      <c r="DO30" s="624"/>
      <c r="DP30" s="624"/>
      <c r="DQ30" s="624"/>
      <c r="DR30" s="624"/>
      <c r="DS30" s="624"/>
      <c r="DT30" s="624"/>
      <c r="DU30" s="624"/>
      <c r="DV30" s="625"/>
      <c r="DW30" s="628">
        <v>9.4</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123</v>
      </c>
      <c r="S31" s="624"/>
      <c r="T31" s="624"/>
      <c r="U31" s="624"/>
      <c r="V31" s="624"/>
      <c r="W31" s="624"/>
      <c r="X31" s="624"/>
      <c r="Y31" s="625"/>
      <c r="Z31" s="626" t="s">
        <v>123</v>
      </c>
      <c r="AA31" s="626"/>
      <c r="AB31" s="626"/>
      <c r="AC31" s="626"/>
      <c r="AD31" s="627" t="s">
        <v>123</v>
      </c>
      <c r="AE31" s="627"/>
      <c r="AF31" s="627"/>
      <c r="AG31" s="627"/>
      <c r="AH31" s="627"/>
      <c r="AI31" s="627"/>
      <c r="AJ31" s="627"/>
      <c r="AK31" s="627"/>
      <c r="AL31" s="628" t="s">
        <v>123</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99.4</v>
      </c>
      <c r="BH31" s="667"/>
      <c r="BI31" s="667"/>
      <c r="BJ31" s="667"/>
      <c r="BK31" s="667"/>
      <c r="BL31" s="667"/>
      <c r="BM31" s="618">
        <v>98.8</v>
      </c>
      <c r="BN31" s="667"/>
      <c r="BO31" s="667"/>
      <c r="BP31" s="667"/>
      <c r="BQ31" s="668"/>
      <c r="BR31" s="670">
        <v>99.4</v>
      </c>
      <c r="BS31" s="667"/>
      <c r="BT31" s="667"/>
      <c r="BU31" s="667"/>
      <c r="BV31" s="667"/>
      <c r="BW31" s="667"/>
      <c r="BX31" s="618">
        <v>98.8</v>
      </c>
      <c r="BY31" s="667"/>
      <c r="BZ31" s="667"/>
      <c r="CA31" s="667"/>
      <c r="CB31" s="668"/>
      <c r="CD31" s="663"/>
      <c r="CE31" s="664"/>
      <c r="CF31" s="620" t="s">
        <v>301</v>
      </c>
      <c r="CG31" s="621"/>
      <c r="CH31" s="621"/>
      <c r="CI31" s="621"/>
      <c r="CJ31" s="621"/>
      <c r="CK31" s="621"/>
      <c r="CL31" s="621"/>
      <c r="CM31" s="621"/>
      <c r="CN31" s="621"/>
      <c r="CO31" s="621"/>
      <c r="CP31" s="621"/>
      <c r="CQ31" s="622"/>
      <c r="CR31" s="623">
        <v>60400</v>
      </c>
      <c r="CS31" s="656"/>
      <c r="CT31" s="656"/>
      <c r="CU31" s="656"/>
      <c r="CV31" s="656"/>
      <c r="CW31" s="656"/>
      <c r="CX31" s="656"/>
      <c r="CY31" s="657"/>
      <c r="CZ31" s="628">
        <v>0.1</v>
      </c>
      <c r="DA31" s="653"/>
      <c r="DB31" s="653"/>
      <c r="DC31" s="658"/>
      <c r="DD31" s="632">
        <v>60400</v>
      </c>
      <c r="DE31" s="656"/>
      <c r="DF31" s="656"/>
      <c r="DG31" s="656"/>
      <c r="DH31" s="656"/>
      <c r="DI31" s="656"/>
      <c r="DJ31" s="656"/>
      <c r="DK31" s="657"/>
      <c r="DL31" s="632">
        <v>60400</v>
      </c>
      <c r="DM31" s="656"/>
      <c r="DN31" s="656"/>
      <c r="DO31" s="656"/>
      <c r="DP31" s="656"/>
      <c r="DQ31" s="656"/>
      <c r="DR31" s="656"/>
      <c r="DS31" s="656"/>
      <c r="DT31" s="656"/>
      <c r="DU31" s="656"/>
      <c r="DV31" s="657"/>
      <c r="DW31" s="628">
        <v>0.1</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5712520</v>
      </c>
      <c r="S32" s="624"/>
      <c r="T32" s="624"/>
      <c r="U32" s="624"/>
      <c r="V32" s="624"/>
      <c r="W32" s="624"/>
      <c r="X32" s="624"/>
      <c r="Y32" s="625"/>
      <c r="Z32" s="626">
        <v>6.6</v>
      </c>
      <c r="AA32" s="626"/>
      <c r="AB32" s="626"/>
      <c r="AC32" s="626"/>
      <c r="AD32" s="627" t="s">
        <v>123</v>
      </c>
      <c r="AE32" s="627"/>
      <c r="AF32" s="627"/>
      <c r="AG32" s="627"/>
      <c r="AH32" s="627"/>
      <c r="AI32" s="627"/>
      <c r="AJ32" s="627"/>
      <c r="AK32" s="627"/>
      <c r="AL32" s="628" t="s">
        <v>123</v>
      </c>
      <c r="AM32" s="629"/>
      <c r="AN32" s="629"/>
      <c r="AO32" s="630"/>
      <c r="AP32" s="673"/>
      <c r="AQ32" s="674"/>
      <c r="AR32" s="674"/>
      <c r="AS32" s="674"/>
      <c r="AT32" s="678"/>
      <c r="AU32" s="202" t="s">
        <v>303</v>
      </c>
      <c r="AX32" s="620" t="s">
        <v>304</v>
      </c>
      <c r="AY32" s="621"/>
      <c r="AZ32" s="621"/>
      <c r="BA32" s="621"/>
      <c r="BB32" s="621"/>
      <c r="BC32" s="621"/>
      <c r="BD32" s="621"/>
      <c r="BE32" s="621"/>
      <c r="BF32" s="622"/>
      <c r="BG32" s="680">
        <v>99.4</v>
      </c>
      <c r="BH32" s="656"/>
      <c r="BI32" s="656"/>
      <c r="BJ32" s="656"/>
      <c r="BK32" s="656"/>
      <c r="BL32" s="656"/>
      <c r="BM32" s="629">
        <v>98.4</v>
      </c>
      <c r="BN32" s="656"/>
      <c r="BO32" s="656"/>
      <c r="BP32" s="656"/>
      <c r="BQ32" s="669"/>
      <c r="BR32" s="680">
        <v>99.4</v>
      </c>
      <c r="BS32" s="656"/>
      <c r="BT32" s="656"/>
      <c r="BU32" s="656"/>
      <c r="BV32" s="656"/>
      <c r="BW32" s="656"/>
      <c r="BX32" s="629">
        <v>98.4</v>
      </c>
      <c r="BY32" s="656"/>
      <c r="BZ32" s="656"/>
      <c r="CA32" s="656"/>
      <c r="CB32" s="669"/>
      <c r="CD32" s="665"/>
      <c r="CE32" s="666"/>
      <c r="CF32" s="620" t="s">
        <v>305</v>
      </c>
      <c r="CG32" s="621"/>
      <c r="CH32" s="621"/>
      <c r="CI32" s="621"/>
      <c r="CJ32" s="621"/>
      <c r="CK32" s="621"/>
      <c r="CL32" s="621"/>
      <c r="CM32" s="621"/>
      <c r="CN32" s="621"/>
      <c r="CO32" s="621"/>
      <c r="CP32" s="621"/>
      <c r="CQ32" s="622"/>
      <c r="CR32" s="623" t="s">
        <v>123</v>
      </c>
      <c r="CS32" s="624"/>
      <c r="CT32" s="624"/>
      <c r="CU32" s="624"/>
      <c r="CV32" s="624"/>
      <c r="CW32" s="624"/>
      <c r="CX32" s="624"/>
      <c r="CY32" s="625"/>
      <c r="CZ32" s="628" t="s">
        <v>123</v>
      </c>
      <c r="DA32" s="653"/>
      <c r="DB32" s="653"/>
      <c r="DC32" s="658"/>
      <c r="DD32" s="632" t="s">
        <v>123</v>
      </c>
      <c r="DE32" s="624"/>
      <c r="DF32" s="624"/>
      <c r="DG32" s="624"/>
      <c r="DH32" s="624"/>
      <c r="DI32" s="624"/>
      <c r="DJ32" s="624"/>
      <c r="DK32" s="625"/>
      <c r="DL32" s="632" t="s">
        <v>123</v>
      </c>
      <c r="DM32" s="624"/>
      <c r="DN32" s="624"/>
      <c r="DO32" s="624"/>
      <c r="DP32" s="624"/>
      <c r="DQ32" s="624"/>
      <c r="DR32" s="624"/>
      <c r="DS32" s="624"/>
      <c r="DT32" s="624"/>
      <c r="DU32" s="624"/>
      <c r="DV32" s="625"/>
      <c r="DW32" s="628" t="s">
        <v>123</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107032</v>
      </c>
      <c r="S33" s="624"/>
      <c r="T33" s="624"/>
      <c r="U33" s="624"/>
      <c r="V33" s="624"/>
      <c r="W33" s="624"/>
      <c r="X33" s="624"/>
      <c r="Y33" s="625"/>
      <c r="Z33" s="626">
        <v>0.1</v>
      </c>
      <c r="AA33" s="626"/>
      <c r="AB33" s="626"/>
      <c r="AC33" s="626"/>
      <c r="AD33" s="627">
        <v>52048</v>
      </c>
      <c r="AE33" s="627"/>
      <c r="AF33" s="627"/>
      <c r="AG33" s="627"/>
      <c r="AH33" s="627"/>
      <c r="AI33" s="627"/>
      <c r="AJ33" s="627"/>
      <c r="AK33" s="627"/>
      <c r="AL33" s="628">
        <v>0.1</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99.3</v>
      </c>
      <c r="BH33" s="682"/>
      <c r="BI33" s="682"/>
      <c r="BJ33" s="682"/>
      <c r="BK33" s="682"/>
      <c r="BL33" s="682"/>
      <c r="BM33" s="683">
        <v>99.1</v>
      </c>
      <c r="BN33" s="682"/>
      <c r="BO33" s="682"/>
      <c r="BP33" s="682"/>
      <c r="BQ33" s="684"/>
      <c r="BR33" s="681">
        <v>99.4</v>
      </c>
      <c r="BS33" s="682"/>
      <c r="BT33" s="682"/>
      <c r="BU33" s="682"/>
      <c r="BV33" s="682"/>
      <c r="BW33" s="682"/>
      <c r="BX33" s="683">
        <v>99.2</v>
      </c>
      <c r="BY33" s="682"/>
      <c r="BZ33" s="682"/>
      <c r="CA33" s="682"/>
      <c r="CB33" s="684"/>
      <c r="CD33" s="620" t="s">
        <v>308</v>
      </c>
      <c r="CE33" s="621"/>
      <c r="CF33" s="621"/>
      <c r="CG33" s="621"/>
      <c r="CH33" s="621"/>
      <c r="CI33" s="621"/>
      <c r="CJ33" s="621"/>
      <c r="CK33" s="621"/>
      <c r="CL33" s="621"/>
      <c r="CM33" s="621"/>
      <c r="CN33" s="621"/>
      <c r="CO33" s="621"/>
      <c r="CP33" s="621"/>
      <c r="CQ33" s="622"/>
      <c r="CR33" s="623">
        <v>32409010</v>
      </c>
      <c r="CS33" s="656"/>
      <c r="CT33" s="656"/>
      <c r="CU33" s="656"/>
      <c r="CV33" s="656"/>
      <c r="CW33" s="656"/>
      <c r="CX33" s="656"/>
      <c r="CY33" s="657"/>
      <c r="CZ33" s="628">
        <v>39.700000000000003</v>
      </c>
      <c r="DA33" s="653"/>
      <c r="DB33" s="653"/>
      <c r="DC33" s="658"/>
      <c r="DD33" s="632">
        <v>23083033</v>
      </c>
      <c r="DE33" s="656"/>
      <c r="DF33" s="656"/>
      <c r="DG33" s="656"/>
      <c r="DH33" s="656"/>
      <c r="DI33" s="656"/>
      <c r="DJ33" s="656"/>
      <c r="DK33" s="657"/>
      <c r="DL33" s="632">
        <v>18145768</v>
      </c>
      <c r="DM33" s="656"/>
      <c r="DN33" s="656"/>
      <c r="DO33" s="656"/>
      <c r="DP33" s="656"/>
      <c r="DQ33" s="656"/>
      <c r="DR33" s="656"/>
      <c r="DS33" s="656"/>
      <c r="DT33" s="656"/>
      <c r="DU33" s="656"/>
      <c r="DV33" s="657"/>
      <c r="DW33" s="628">
        <v>40.6</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78910</v>
      </c>
      <c r="S34" s="624"/>
      <c r="T34" s="624"/>
      <c r="U34" s="624"/>
      <c r="V34" s="624"/>
      <c r="W34" s="624"/>
      <c r="X34" s="624"/>
      <c r="Y34" s="625"/>
      <c r="Z34" s="626">
        <v>0.1</v>
      </c>
      <c r="AA34" s="626"/>
      <c r="AB34" s="626"/>
      <c r="AC34" s="626"/>
      <c r="AD34" s="627" t="s">
        <v>123</v>
      </c>
      <c r="AE34" s="627"/>
      <c r="AF34" s="627"/>
      <c r="AG34" s="627"/>
      <c r="AH34" s="627"/>
      <c r="AI34" s="627"/>
      <c r="AJ34" s="627"/>
      <c r="AK34" s="627"/>
      <c r="AL34" s="628" t="s">
        <v>123</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10275106</v>
      </c>
      <c r="CS34" s="624"/>
      <c r="CT34" s="624"/>
      <c r="CU34" s="624"/>
      <c r="CV34" s="624"/>
      <c r="CW34" s="624"/>
      <c r="CX34" s="624"/>
      <c r="CY34" s="625"/>
      <c r="CZ34" s="628">
        <v>12.6</v>
      </c>
      <c r="DA34" s="653"/>
      <c r="DB34" s="653"/>
      <c r="DC34" s="658"/>
      <c r="DD34" s="632">
        <v>8543427</v>
      </c>
      <c r="DE34" s="624"/>
      <c r="DF34" s="624"/>
      <c r="DG34" s="624"/>
      <c r="DH34" s="624"/>
      <c r="DI34" s="624"/>
      <c r="DJ34" s="624"/>
      <c r="DK34" s="625"/>
      <c r="DL34" s="632">
        <v>7605604</v>
      </c>
      <c r="DM34" s="624"/>
      <c r="DN34" s="624"/>
      <c r="DO34" s="624"/>
      <c r="DP34" s="624"/>
      <c r="DQ34" s="624"/>
      <c r="DR34" s="624"/>
      <c r="DS34" s="624"/>
      <c r="DT34" s="624"/>
      <c r="DU34" s="624"/>
      <c r="DV34" s="625"/>
      <c r="DW34" s="628">
        <v>17</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1616081</v>
      </c>
      <c r="S35" s="624"/>
      <c r="T35" s="624"/>
      <c r="U35" s="624"/>
      <c r="V35" s="624"/>
      <c r="W35" s="624"/>
      <c r="X35" s="624"/>
      <c r="Y35" s="625"/>
      <c r="Z35" s="626">
        <v>1.9</v>
      </c>
      <c r="AA35" s="626"/>
      <c r="AB35" s="626"/>
      <c r="AC35" s="626"/>
      <c r="AD35" s="627" t="s">
        <v>123</v>
      </c>
      <c r="AE35" s="627"/>
      <c r="AF35" s="627"/>
      <c r="AG35" s="627"/>
      <c r="AH35" s="627"/>
      <c r="AI35" s="627"/>
      <c r="AJ35" s="627"/>
      <c r="AK35" s="627"/>
      <c r="AL35" s="628" t="s">
        <v>123</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1168282</v>
      </c>
      <c r="CS35" s="656"/>
      <c r="CT35" s="656"/>
      <c r="CU35" s="656"/>
      <c r="CV35" s="656"/>
      <c r="CW35" s="656"/>
      <c r="CX35" s="656"/>
      <c r="CY35" s="657"/>
      <c r="CZ35" s="628">
        <v>1.4</v>
      </c>
      <c r="DA35" s="653"/>
      <c r="DB35" s="653"/>
      <c r="DC35" s="658"/>
      <c r="DD35" s="632">
        <v>986777</v>
      </c>
      <c r="DE35" s="656"/>
      <c r="DF35" s="656"/>
      <c r="DG35" s="656"/>
      <c r="DH35" s="656"/>
      <c r="DI35" s="656"/>
      <c r="DJ35" s="656"/>
      <c r="DK35" s="657"/>
      <c r="DL35" s="632">
        <v>828392</v>
      </c>
      <c r="DM35" s="656"/>
      <c r="DN35" s="656"/>
      <c r="DO35" s="656"/>
      <c r="DP35" s="656"/>
      <c r="DQ35" s="656"/>
      <c r="DR35" s="656"/>
      <c r="DS35" s="656"/>
      <c r="DT35" s="656"/>
      <c r="DU35" s="656"/>
      <c r="DV35" s="657"/>
      <c r="DW35" s="628">
        <v>1.9</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5381480</v>
      </c>
      <c r="S36" s="624"/>
      <c r="T36" s="624"/>
      <c r="U36" s="624"/>
      <c r="V36" s="624"/>
      <c r="W36" s="624"/>
      <c r="X36" s="624"/>
      <c r="Y36" s="625"/>
      <c r="Z36" s="626">
        <v>6.2</v>
      </c>
      <c r="AA36" s="626"/>
      <c r="AB36" s="626"/>
      <c r="AC36" s="626"/>
      <c r="AD36" s="627" t="s">
        <v>123</v>
      </c>
      <c r="AE36" s="627"/>
      <c r="AF36" s="627"/>
      <c r="AG36" s="627"/>
      <c r="AH36" s="627"/>
      <c r="AI36" s="627"/>
      <c r="AJ36" s="627"/>
      <c r="AK36" s="627"/>
      <c r="AL36" s="628" t="s">
        <v>123</v>
      </c>
      <c r="AM36" s="629"/>
      <c r="AN36" s="629"/>
      <c r="AO36" s="630"/>
      <c r="AP36" s="210"/>
      <c r="AQ36" s="689" t="s">
        <v>316</v>
      </c>
      <c r="AR36" s="690"/>
      <c r="AS36" s="690"/>
      <c r="AT36" s="690"/>
      <c r="AU36" s="690"/>
      <c r="AV36" s="690"/>
      <c r="AW36" s="690"/>
      <c r="AX36" s="690"/>
      <c r="AY36" s="691"/>
      <c r="AZ36" s="612">
        <v>9634114</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t="s">
        <v>123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8363834</v>
      </c>
      <c r="CS36" s="624"/>
      <c r="CT36" s="624"/>
      <c r="CU36" s="624"/>
      <c r="CV36" s="624"/>
      <c r="CW36" s="624"/>
      <c r="CX36" s="624"/>
      <c r="CY36" s="625"/>
      <c r="CZ36" s="628">
        <v>10.3</v>
      </c>
      <c r="DA36" s="653"/>
      <c r="DB36" s="653"/>
      <c r="DC36" s="658"/>
      <c r="DD36" s="632">
        <v>6384423</v>
      </c>
      <c r="DE36" s="624"/>
      <c r="DF36" s="624"/>
      <c r="DG36" s="624"/>
      <c r="DH36" s="624"/>
      <c r="DI36" s="624"/>
      <c r="DJ36" s="624"/>
      <c r="DK36" s="625"/>
      <c r="DL36" s="632">
        <v>4390651</v>
      </c>
      <c r="DM36" s="624"/>
      <c r="DN36" s="624"/>
      <c r="DO36" s="624"/>
      <c r="DP36" s="624"/>
      <c r="DQ36" s="624"/>
      <c r="DR36" s="624"/>
      <c r="DS36" s="624"/>
      <c r="DT36" s="624"/>
      <c r="DU36" s="624"/>
      <c r="DV36" s="625"/>
      <c r="DW36" s="628">
        <v>9.8000000000000007</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3885668</v>
      </c>
      <c r="S37" s="624"/>
      <c r="T37" s="624"/>
      <c r="U37" s="624"/>
      <c r="V37" s="624"/>
      <c r="W37" s="624"/>
      <c r="X37" s="624"/>
      <c r="Y37" s="625"/>
      <c r="Z37" s="626">
        <v>4.5</v>
      </c>
      <c r="AA37" s="626"/>
      <c r="AB37" s="626"/>
      <c r="AC37" s="626"/>
      <c r="AD37" s="627">
        <v>422572</v>
      </c>
      <c r="AE37" s="627"/>
      <c r="AF37" s="627"/>
      <c r="AG37" s="627"/>
      <c r="AH37" s="627"/>
      <c r="AI37" s="627"/>
      <c r="AJ37" s="627"/>
      <c r="AK37" s="627"/>
      <c r="AL37" s="628">
        <v>1</v>
      </c>
      <c r="AM37" s="629"/>
      <c r="AN37" s="629"/>
      <c r="AO37" s="630"/>
      <c r="AQ37" s="686" t="s">
        <v>320</v>
      </c>
      <c r="AR37" s="687"/>
      <c r="AS37" s="687"/>
      <c r="AT37" s="687"/>
      <c r="AU37" s="687"/>
      <c r="AV37" s="687"/>
      <c r="AW37" s="687"/>
      <c r="AX37" s="687"/>
      <c r="AY37" s="688"/>
      <c r="AZ37" s="623">
        <v>1422627</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-69554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1722523</v>
      </c>
      <c r="CS37" s="656"/>
      <c r="CT37" s="656"/>
      <c r="CU37" s="656"/>
      <c r="CV37" s="656"/>
      <c r="CW37" s="656"/>
      <c r="CX37" s="656"/>
      <c r="CY37" s="657"/>
      <c r="CZ37" s="628">
        <v>2.1</v>
      </c>
      <c r="DA37" s="653"/>
      <c r="DB37" s="653"/>
      <c r="DC37" s="658"/>
      <c r="DD37" s="632">
        <v>1722523</v>
      </c>
      <c r="DE37" s="656"/>
      <c r="DF37" s="656"/>
      <c r="DG37" s="656"/>
      <c r="DH37" s="656"/>
      <c r="DI37" s="656"/>
      <c r="DJ37" s="656"/>
      <c r="DK37" s="657"/>
      <c r="DL37" s="632">
        <v>1722523</v>
      </c>
      <c r="DM37" s="656"/>
      <c r="DN37" s="656"/>
      <c r="DO37" s="656"/>
      <c r="DP37" s="656"/>
      <c r="DQ37" s="656"/>
      <c r="DR37" s="656"/>
      <c r="DS37" s="656"/>
      <c r="DT37" s="656"/>
      <c r="DU37" s="656"/>
      <c r="DV37" s="657"/>
      <c r="DW37" s="628">
        <v>3.9</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7235660</v>
      </c>
      <c r="S38" s="624"/>
      <c r="T38" s="624"/>
      <c r="U38" s="624"/>
      <c r="V38" s="624"/>
      <c r="W38" s="624"/>
      <c r="X38" s="624"/>
      <c r="Y38" s="625"/>
      <c r="Z38" s="626">
        <v>8.3000000000000007</v>
      </c>
      <c r="AA38" s="626"/>
      <c r="AB38" s="626"/>
      <c r="AC38" s="626"/>
      <c r="AD38" s="627" t="s">
        <v>123</v>
      </c>
      <c r="AE38" s="627"/>
      <c r="AF38" s="627"/>
      <c r="AG38" s="627"/>
      <c r="AH38" s="627"/>
      <c r="AI38" s="627"/>
      <c r="AJ38" s="627"/>
      <c r="AK38" s="627"/>
      <c r="AL38" s="628" t="s">
        <v>123</v>
      </c>
      <c r="AM38" s="629"/>
      <c r="AN38" s="629"/>
      <c r="AO38" s="630"/>
      <c r="AQ38" s="686" t="s">
        <v>324</v>
      </c>
      <c r="AR38" s="687"/>
      <c r="AS38" s="687"/>
      <c r="AT38" s="687"/>
      <c r="AU38" s="687"/>
      <c r="AV38" s="687"/>
      <c r="AW38" s="687"/>
      <c r="AX38" s="687"/>
      <c r="AY38" s="688"/>
      <c r="AZ38" s="623">
        <v>1026179</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25194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8161557</v>
      </c>
      <c r="CS38" s="624"/>
      <c r="CT38" s="624"/>
      <c r="CU38" s="624"/>
      <c r="CV38" s="624"/>
      <c r="CW38" s="624"/>
      <c r="CX38" s="624"/>
      <c r="CY38" s="625"/>
      <c r="CZ38" s="628">
        <v>10</v>
      </c>
      <c r="DA38" s="653"/>
      <c r="DB38" s="653"/>
      <c r="DC38" s="658"/>
      <c r="DD38" s="632">
        <v>6976143</v>
      </c>
      <c r="DE38" s="624"/>
      <c r="DF38" s="624"/>
      <c r="DG38" s="624"/>
      <c r="DH38" s="624"/>
      <c r="DI38" s="624"/>
      <c r="DJ38" s="624"/>
      <c r="DK38" s="625"/>
      <c r="DL38" s="632">
        <v>5321121</v>
      </c>
      <c r="DM38" s="624"/>
      <c r="DN38" s="624"/>
      <c r="DO38" s="624"/>
      <c r="DP38" s="624"/>
      <c r="DQ38" s="624"/>
      <c r="DR38" s="624"/>
      <c r="DS38" s="624"/>
      <c r="DT38" s="624"/>
      <c r="DU38" s="624"/>
      <c r="DV38" s="625"/>
      <c r="DW38" s="628">
        <v>11.9</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123</v>
      </c>
      <c r="S39" s="624"/>
      <c r="T39" s="624"/>
      <c r="U39" s="624"/>
      <c r="V39" s="624"/>
      <c r="W39" s="624"/>
      <c r="X39" s="624"/>
      <c r="Y39" s="625"/>
      <c r="Z39" s="626" t="s">
        <v>123</v>
      </c>
      <c r="AA39" s="626"/>
      <c r="AB39" s="626"/>
      <c r="AC39" s="626"/>
      <c r="AD39" s="627" t="s">
        <v>123</v>
      </c>
      <c r="AE39" s="627"/>
      <c r="AF39" s="627"/>
      <c r="AG39" s="627"/>
      <c r="AH39" s="627"/>
      <c r="AI39" s="627"/>
      <c r="AJ39" s="627"/>
      <c r="AK39" s="627"/>
      <c r="AL39" s="628" t="s">
        <v>123</v>
      </c>
      <c r="AM39" s="629"/>
      <c r="AN39" s="629"/>
      <c r="AO39" s="630"/>
      <c r="AQ39" s="686" t="s">
        <v>328</v>
      </c>
      <c r="AR39" s="687"/>
      <c r="AS39" s="687"/>
      <c r="AT39" s="687"/>
      <c r="AU39" s="687"/>
      <c r="AV39" s="687"/>
      <c r="AW39" s="687"/>
      <c r="AX39" s="687"/>
      <c r="AY39" s="688"/>
      <c r="AZ39" s="623">
        <v>49930</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36544</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3431961</v>
      </c>
      <c r="CS39" s="656"/>
      <c r="CT39" s="656"/>
      <c r="CU39" s="656"/>
      <c r="CV39" s="656"/>
      <c r="CW39" s="656"/>
      <c r="CX39" s="656"/>
      <c r="CY39" s="657"/>
      <c r="CZ39" s="628">
        <v>4.2</v>
      </c>
      <c r="DA39" s="653"/>
      <c r="DB39" s="653"/>
      <c r="DC39" s="658"/>
      <c r="DD39" s="632">
        <v>191499</v>
      </c>
      <c r="DE39" s="656"/>
      <c r="DF39" s="656"/>
      <c r="DG39" s="656"/>
      <c r="DH39" s="656"/>
      <c r="DI39" s="656"/>
      <c r="DJ39" s="656"/>
      <c r="DK39" s="657"/>
      <c r="DL39" s="632" t="s">
        <v>123</v>
      </c>
      <c r="DM39" s="656"/>
      <c r="DN39" s="656"/>
      <c r="DO39" s="656"/>
      <c r="DP39" s="656"/>
      <c r="DQ39" s="656"/>
      <c r="DR39" s="656"/>
      <c r="DS39" s="656"/>
      <c r="DT39" s="656"/>
      <c r="DU39" s="656"/>
      <c r="DV39" s="657"/>
      <c r="DW39" s="628" t="s">
        <v>123</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474560</v>
      </c>
      <c r="S40" s="624"/>
      <c r="T40" s="624"/>
      <c r="U40" s="624"/>
      <c r="V40" s="624"/>
      <c r="W40" s="624"/>
      <c r="X40" s="624"/>
      <c r="Y40" s="625"/>
      <c r="Z40" s="626">
        <v>0.5</v>
      </c>
      <c r="AA40" s="626"/>
      <c r="AB40" s="626"/>
      <c r="AC40" s="626"/>
      <c r="AD40" s="627" t="s">
        <v>123</v>
      </c>
      <c r="AE40" s="627"/>
      <c r="AF40" s="627"/>
      <c r="AG40" s="627"/>
      <c r="AH40" s="627"/>
      <c r="AI40" s="627"/>
      <c r="AJ40" s="627"/>
      <c r="AK40" s="627"/>
      <c r="AL40" s="628" t="s">
        <v>123</v>
      </c>
      <c r="AM40" s="629"/>
      <c r="AN40" s="629"/>
      <c r="AO40" s="630"/>
      <c r="AQ40" s="686" t="s">
        <v>332</v>
      </c>
      <c r="AR40" s="687"/>
      <c r="AS40" s="687"/>
      <c r="AT40" s="687"/>
      <c r="AU40" s="687"/>
      <c r="AV40" s="687"/>
      <c r="AW40" s="687"/>
      <c r="AX40" s="687"/>
      <c r="AY40" s="688"/>
      <c r="AZ40" s="623">
        <v>2980</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95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1008270</v>
      </c>
      <c r="CS40" s="624"/>
      <c r="CT40" s="624"/>
      <c r="CU40" s="624"/>
      <c r="CV40" s="624"/>
      <c r="CW40" s="624"/>
      <c r="CX40" s="624"/>
      <c r="CY40" s="625"/>
      <c r="CZ40" s="628">
        <v>1.2</v>
      </c>
      <c r="DA40" s="653"/>
      <c r="DB40" s="653"/>
      <c r="DC40" s="658"/>
      <c r="DD40" s="632">
        <v>764</v>
      </c>
      <c r="DE40" s="624"/>
      <c r="DF40" s="624"/>
      <c r="DG40" s="624"/>
      <c r="DH40" s="624"/>
      <c r="DI40" s="624"/>
      <c r="DJ40" s="624"/>
      <c r="DK40" s="625"/>
      <c r="DL40" s="632" t="s">
        <v>123</v>
      </c>
      <c r="DM40" s="624"/>
      <c r="DN40" s="624"/>
      <c r="DO40" s="624"/>
      <c r="DP40" s="624"/>
      <c r="DQ40" s="624"/>
      <c r="DR40" s="624"/>
      <c r="DS40" s="624"/>
      <c r="DT40" s="624"/>
      <c r="DU40" s="624"/>
      <c r="DV40" s="625"/>
      <c r="DW40" s="628" t="s">
        <v>123</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87045474</v>
      </c>
      <c r="S41" s="696"/>
      <c r="T41" s="696"/>
      <c r="U41" s="696"/>
      <c r="V41" s="696"/>
      <c r="W41" s="696"/>
      <c r="X41" s="696"/>
      <c r="Y41" s="700"/>
      <c r="Z41" s="701">
        <v>100</v>
      </c>
      <c r="AA41" s="701"/>
      <c r="AB41" s="701"/>
      <c r="AC41" s="701"/>
      <c r="AD41" s="702">
        <v>44228436</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1688238</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t="s">
        <v>123</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123</v>
      </c>
      <c r="CS41" s="656"/>
      <c r="CT41" s="656"/>
      <c r="CU41" s="656"/>
      <c r="CV41" s="656"/>
      <c r="CW41" s="656"/>
      <c r="CX41" s="656"/>
      <c r="CY41" s="657"/>
      <c r="CZ41" s="628" t="s">
        <v>123</v>
      </c>
      <c r="DA41" s="653"/>
      <c r="DB41" s="653"/>
      <c r="DC41" s="658"/>
      <c r="DD41" s="632" t="s">
        <v>123</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5444160</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357</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8868753</v>
      </c>
      <c r="CS42" s="656"/>
      <c r="CT42" s="656"/>
      <c r="CU42" s="656"/>
      <c r="CV42" s="656"/>
      <c r="CW42" s="656"/>
      <c r="CX42" s="656"/>
      <c r="CY42" s="657"/>
      <c r="CZ42" s="628">
        <v>10.9</v>
      </c>
      <c r="DA42" s="653"/>
      <c r="DB42" s="653"/>
      <c r="DC42" s="658"/>
      <c r="DD42" s="632">
        <v>4195515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342976</v>
      </c>
      <c r="CS43" s="656"/>
      <c r="CT43" s="656"/>
      <c r="CU43" s="656"/>
      <c r="CV43" s="656"/>
      <c r="CW43" s="656"/>
      <c r="CX43" s="656"/>
      <c r="CY43" s="657"/>
      <c r="CZ43" s="628">
        <v>0.4</v>
      </c>
      <c r="DA43" s="653"/>
      <c r="DB43" s="653"/>
      <c r="DC43" s="658"/>
      <c r="DD43" s="632">
        <v>342976</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8868753</v>
      </c>
      <c r="CS44" s="624"/>
      <c r="CT44" s="624"/>
      <c r="CU44" s="624"/>
      <c r="CV44" s="624"/>
      <c r="CW44" s="624"/>
      <c r="CX44" s="624"/>
      <c r="CY44" s="625"/>
      <c r="CZ44" s="628">
        <v>10.9</v>
      </c>
      <c r="DA44" s="629"/>
      <c r="DB44" s="629"/>
      <c r="DC44" s="635"/>
      <c r="DD44" s="632">
        <v>4195515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2416338</v>
      </c>
      <c r="CS45" s="656"/>
      <c r="CT45" s="656"/>
      <c r="CU45" s="656"/>
      <c r="CV45" s="656"/>
      <c r="CW45" s="656"/>
      <c r="CX45" s="656"/>
      <c r="CY45" s="657"/>
      <c r="CZ45" s="628">
        <v>3</v>
      </c>
      <c r="DA45" s="653"/>
      <c r="DB45" s="653"/>
      <c r="DC45" s="658"/>
      <c r="DD45" s="632">
        <v>503167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6358646</v>
      </c>
      <c r="CS46" s="624"/>
      <c r="CT46" s="624"/>
      <c r="CU46" s="624"/>
      <c r="CV46" s="624"/>
      <c r="CW46" s="624"/>
      <c r="CX46" s="624"/>
      <c r="CY46" s="625"/>
      <c r="CZ46" s="628">
        <v>7.8</v>
      </c>
      <c r="DA46" s="629"/>
      <c r="DB46" s="629"/>
      <c r="DC46" s="635"/>
      <c r="DD46" s="632">
        <v>3598579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t="s">
        <v>123</v>
      </c>
      <c r="CS47" s="656"/>
      <c r="CT47" s="656"/>
      <c r="CU47" s="656"/>
      <c r="CV47" s="656"/>
      <c r="CW47" s="656"/>
      <c r="CX47" s="656"/>
      <c r="CY47" s="657"/>
      <c r="CZ47" s="628" t="s">
        <v>123</v>
      </c>
      <c r="DA47" s="653"/>
      <c r="DB47" s="653"/>
      <c r="DC47" s="658"/>
      <c r="DD47" s="632" t="s">
        <v>123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123</v>
      </c>
      <c r="CS48" s="624"/>
      <c r="CT48" s="624"/>
      <c r="CU48" s="624"/>
      <c r="CV48" s="624"/>
      <c r="CW48" s="624"/>
      <c r="CX48" s="624"/>
      <c r="CY48" s="625"/>
      <c r="CZ48" s="628" t="s">
        <v>123</v>
      </c>
      <c r="DA48" s="629"/>
      <c r="DB48" s="629"/>
      <c r="DC48" s="635"/>
      <c r="DD48" s="632" t="s">
        <v>123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81538623</v>
      </c>
      <c r="CS49" s="682"/>
      <c r="CT49" s="682"/>
      <c r="CU49" s="682"/>
      <c r="CV49" s="682"/>
      <c r="CW49" s="682"/>
      <c r="CX49" s="682"/>
      <c r="CY49" s="711"/>
      <c r="CZ49" s="703">
        <v>100</v>
      </c>
      <c r="DA49" s="712"/>
      <c r="DB49" s="712"/>
      <c r="DC49" s="713"/>
      <c r="DD49" s="714">
        <v>52156777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I0FkN2fV11uuLRo0kA6ZZh862wc3aQUmXajfZ6LBMvlT2aWOoOSrOuFfuu2+k1PKonXCl57X4Q+pY7DsyQR3A==" saltValue="NIdg/CZcORrWm2/hntMbO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25"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87052</v>
      </c>
      <c r="R7" s="753"/>
      <c r="S7" s="753"/>
      <c r="T7" s="753"/>
      <c r="U7" s="753"/>
      <c r="V7" s="753">
        <v>81545</v>
      </c>
      <c r="W7" s="753"/>
      <c r="X7" s="753"/>
      <c r="Y7" s="753"/>
      <c r="Z7" s="753"/>
      <c r="AA7" s="753">
        <v>5507</v>
      </c>
      <c r="AB7" s="753"/>
      <c r="AC7" s="753"/>
      <c r="AD7" s="753"/>
      <c r="AE7" s="754"/>
      <c r="AF7" s="755">
        <v>4785</v>
      </c>
      <c r="AG7" s="756"/>
      <c r="AH7" s="756"/>
      <c r="AI7" s="756"/>
      <c r="AJ7" s="757"/>
      <c r="AK7" s="758">
        <v>1616</v>
      </c>
      <c r="AL7" s="759"/>
      <c r="AM7" s="759"/>
      <c r="AN7" s="759"/>
      <c r="AO7" s="759"/>
      <c r="AP7" s="759">
        <v>29770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2</v>
      </c>
      <c r="CI7" s="744"/>
      <c r="CJ7" s="744"/>
      <c r="CK7" s="744"/>
      <c r="CL7" s="745"/>
      <c r="CM7" s="743">
        <v>162</v>
      </c>
      <c r="CN7" s="744"/>
      <c r="CO7" s="744"/>
      <c r="CP7" s="744"/>
      <c r="CQ7" s="745"/>
      <c r="CR7" s="743">
        <v>65</v>
      </c>
      <c r="CS7" s="744"/>
      <c r="CT7" s="744"/>
      <c r="CU7" s="744"/>
      <c r="CV7" s="745"/>
      <c r="CW7" s="743">
        <v>5</v>
      </c>
      <c r="CX7" s="744"/>
      <c r="CY7" s="744"/>
      <c r="CZ7" s="744"/>
      <c r="DA7" s="745"/>
      <c r="DB7" s="743" t="s">
        <v>489</v>
      </c>
      <c r="DC7" s="744"/>
      <c r="DD7" s="744"/>
      <c r="DE7" s="744"/>
      <c r="DF7" s="745"/>
      <c r="DG7" s="743" t="s">
        <v>489</v>
      </c>
      <c r="DH7" s="744"/>
      <c r="DI7" s="744"/>
      <c r="DJ7" s="744"/>
      <c r="DK7" s="745"/>
      <c r="DL7" s="743" t="s">
        <v>489</v>
      </c>
      <c r="DM7" s="744"/>
      <c r="DN7" s="744"/>
      <c r="DO7" s="744"/>
      <c r="DP7" s="745"/>
      <c r="DQ7" s="743" t="s">
        <v>489</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v>0</v>
      </c>
      <c r="AB8" s="784"/>
      <c r="AC8" s="784"/>
      <c r="AD8" s="784"/>
      <c r="AE8" s="785"/>
      <c r="AF8" s="786" t="s">
        <v>123</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553</v>
      </c>
      <c r="BT8" s="774"/>
      <c r="BU8" s="774"/>
      <c r="BV8" s="774"/>
      <c r="BW8" s="774"/>
      <c r="BX8" s="774"/>
      <c r="BY8" s="774"/>
      <c r="BZ8" s="774"/>
      <c r="CA8" s="774"/>
      <c r="CB8" s="774"/>
      <c r="CC8" s="774"/>
      <c r="CD8" s="774"/>
      <c r="CE8" s="774"/>
      <c r="CF8" s="774"/>
      <c r="CG8" s="775"/>
      <c r="CH8" s="776">
        <v>6</v>
      </c>
      <c r="CI8" s="777"/>
      <c r="CJ8" s="777"/>
      <c r="CK8" s="777"/>
      <c r="CL8" s="778"/>
      <c r="CM8" s="776">
        <v>393</v>
      </c>
      <c r="CN8" s="777"/>
      <c r="CO8" s="777"/>
      <c r="CP8" s="777"/>
      <c r="CQ8" s="778"/>
      <c r="CR8" s="776">
        <v>200</v>
      </c>
      <c r="CS8" s="777"/>
      <c r="CT8" s="777"/>
      <c r="CU8" s="777"/>
      <c r="CV8" s="778"/>
      <c r="CW8" s="776">
        <v>3</v>
      </c>
      <c r="CX8" s="777"/>
      <c r="CY8" s="777"/>
      <c r="CZ8" s="777"/>
      <c r="DA8" s="778"/>
      <c r="DB8" s="776" t="s">
        <v>489</v>
      </c>
      <c r="DC8" s="777"/>
      <c r="DD8" s="777"/>
      <c r="DE8" s="777"/>
      <c r="DF8" s="778"/>
      <c r="DG8" s="776" t="s">
        <v>489</v>
      </c>
      <c r="DH8" s="777"/>
      <c r="DI8" s="777"/>
      <c r="DJ8" s="777"/>
      <c r="DK8" s="778"/>
      <c r="DL8" s="776" t="s">
        <v>489</v>
      </c>
      <c r="DM8" s="777"/>
      <c r="DN8" s="777"/>
      <c r="DO8" s="777"/>
      <c r="DP8" s="778"/>
      <c r="DQ8" s="776" t="s">
        <v>489</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554</v>
      </c>
      <c r="BT9" s="774"/>
      <c r="BU9" s="774"/>
      <c r="BV9" s="774"/>
      <c r="BW9" s="774"/>
      <c r="BX9" s="774"/>
      <c r="BY9" s="774"/>
      <c r="BZ9" s="774"/>
      <c r="CA9" s="774"/>
      <c r="CB9" s="774"/>
      <c r="CC9" s="774"/>
      <c r="CD9" s="774"/>
      <c r="CE9" s="774"/>
      <c r="CF9" s="774"/>
      <c r="CG9" s="775"/>
      <c r="CH9" s="776">
        <v>-4</v>
      </c>
      <c r="CI9" s="777"/>
      <c r="CJ9" s="777"/>
      <c r="CK9" s="777"/>
      <c r="CL9" s="778"/>
      <c r="CM9" s="776">
        <v>202</v>
      </c>
      <c r="CN9" s="777"/>
      <c r="CO9" s="777"/>
      <c r="CP9" s="777"/>
      <c r="CQ9" s="778"/>
      <c r="CR9" s="776">
        <v>101</v>
      </c>
      <c r="CS9" s="777"/>
      <c r="CT9" s="777"/>
      <c r="CU9" s="777"/>
      <c r="CV9" s="778"/>
      <c r="CW9" s="776">
        <v>14</v>
      </c>
      <c r="CX9" s="777"/>
      <c r="CY9" s="777"/>
      <c r="CZ9" s="777"/>
      <c r="DA9" s="778"/>
      <c r="DB9" s="776" t="s">
        <v>489</v>
      </c>
      <c r="DC9" s="777"/>
      <c r="DD9" s="777"/>
      <c r="DE9" s="777"/>
      <c r="DF9" s="778"/>
      <c r="DG9" s="776" t="s">
        <v>489</v>
      </c>
      <c r="DH9" s="777"/>
      <c r="DI9" s="777"/>
      <c r="DJ9" s="777"/>
      <c r="DK9" s="778"/>
      <c r="DL9" s="776" t="s">
        <v>489</v>
      </c>
      <c r="DM9" s="777"/>
      <c r="DN9" s="777"/>
      <c r="DO9" s="777"/>
      <c r="DP9" s="778"/>
      <c r="DQ9" s="776" t="s">
        <v>489</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555</v>
      </c>
      <c r="BT10" s="774"/>
      <c r="BU10" s="774"/>
      <c r="BV10" s="774"/>
      <c r="BW10" s="774"/>
      <c r="BX10" s="774"/>
      <c r="BY10" s="774"/>
      <c r="BZ10" s="774"/>
      <c r="CA10" s="774"/>
      <c r="CB10" s="774"/>
      <c r="CC10" s="774"/>
      <c r="CD10" s="774"/>
      <c r="CE10" s="774"/>
      <c r="CF10" s="774"/>
      <c r="CG10" s="775"/>
      <c r="CH10" s="776">
        <v>-0.1</v>
      </c>
      <c r="CI10" s="777"/>
      <c r="CJ10" s="777"/>
      <c r="CK10" s="777"/>
      <c r="CL10" s="778"/>
      <c r="CM10" s="776">
        <v>144</v>
      </c>
      <c r="CN10" s="777"/>
      <c r="CO10" s="777"/>
      <c r="CP10" s="777"/>
      <c r="CQ10" s="778"/>
      <c r="CR10" s="776">
        <v>5</v>
      </c>
      <c r="CS10" s="777"/>
      <c r="CT10" s="777"/>
      <c r="CU10" s="777"/>
      <c r="CV10" s="778"/>
      <c r="CW10" s="776" t="s">
        <v>567</v>
      </c>
      <c r="CX10" s="777"/>
      <c r="CY10" s="777"/>
      <c r="CZ10" s="777"/>
      <c r="DA10" s="778"/>
      <c r="DB10" s="776" t="s">
        <v>489</v>
      </c>
      <c r="DC10" s="777"/>
      <c r="DD10" s="777"/>
      <c r="DE10" s="777"/>
      <c r="DF10" s="778"/>
      <c r="DG10" s="776" t="s">
        <v>489</v>
      </c>
      <c r="DH10" s="777"/>
      <c r="DI10" s="777"/>
      <c r="DJ10" s="777"/>
      <c r="DK10" s="778"/>
      <c r="DL10" s="776" t="s">
        <v>489</v>
      </c>
      <c r="DM10" s="777"/>
      <c r="DN10" s="777"/>
      <c r="DO10" s="777"/>
      <c r="DP10" s="778"/>
      <c r="DQ10" s="776" t="s">
        <v>489</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556</v>
      </c>
      <c r="BT11" s="774"/>
      <c r="BU11" s="774"/>
      <c r="BV11" s="774"/>
      <c r="BW11" s="774"/>
      <c r="BX11" s="774"/>
      <c r="BY11" s="774"/>
      <c r="BZ11" s="774"/>
      <c r="CA11" s="774"/>
      <c r="CB11" s="774"/>
      <c r="CC11" s="774"/>
      <c r="CD11" s="774"/>
      <c r="CE11" s="774"/>
      <c r="CF11" s="774"/>
      <c r="CG11" s="775"/>
      <c r="CH11" s="776">
        <v>59</v>
      </c>
      <c r="CI11" s="777"/>
      <c r="CJ11" s="777"/>
      <c r="CK11" s="777"/>
      <c r="CL11" s="778"/>
      <c r="CM11" s="776">
        <v>2962</v>
      </c>
      <c r="CN11" s="777"/>
      <c r="CO11" s="777"/>
      <c r="CP11" s="777"/>
      <c r="CQ11" s="778"/>
      <c r="CR11" s="776">
        <v>50</v>
      </c>
      <c r="CS11" s="777"/>
      <c r="CT11" s="777"/>
      <c r="CU11" s="777"/>
      <c r="CV11" s="778"/>
      <c r="CW11" s="776" t="s">
        <v>567</v>
      </c>
      <c r="CX11" s="777"/>
      <c r="CY11" s="777"/>
      <c r="CZ11" s="777"/>
      <c r="DA11" s="778"/>
      <c r="DB11" s="776">
        <v>150</v>
      </c>
      <c r="DC11" s="777"/>
      <c r="DD11" s="777"/>
      <c r="DE11" s="777"/>
      <c r="DF11" s="778"/>
      <c r="DG11" s="776" t="s">
        <v>489</v>
      </c>
      <c r="DH11" s="777"/>
      <c r="DI11" s="777"/>
      <c r="DJ11" s="777"/>
      <c r="DK11" s="778"/>
      <c r="DL11" s="776" t="s">
        <v>489</v>
      </c>
      <c r="DM11" s="777"/>
      <c r="DN11" s="777"/>
      <c r="DO11" s="777"/>
      <c r="DP11" s="778"/>
      <c r="DQ11" s="776" t="s">
        <v>489</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557</v>
      </c>
      <c r="BT12" s="774"/>
      <c r="BU12" s="774"/>
      <c r="BV12" s="774"/>
      <c r="BW12" s="774"/>
      <c r="BX12" s="774"/>
      <c r="BY12" s="774"/>
      <c r="BZ12" s="774"/>
      <c r="CA12" s="774"/>
      <c r="CB12" s="774"/>
      <c r="CC12" s="774"/>
      <c r="CD12" s="774"/>
      <c r="CE12" s="774"/>
      <c r="CF12" s="774"/>
      <c r="CG12" s="775"/>
      <c r="CH12" s="776">
        <v>-0.3</v>
      </c>
      <c r="CI12" s="777"/>
      <c r="CJ12" s="777"/>
      <c r="CK12" s="777"/>
      <c r="CL12" s="778"/>
      <c r="CM12" s="776">
        <v>93</v>
      </c>
      <c r="CN12" s="777"/>
      <c r="CO12" s="777"/>
      <c r="CP12" s="777"/>
      <c r="CQ12" s="778"/>
      <c r="CR12" s="776">
        <v>3</v>
      </c>
      <c r="CS12" s="777"/>
      <c r="CT12" s="777"/>
      <c r="CU12" s="777"/>
      <c r="CV12" s="778"/>
      <c r="CW12" s="776" t="s">
        <v>567</v>
      </c>
      <c r="CX12" s="777"/>
      <c r="CY12" s="777"/>
      <c r="CZ12" s="777"/>
      <c r="DA12" s="778"/>
      <c r="DB12" s="776" t="s">
        <v>489</v>
      </c>
      <c r="DC12" s="777"/>
      <c r="DD12" s="777"/>
      <c r="DE12" s="777"/>
      <c r="DF12" s="778"/>
      <c r="DG12" s="776" t="s">
        <v>489</v>
      </c>
      <c r="DH12" s="777"/>
      <c r="DI12" s="777"/>
      <c r="DJ12" s="777"/>
      <c r="DK12" s="778"/>
      <c r="DL12" s="776" t="s">
        <v>489</v>
      </c>
      <c r="DM12" s="777"/>
      <c r="DN12" s="777"/>
      <c r="DO12" s="777"/>
      <c r="DP12" s="778"/>
      <c r="DQ12" s="776" t="s">
        <v>489</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558</v>
      </c>
      <c r="BT13" s="774"/>
      <c r="BU13" s="774"/>
      <c r="BV13" s="774"/>
      <c r="BW13" s="774"/>
      <c r="BX13" s="774"/>
      <c r="BY13" s="774"/>
      <c r="BZ13" s="774"/>
      <c r="CA13" s="774"/>
      <c r="CB13" s="774"/>
      <c r="CC13" s="774"/>
      <c r="CD13" s="774"/>
      <c r="CE13" s="774"/>
      <c r="CF13" s="774"/>
      <c r="CG13" s="775"/>
      <c r="CH13" s="776">
        <v>-17</v>
      </c>
      <c r="CI13" s="777"/>
      <c r="CJ13" s="777"/>
      <c r="CK13" s="777"/>
      <c r="CL13" s="778"/>
      <c r="CM13" s="776">
        <v>16</v>
      </c>
      <c r="CN13" s="777"/>
      <c r="CO13" s="777"/>
      <c r="CP13" s="777"/>
      <c r="CQ13" s="778"/>
      <c r="CR13" s="776">
        <v>4</v>
      </c>
      <c r="CS13" s="777"/>
      <c r="CT13" s="777"/>
      <c r="CU13" s="777"/>
      <c r="CV13" s="778"/>
      <c r="CW13" s="776">
        <v>12</v>
      </c>
      <c r="CX13" s="777"/>
      <c r="CY13" s="777"/>
      <c r="CZ13" s="777"/>
      <c r="DA13" s="778"/>
      <c r="DB13" s="776" t="s">
        <v>489</v>
      </c>
      <c r="DC13" s="777"/>
      <c r="DD13" s="777"/>
      <c r="DE13" s="777"/>
      <c r="DF13" s="778"/>
      <c r="DG13" s="776" t="s">
        <v>489</v>
      </c>
      <c r="DH13" s="777"/>
      <c r="DI13" s="777"/>
      <c r="DJ13" s="777"/>
      <c r="DK13" s="778"/>
      <c r="DL13" s="776" t="s">
        <v>489</v>
      </c>
      <c r="DM13" s="777"/>
      <c r="DN13" s="777"/>
      <c r="DO13" s="777"/>
      <c r="DP13" s="778"/>
      <c r="DQ13" s="776" t="s">
        <v>489</v>
      </c>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f>SUM(Q7:U22)</f>
        <v>87052</v>
      </c>
      <c r="R23" s="793"/>
      <c r="S23" s="793"/>
      <c r="T23" s="793"/>
      <c r="U23" s="793"/>
      <c r="V23" s="793">
        <f t="shared" ref="V23" si="0">SUM(V7:Z22)</f>
        <v>81545</v>
      </c>
      <c r="W23" s="793"/>
      <c r="X23" s="793"/>
      <c r="Y23" s="793"/>
      <c r="Z23" s="793"/>
      <c r="AA23" s="793">
        <f t="shared" ref="AA23" si="1">SUM(AA7:AE22)</f>
        <v>5507</v>
      </c>
      <c r="AB23" s="793"/>
      <c r="AC23" s="793"/>
      <c r="AD23" s="793"/>
      <c r="AE23" s="794"/>
      <c r="AF23" s="795">
        <v>4785</v>
      </c>
      <c r="AG23" s="793"/>
      <c r="AH23" s="793"/>
      <c r="AI23" s="793"/>
      <c r="AJ23" s="796"/>
      <c r="AK23" s="797"/>
      <c r="AL23" s="798"/>
      <c r="AM23" s="798"/>
      <c r="AN23" s="798"/>
      <c r="AO23" s="798"/>
      <c r="AP23" s="793">
        <f>SUM(AP7:AT22)</f>
        <v>29770</v>
      </c>
      <c r="AQ23" s="793"/>
      <c r="AR23" s="793"/>
      <c r="AS23" s="793"/>
      <c r="AT23" s="793"/>
      <c r="AU23" s="809"/>
      <c r="AV23" s="809"/>
      <c r="AW23" s="809"/>
      <c r="AX23" s="809"/>
      <c r="AY23" s="810"/>
      <c r="AZ23" s="811" t="s">
        <v>123</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18474</v>
      </c>
      <c r="R28" s="823"/>
      <c r="S28" s="823"/>
      <c r="T28" s="823"/>
      <c r="U28" s="823"/>
      <c r="V28" s="823">
        <v>18474</v>
      </c>
      <c r="W28" s="823"/>
      <c r="X28" s="823"/>
      <c r="Y28" s="823"/>
      <c r="Z28" s="823"/>
      <c r="AA28" s="823" t="s">
        <v>551</v>
      </c>
      <c r="AB28" s="823"/>
      <c r="AC28" s="823"/>
      <c r="AD28" s="823"/>
      <c r="AE28" s="824"/>
      <c r="AF28" s="825" t="s">
        <v>123</v>
      </c>
      <c r="AG28" s="823"/>
      <c r="AH28" s="823"/>
      <c r="AI28" s="823"/>
      <c r="AJ28" s="826"/>
      <c r="AK28" s="827">
        <v>1688</v>
      </c>
      <c r="AL28" s="828"/>
      <c r="AM28" s="828"/>
      <c r="AN28" s="828"/>
      <c r="AO28" s="828"/>
      <c r="AP28" s="828" t="s">
        <v>551</v>
      </c>
      <c r="AQ28" s="828"/>
      <c r="AR28" s="828"/>
      <c r="AS28" s="828"/>
      <c r="AT28" s="828"/>
      <c r="AU28" s="828" t="s">
        <v>489</v>
      </c>
      <c r="AV28" s="828"/>
      <c r="AW28" s="828"/>
      <c r="AX28" s="828"/>
      <c r="AY28" s="828"/>
      <c r="AZ28" s="829" t="s">
        <v>489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18</v>
      </c>
      <c r="R29" s="784"/>
      <c r="S29" s="784"/>
      <c r="T29" s="784"/>
      <c r="U29" s="784"/>
      <c r="V29" s="784">
        <v>18</v>
      </c>
      <c r="W29" s="784"/>
      <c r="X29" s="784"/>
      <c r="Y29" s="784"/>
      <c r="Z29" s="784"/>
      <c r="AA29" s="784" t="s">
        <v>551</v>
      </c>
      <c r="AB29" s="784"/>
      <c r="AC29" s="784"/>
      <c r="AD29" s="784"/>
      <c r="AE29" s="785"/>
      <c r="AF29" s="786" t="s">
        <v>123</v>
      </c>
      <c r="AG29" s="787"/>
      <c r="AH29" s="787"/>
      <c r="AI29" s="787"/>
      <c r="AJ29" s="788"/>
      <c r="AK29" s="834">
        <v>3</v>
      </c>
      <c r="AL29" s="830"/>
      <c r="AM29" s="830"/>
      <c r="AN29" s="830"/>
      <c r="AO29" s="830"/>
      <c r="AP29" s="830" t="s">
        <v>489</v>
      </c>
      <c r="AQ29" s="830"/>
      <c r="AR29" s="830"/>
      <c r="AS29" s="830"/>
      <c r="AT29" s="830"/>
      <c r="AU29" s="830" t="s">
        <v>489</v>
      </c>
      <c r="AV29" s="830"/>
      <c r="AW29" s="830"/>
      <c r="AX29" s="830"/>
      <c r="AY29" s="830"/>
      <c r="AZ29" s="831" t="s">
        <v>489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3124</v>
      </c>
      <c r="R30" s="784"/>
      <c r="S30" s="784"/>
      <c r="T30" s="784"/>
      <c r="U30" s="784"/>
      <c r="V30" s="784">
        <v>3090</v>
      </c>
      <c r="W30" s="784"/>
      <c r="X30" s="784"/>
      <c r="Y30" s="784"/>
      <c r="Z30" s="784"/>
      <c r="AA30" s="784">
        <v>34</v>
      </c>
      <c r="AB30" s="784"/>
      <c r="AC30" s="784"/>
      <c r="AD30" s="784"/>
      <c r="AE30" s="785"/>
      <c r="AF30" s="786">
        <v>34</v>
      </c>
      <c r="AG30" s="787"/>
      <c r="AH30" s="787"/>
      <c r="AI30" s="787"/>
      <c r="AJ30" s="788"/>
      <c r="AK30" s="834">
        <v>649</v>
      </c>
      <c r="AL30" s="830"/>
      <c r="AM30" s="830"/>
      <c r="AN30" s="830"/>
      <c r="AO30" s="830"/>
      <c r="AP30" s="830" t="s">
        <v>489</v>
      </c>
      <c r="AQ30" s="830"/>
      <c r="AR30" s="830"/>
      <c r="AS30" s="830"/>
      <c r="AT30" s="830"/>
      <c r="AU30" s="830" t="s">
        <v>489</v>
      </c>
      <c r="AV30" s="830"/>
      <c r="AW30" s="830"/>
      <c r="AX30" s="830"/>
      <c r="AY30" s="830"/>
      <c r="AZ30" s="831" t="s">
        <v>489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4494</v>
      </c>
      <c r="R31" s="784"/>
      <c r="S31" s="784"/>
      <c r="T31" s="784"/>
      <c r="U31" s="784"/>
      <c r="V31" s="784">
        <v>3919</v>
      </c>
      <c r="W31" s="784"/>
      <c r="X31" s="784"/>
      <c r="Y31" s="784"/>
      <c r="Z31" s="784"/>
      <c r="AA31" s="784">
        <v>574</v>
      </c>
      <c r="AB31" s="784"/>
      <c r="AC31" s="784"/>
      <c r="AD31" s="784"/>
      <c r="AE31" s="785"/>
      <c r="AF31" s="786">
        <v>3174</v>
      </c>
      <c r="AG31" s="787"/>
      <c r="AH31" s="787"/>
      <c r="AI31" s="787"/>
      <c r="AJ31" s="788"/>
      <c r="AK31" s="834">
        <v>137</v>
      </c>
      <c r="AL31" s="830"/>
      <c r="AM31" s="830"/>
      <c r="AN31" s="830"/>
      <c r="AO31" s="830"/>
      <c r="AP31" s="830">
        <v>10721</v>
      </c>
      <c r="AQ31" s="830"/>
      <c r="AR31" s="830"/>
      <c r="AS31" s="830"/>
      <c r="AT31" s="830"/>
      <c r="AU31" s="830">
        <v>139</v>
      </c>
      <c r="AV31" s="830"/>
      <c r="AW31" s="830"/>
      <c r="AX31" s="830"/>
      <c r="AY31" s="830"/>
      <c r="AZ31" s="831" t="s">
        <v>489</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4233</v>
      </c>
      <c r="R32" s="784"/>
      <c r="S32" s="784"/>
      <c r="T32" s="784"/>
      <c r="U32" s="784"/>
      <c r="V32" s="784">
        <v>3761</v>
      </c>
      <c r="W32" s="784"/>
      <c r="X32" s="784"/>
      <c r="Y32" s="784"/>
      <c r="Z32" s="784"/>
      <c r="AA32" s="784">
        <v>471</v>
      </c>
      <c r="AB32" s="784"/>
      <c r="AC32" s="784"/>
      <c r="AD32" s="784"/>
      <c r="AE32" s="785"/>
      <c r="AF32" s="786">
        <v>1024</v>
      </c>
      <c r="AG32" s="787"/>
      <c r="AH32" s="787"/>
      <c r="AI32" s="787"/>
      <c r="AJ32" s="788"/>
      <c r="AK32" s="834">
        <v>86</v>
      </c>
      <c r="AL32" s="830"/>
      <c r="AM32" s="830"/>
      <c r="AN32" s="830"/>
      <c r="AO32" s="830"/>
      <c r="AP32" s="830">
        <v>14417</v>
      </c>
      <c r="AQ32" s="830"/>
      <c r="AR32" s="830"/>
      <c r="AS32" s="830"/>
      <c r="AT32" s="830"/>
      <c r="AU32" s="830">
        <v>8174</v>
      </c>
      <c r="AV32" s="830"/>
      <c r="AW32" s="830"/>
      <c r="AX32" s="830"/>
      <c r="AY32" s="830"/>
      <c r="AZ32" s="831" t="s">
        <v>489</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1534</v>
      </c>
      <c r="R33" s="784"/>
      <c r="S33" s="784"/>
      <c r="T33" s="784"/>
      <c r="U33" s="784"/>
      <c r="V33" s="784">
        <v>1250</v>
      </c>
      <c r="W33" s="784"/>
      <c r="X33" s="784"/>
      <c r="Y33" s="784"/>
      <c r="Z33" s="784"/>
      <c r="AA33" s="784">
        <v>284</v>
      </c>
      <c r="AB33" s="784"/>
      <c r="AC33" s="784"/>
      <c r="AD33" s="784"/>
      <c r="AE33" s="785"/>
      <c r="AF33" s="786">
        <v>2046</v>
      </c>
      <c r="AG33" s="787"/>
      <c r="AH33" s="787"/>
      <c r="AI33" s="787"/>
      <c r="AJ33" s="788"/>
      <c r="AK33" s="834">
        <v>1101</v>
      </c>
      <c r="AL33" s="830"/>
      <c r="AM33" s="830"/>
      <c r="AN33" s="830"/>
      <c r="AO33" s="830"/>
      <c r="AP33" s="830" t="s">
        <v>489</v>
      </c>
      <c r="AQ33" s="830"/>
      <c r="AR33" s="830"/>
      <c r="AS33" s="830"/>
      <c r="AT33" s="830"/>
      <c r="AU33" s="830" t="s">
        <v>489</v>
      </c>
      <c r="AV33" s="830"/>
      <c r="AW33" s="830"/>
      <c r="AX33" s="830"/>
      <c r="AY33" s="830"/>
      <c r="AZ33" s="831" t="s">
        <v>489</v>
      </c>
      <c r="BA33" s="831"/>
      <c r="BB33" s="831"/>
      <c r="BC33" s="831"/>
      <c r="BD33" s="831"/>
      <c r="BE33" s="832" t="s">
        <v>397</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6278</v>
      </c>
      <c r="AG63" s="844"/>
      <c r="AH63" s="844"/>
      <c r="AI63" s="844"/>
      <c r="AJ63" s="845"/>
      <c r="AK63" s="846"/>
      <c r="AL63" s="841"/>
      <c r="AM63" s="841"/>
      <c r="AN63" s="841"/>
      <c r="AO63" s="841"/>
      <c r="AP63" s="844">
        <f>SUM(AP28:AT33)</f>
        <v>25138</v>
      </c>
      <c r="AQ63" s="844"/>
      <c r="AR63" s="844"/>
      <c r="AS63" s="844"/>
      <c r="AT63" s="844"/>
      <c r="AU63" s="844">
        <f>SUM(AU28:AY33)</f>
        <v>8313</v>
      </c>
      <c r="AV63" s="844"/>
      <c r="AW63" s="844"/>
      <c r="AX63" s="844"/>
      <c r="AY63" s="844"/>
      <c r="AZ63" s="848"/>
      <c r="BA63" s="848"/>
      <c r="BB63" s="848"/>
      <c r="BC63" s="848"/>
      <c r="BD63" s="848"/>
      <c r="BE63" s="849"/>
      <c r="BF63" s="849"/>
      <c r="BG63" s="849"/>
      <c r="BH63" s="849"/>
      <c r="BI63" s="850"/>
      <c r="BJ63" s="851" t="s">
        <v>123</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402</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559</v>
      </c>
      <c r="C68" s="870"/>
      <c r="D68" s="870"/>
      <c r="E68" s="870"/>
      <c r="F68" s="870"/>
      <c r="G68" s="870"/>
      <c r="H68" s="870"/>
      <c r="I68" s="870"/>
      <c r="J68" s="870"/>
      <c r="K68" s="870"/>
      <c r="L68" s="870"/>
      <c r="M68" s="870"/>
      <c r="N68" s="870"/>
      <c r="O68" s="870"/>
      <c r="P68" s="871"/>
      <c r="Q68" s="872">
        <v>5218</v>
      </c>
      <c r="R68" s="866"/>
      <c r="S68" s="866"/>
      <c r="T68" s="866"/>
      <c r="U68" s="866"/>
      <c r="V68" s="866">
        <v>4816</v>
      </c>
      <c r="W68" s="866"/>
      <c r="X68" s="866"/>
      <c r="Y68" s="866"/>
      <c r="Z68" s="866"/>
      <c r="AA68" s="866">
        <v>402</v>
      </c>
      <c r="AB68" s="866"/>
      <c r="AC68" s="866"/>
      <c r="AD68" s="866"/>
      <c r="AE68" s="866"/>
      <c r="AF68" s="866">
        <v>402</v>
      </c>
      <c r="AG68" s="866"/>
      <c r="AH68" s="866"/>
      <c r="AI68" s="866"/>
      <c r="AJ68" s="866"/>
      <c r="AK68" s="866">
        <v>408</v>
      </c>
      <c r="AL68" s="866"/>
      <c r="AM68" s="866"/>
      <c r="AN68" s="866"/>
      <c r="AO68" s="866"/>
      <c r="AP68" s="866">
        <v>457</v>
      </c>
      <c r="AQ68" s="866"/>
      <c r="AR68" s="866"/>
      <c r="AS68" s="866"/>
      <c r="AT68" s="866"/>
      <c r="AU68" s="866">
        <v>240</v>
      </c>
      <c r="AV68" s="866"/>
      <c r="AW68" s="866"/>
      <c r="AX68" s="866"/>
      <c r="AY68" s="866"/>
      <c r="AZ68" s="867" t="s">
        <v>564</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559</v>
      </c>
      <c r="C69" s="874"/>
      <c r="D69" s="874"/>
      <c r="E69" s="874"/>
      <c r="F69" s="874"/>
      <c r="G69" s="874"/>
      <c r="H69" s="874"/>
      <c r="I69" s="874"/>
      <c r="J69" s="874"/>
      <c r="K69" s="874"/>
      <c r="L69" s="874"/>
      <c r="M69" s="874"/>
      <c r="N69" s="874"/>
      <c r="O69" s="874"/>
      <c r="P69" s="875"/>
      <c r="Q69" s="876">
        <v>35148</v>
      </c>
      <c r="R69" s="830"/>
      <c r="S69" s="830"/>
      <c r="T69" s="830"/>
      <c r="U69" s="830"/>
      <c r="V69" s="830">
        <v>34397</v>
      </c>
      <c r="W69" s="830"/>
      <c r="X69" s="830"/>
      <c r="Y69" s="830"/>
      <c r="Z69" s="830"/>
      <c r="AA69" s="830">
        <v>751</v>
      </c>
      <c r="AB69" s="830"/>
      <c r="AC69" s="830"/>
      <c r="AD69" s="830"/>
      <c r="AE69" s="830"/>
      <c r="AF69" s="830">
        <v>751</v>
      </c>
      <c r="AG69" s="830"/>
      <c r="AH69" s="830"/>
      <c r="AI69" s="830"/>
      <c r="AJ69" s="830"/>
      <c r="AK69" s="830">
        <v>373</v>
      </c>
      <c r="AL69" s="830"/>
      <c r="AM69" s="830"/>
      <c r="AN69" s="830"/>
      <c r="AO69" s="830"/>
      <c r="AP69" s="877" t="s">
        <v>567</v>
      </c>
      <c r="AQ69" s="878"/>
      <c r="AR69" s="878"/>
      <c r="AS69" s="878"/>
      <c r="AT69" s="834"/>
      <c r="AU69" s="877" t="s">
        <v>489</v>
      </c>
      <c r="AV69" s="878"/>
      <c r="AW69" s="878"/>
      <c r="AX69" s="878"/>
      <c r="AY69" s="834"/>
      <c r="AZ69" s="832" t="s">
        <v>565</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560</v>
      </c>
      <c r="C70" s="874"/>
      <c r="D70" s="874"/>
      <c r="E70" s="874"/>
      <c r="F70" s="874"/>
      <c r="G70" s="874"/>
      <c r="H70" s="874"/>
      <c r="I70" s="874"/>
      <c r="J70" s="874"/>
      <c r="K70" s="874"/>
      <c r="L70" s="874"/>
      <c r="M70" s="874"/>
      <c r="N70" s="874"/>
      <c r="O70" s="874"/>
      <c r="P70" s="875"/>
      <c r="Q70" s="876">
        <v>6</v>
      </c>
      <c r="R70" s="830"/>
      <c r="S70" s="830"/>
      <c r="T70" s="830"/>
      <c r="U70" s="830"/>
      <c r="V70" s="830">
        <v>4</v>
      </c>
      <c r="W70" s="830"/>
      <c r="X70" s="830"/>
      <c r="Y70" s="830"/>
      <c r="Z70" s="830"/>
      <c r="AA70" s="830">
        <v>2</v>
      </c>
      <c r="AB70" s="830"/>
      <c r="AC70" s="830"/>
      <c r="AD70" s="830"/>
      <c r="AE70" s="830"/>
      <c r="AF70" s="830">
        <v>2</v>
      </c>
      <c r="AG70" s="830"/>
      <c r="AH70" s="830"/>
      <c r="AI70" s="830"/>
      <c r="AJ70" s="830"/>
      <c r="AK70" s="830"/>
      <c r="AL70" s="830"/>
      <c r="AM70" s="830"/>
      <c r="AN70" s="830"/>
      <c r="AO70" s="830"/>
      <c r="AP70" s="877" t="s">
        <v>489</v>
      </c>
      <c r="AQ70" s="878"/>
      <c r="AR70" s="878"/>
      <c r="AS70" s="878"/>
      <c r="AT70" s="834"/>
      <c r="AU70" s="877" t="s">
        <v>489</v>
      </c>
      <c r="AV70" s="878"/>
      <c r="AW70" s="878"/>
      <c r="AX70" s="878"/>
      <c r="AY70" s="834"/>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561</v>
      </c>
      <c r="C71" s="874"/>
      <c r="D71" s="874"/>
      <c r="E71" s="874"/>
      <c r="F71" s="874"/>
      <c r="G71" s="874"/>
      <c r="H71" s="874"/>
      <c r="I71" s="874"/>
      <c r="J71" s="874"/>
      <c r="K71" s="874"/>
      <c r="L71" s="874"/>
      <c r="M71" s="874"/>
      <c r="N71" s="874"/>
      <c r="O71" s="874"/>
      <c r="P71" s="875"/>
      <c r="Q71" s="876">
        <v>2263</v>
      </c>
      <c r="R71" s="830"/>
      <c r="S71" s="830"/>
      <c r="T71" s="830"/>
      <c r="U71" s="830"/>
      <c r="V71" s="830">
        <v>2225</v>
      </c>
      <c r="W71" s="830"/>
      <c r="X71" s="830"/>
      <c r="Y71" s="830"/>
      <c r="Z71" s="830"/>
      <c r="AA71" s="830">
        <f>Q71-V71</f>
        <v>38</v>
      </c>
      <c r="AB71" s="830"/>
      <c r="AC71" s="830"/>
      <c r="AD71" s="830"/>
      <c r="AE71" s="830"/>
      <c r="AF71" s="830">
        <v>38</v>
      </c>
      <c r="AG71" s="830"/>
      <c r="AH71" s="830"/>
      <c r="AI71" s="830"/>
      <c r="AJ71" s="830"/>
      <c r="AK71" s="877" t="s">
        <v>489</v>
      </c>
      <c r="AL71" s="878"/>
      <c r="AM71" s="878"/>
      <c r="AN71" s="878"/>
      <c r="AO71" s="834"/>
      <c r="AP71" s="877" t="s">
        <v>489</v>
      </c>
      <c r="AQ71" s="878"/>
      <c r="AR71" s="878"/>
      <c r="AS71" s="878"/>
      <c r="AT71" s="834"/>
      <c r="AU71" s="877" t="s">
        <v>489</v>
      </c>
      <c r="AV71" s="878"/>
      <c r="AW71" s="878"/>
      <c r="AX71" s="878"/>
      <c r="AY71" s="834"/>
      <c r="AZ71" s="832" t="s">
        <v>564</v>
      </c>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561</v>
      </c>
      <c r="C72" s="874"/>
      <c r="D72" s="874"/>
      <c r="E72" s="874"/>
      <c r="F72" s="874"/>
      <c r="G72" s="874"/>
      <c r="H72" s="874"/>
      <c r="I72" s="874"/>
      <c r="J72" s="874"/>
      <c r="K72" s="874"/>
      <c r="L72" s="874"/>
      <c r="M72" s="874"/>
      <c r="N72" s="874"/>
      <c r="O72" s="874"/>
      <c r="P72" s="875"/>
      <c r="Q72" s="876">
        <v>924950</v>
      </c>
      <c r="R72" s="830"/>
      <c r="S72" s="830"/>
      <c r="T72" s="830"/>
      <c r="U72" s="830"/>
      <c r="V72" s="830">
        <v>909345</v>
      </c>
      <c r="W72" s="830"/>
      <c r="X72" s="830"/>
      <c r="Y72" s="830"/>
      <c r="Z72" s="830"/>
      <c r="AA72" s="830">
        <f>Q72-V72</f>
        <v>15605</v>
      </c>
      <c r="AB72" s="830"/>
      <c r="AC72" s="830"/>
      <c r="AD72" s="830"/>
      <c r="AE72" s="830"/>
      <c r="AF72" s="830">
        <v>15606</v>
      </c>
      <c r="AG72" s="830"/>
      <c r="AH72" s="830"/>
      <c r="AI72" s="830"/>
      <c r="AJ72" s="830"/>
      <c r="AK72" s="830">
        <v>9690</v>
      </c>
      <c r="AL72" s="830"/>
      <c r="AM72" s="830"/>
      <c r="AN72" s="830"/>
      <c r="AO72" s="830"/>
      <c r="AP72" s="877" t="s">
        <v>489</v>
      </c>
      <c r="AQ72" s="878"/>
      <c r="AR72" s="878"/>
      <c r="AS72" s="878"/>
      <c r="AT72" s="834"/>
      <c r="AU72" s="877" t="s">
        <v>489</v>
      </c>
      <c r="AV72" s="878"/>
      <c r="AW72" s="878"/>
      <c r="AX72" s="878"/>
      <c r="AY72" s="834"/>
      <c r="AZ72" s="832" t="s">
        <v>565</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562</v>
      </c>
      <c r="C73" s="874"/>
      <c r="D73" s="874"/>
      <c r="E73" s="874"/>
      <c r="F73" s="874"/>
      <c r="G73" s="874"/>
      <c r="H73" s="874"/>
      <c r="I73" s="874"/>
      <c r="J73" s="874"/>
      <c r="K73" s="874"/>
      <c r="L73" s="874"/>
      <c r="M73" s="874"/>
      <c r="N73" s="874"/>
      <c r="O73" s="874"/>
      <c r="P73" s="875"/>
      <c r="Q73" s="876">
        <v>138</v>
      </c>
      <c r="R73" s="830"/>
      <c r="S73" s="830"/>
      <c r="T73" s="830"/>
      <c r="U73" s="830"/>
      <c r="V73" s="830">
        <v>94</v>
      </c>
      <c r="W73" s="830"/>
      <c r="X73" s="830"/>
      <c r="Y73" s="830"/>
      <c r="Z73" s="830"/>
      <c r="AA73" s="830">
        <f>Q73-V73</f>
        <v>44</v>
      </c>
      <c r="AB73" s="830"/>
      <c r="AC73" s="830"/>
      <c r="AD73" s="830"/>
      <c r="AE73" s="830"/>
      <c r="AF73" s="830">
        <v>44</v>
      </c>
      <c r="AG73" s="830"/>
      <c r="AH73" s="830"/>
      <c r="AI73" s="830"/>
      <c r="AJ73" s="830"/>
      <c r="AK73" s="877" t="s">
        <v>489</v>
      </c>
      <c r="AL73" s="878"/>
      <c r="AM73" s="878"/>
      <c r="AN73" s="878"/>
      <c r="AO73" s="834"/>
      <c r="AP73" s="877" t="s">
        <v>489</v>
      </c>
      <c r="AQ73" s="878"/>
      <c r="AR73" s="878"/>
      <c r="AS73" s="878"/>
      <c r="AT73" s="834"/>
      <c r="AU73" s="877" t="s">
        <v>489</v>
      </c>
      <c r="AV73" s="878"/>
      <c r="AW73" s="878"/>
      <c r="AX73" s="878"/>
      <c r="AY73" s="834"/>
      <c r="AZ73" s="832" t="s">
        <v>566</v>
      </c>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563</v>
      </c>
      <c r="C74" s="874"/>
      <c r="D74" s="874"/>
      <c r="E74" s="874"/>
      <c r="F74" s="874"/>
      <c r="G74" s="874"/>
      <c r="H74" s="874"/>
      <c r="I74" s="874"/>
      <c r="J74" s="874"/>
      <c r="K74" s="874"/>
      <c r="L74" s="874"/>
      <c r="M74" s="874"/>
      <c r="N74" s="874"/>
      <c r="O74" s="874"/>
      <c r="P74" s="875"/>
      <c r="Q74" s="876">
        <v>308</v>
      </c>
      <c r="R74" s="830"/>
      <c r="S74" s="830"/>
      <c r="T74" s="830"/>
      <c r="U74" s="830"/>
      <c r="V74" s="830">
        <v>290</v>
      </c>
      <c r="W74" s="830"/>
      <c r="X74" s="830"/>
      <c r="Y74" s="830"/>
      <c r="Z74" s="830"/>
      <c r="AA74" s="830">
        <f>Q74-V74</f>
        <v>18</v>
      </c>
      <c r="AB74" s="830"/>
      <c r="AC74" s="830"/>
      <c r="AD74" s="830"/>
      <c r="AE74" s="830"/>
      <c r="AF74" s="830">
        <v>18</v>
      </c>
      <c r="AG74" s="830"/>
      <c r="AH74" s="830"/>
      <c r="AI74" s="830"/>
      <c r="AJ74" s="830"/>
      <c r="AK74" s="830">
        <v>26</v>
      </c>
      <c r="AL74" s="830"/>
      <c r="AM74" s="830"/>
      <c r="AN74" s="830"/>
      <c r="AO74" s="830"/>
      <c r="AP74" s="877" t="s">
        <v>489</v>
      </c>
      <c r="AQ74" s="878"/>
      <c r="AR74" s="878"/>
      <c r="AS74" s="878"/>
      <c r="AT74" s="834"/>
      <c r="AU74" s="877" t="s">
        <v>489</v>
      </c>
      <c r="AV74" s="878"/>
      <c r="AW74" s="878"/>
      <c r="AX74" s="878"/>
      <c r="AY74" s="834"/>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9"/>
      <c r="R75" s="878"/>
      <c r="S75" s="878"/>
      <c r="T75" s="878"/>
      <c r="U75" s="834"/>
      <c r="V75" s="877"/>
      <c r="W75" s="878"/>
      <c r="X75" s="878"/>
      <c r="Y75" s="878"/>
      <c r="Z75" s="834"/>
      <c r="AA75" s="877"/>
      <c r="AB75" s="878"/>
      <c r="AC75" s="878"/>
      <c r="AD75" s="878"/>
      <c r="AE75" s="834"/>
      <c r="AF75" s="877"/>
      <c r="AG75" s="878"/>
      <c r="AH75" s="878"/>
      <c r="AI75" s="878"/>
      <c r="AJ75" s="834"/>
      <c r="AK75" s="877"/>
      <c r="AL75" s="878"/>
      <c r="AM75" s="878"/>
      <c r="AN75" s="878"/>
      <c r="AO75" s="834"/>
      <c r="AP75" s="877"/>
      <c r="AQ75" s="878"/>
      <c r="AR75" s="878"/>
      <c r="AS75" s="878"/>
      <c r="AT75" s="834"/>
      <c r="AU75" s="877"/>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9"/>
      <c r="R76" s="878"/>
      <c r="S76" s="878"/>
      <c r="T76" s="878"/>
      <c r="U76" s="834"/>
      <c r="V76" s="877"/>
      <c r="W76" s="878"/>
      <c r="X76" s="878"/>
      <c r="Y76" s="878"/>
      <c r="Z76" s="834"/>
      <c r="AA76" s="877"/>
      <c r="AB76" s="878"/>
      <c r="AC76" s="878"/>
      <c r="AD76" s="878"/>
      <c r="AE76" s="834"/>
      <c r="AF76" s="877"/>
      <c r="AG76" s="878"/>
      <c r="AH76" s="878"/>
      <c r="AI76" s="878"/>
      <c r="AJ76" s="834"/>
      <c r="AK76" s="877"/>
      <c r="AL76" s="878"/>
      <c r="AM76" s="878"/>
      <c r="AN76" s="878"/>
      <c r="AO76" s="834"/>
      <c r="AP76" s="877"/>
      <c r="AQ76" s="878"/>
      <c r="AR76" s="878"/>
      <c r="AS76" s="878"/>
      <c r="AT76" s="834"/>
      <c r="AU76" s="877"/>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9"/>
      <c r="R77" s="878"/>
      <c r="S77" s="878"/>
      <c r="T77" s="878"/>
      <c r="U77" s="834"/>
      <c r="V77" s="877"/>
      <c r="W77" s="878"/>
      <c r="X77" s="878"/>
      <c r="Y77" s="878"/>
      <c r="Z77" s="834"/>
      <c r="AA77" s="877"/>
      <c r="AB77" s="878"/>
      <c r="AC77" s="878"/>
      <c r="AD77" s="878"/>
      <c r="AE77" s="834"/>
      <c r="AF77" s="877"/>
      <c r="AG77" s="878"/>
      <c r="AH77" s="878"/>
      <c r="AI77" s="878"/>
      <c r="AJ77" s="834"/>
      <c r="AK77" s="877"/>
      <c r="AL77" s="878"/>
      <c r="AM77" s="878"/>
      <c r="AN77" s="878"/>
      <c r="AO77" s="834"/>
      <c r="AP77" s="877"/>
      <c r="AQ77" s="878"/>
      <c r="AR77" s="878"/>
      <c r="AS77" s="878"/>
      <c r="AT77" s="834"/>
      <c r="AU77" s="877"/>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SUM(AF68:AJ74)</f>
        <v>16861</v>
      </c>
      <c r="AG88" s="844"/>
      <c r="AH88" s="844"/>
      <c r="AI88" s="844"/>
      <c r="AJ88" s="844"/>
      <c r="AK88" s="841"/>
      <c r="AL88" s="841"/>
      <c r="AM88" s="841"/>
      <c r="AN88" s="841"/>
      <c r="AO88" s="841"/>
      <c r="AP88" s="844">
        <f t="shared" ref="AP88" si="2">SUM(AP68:AT74)</f>
        <v>457</v>
      </c>
      <c r="AQ88" s="844"/>
      <c r="AR88" s="844"/>
      <c r="AS88" s="844"/>
      <c r="AT88" s="844"/>
      <c r="AU88" s="844">
        <f t="shared" ref="AU88" si="3">SUM(AU68:AY74)</f>
        <v>240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SUM(CR7:CV88)</f>
        <v>428</v>
      </c>
      <c r="CS102" s="852"/>
      <c r="CT102" s="852"/>
      <c r="CU102" s="852"/>
      <c r="CV102" s="891"/>
      <c r="CW102" s="890">
        <f t="shared" ref="CW102" si="4">SUM(CW7:DA88)</f>
        <v>34</v>
      </c>
      <c r="CX102" s="852"/>
      <c r="CY102" s="852"/>
      <c r="CZ102" s="852"/>
      <c r="DA102" s="891"/>
      <c r="DB102" s="890">
        <f t="shared" ref="DB102" si="5">SUM(DB7:DF88)</f>
        <v>150</v>
      </c>
      <c r="DC102" s="852"/>
      <c r="DD102" s="852"/>
      <c r="DE102" s="852"/>
      <c r="DF102" s="891"/>
      <c r="DG102" s="890">
        <f t="shared" ref="DG102" si="6">SUM(DG7:DK88)</f>
        <v>0</v>
      </c>
      <c r="DH102" s="852"/>
      <c r="DI102" s="852"/>
      <c r="DJ102" s="852"/>
      <c r="DK102" s="891"/>
      <c r="DL102" s="890">
        <f t="shared" ref="DL102" si="7">SUM(DL7:DP88)</f>
        <v>0</v>
      </c>
      <c r="DM102" s="852"/>
      <c r="DN102" s="852"/>
      <c r="DO102" s="852"/>
      <c r="DP102" s="891"/>
      <c r="DQ102" s="890">
        <f t="shared" ref="DQ102" si="8">SUM(DQ7:DU88)</f>
        <v>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4259348</v>
      </c>
      <c r="AB110" s="900"/>
      <c r="AC110" s="900"/>
      <c r="AD110" s="900"/>
      <c r="AE110" s="901"/>
      <c r="AF110" s="902">
        <v>4284959</v>
      </c>
      <c r="AG110" s="900"/>
      <c r="AH110" s="900"/>
      <c r="AI110" s="900"/>
      <c r="AJ110" s="901"/>
      <c r="AK110" s="902">
        <v>4295376</v>
      </c>
      <c r="AL110" s="900"/>
      <c r="AM110" s="900"/>
      <c r="AN110" s="900"/>
      <c r="AO110" s="901"/>
      <c r="AP110" s="903">
        <v>11.2</v>
      </c>
      <c r="AQ110" s="904"/>
      <c r="AR110" s="904"/>
      <c r="AS110" s="904"/>
      <c r="AT110" s="905"/>
      <c r="AU110" s="906" t="s">
        <v>70</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27760295</v>
      </c>
      <c r="BR110" s="931"/>
      <c r="BS110" s="931"/>
      <c r="BT110" s="931"/>
      <c r="BU110" s="931"/>
      <c r="BV110" s="931">
        <v>26769461</v>
      </c>
      <c r="BW110" s="931"/>
      <c r="BX110" s="931"/>
      <c r="BY110" s="931"/>
      <c r="BZ110" s="931"/>
      <c r="CA110" s="931">
        <v>29770145</v>
      </c>
      <c r="CB110" s="931"/>
      <c r="CC110" s="931"/>
      <c r="CD110" s="931"/>
      <c r="CE110" s="931"/>
      <c r="CF110" s="944">
        <v>77.5</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325993</v>
      </c>
      <c r="DH110" s="931"/>
      <c r="DI110" s="931"/>
      <c r="DJ110" s="931"/>
      <c r="DK110" s="931"/>
      <c r="DL110" s="931">
        <v>303018</v>
      </c>
      <c r="DM110" s="931"/>
      <c r="DN110" s="931"/>
      <c r="DO110" s="931"/>
      <c r="DP110" s="931"/>
      <c r="DQ110" s="931">
        <v>269349</v>
      </c>
      <c r="DR110" s="931"/>
      <c r="DS110" s="931"/>
      <c r="DT110" s="931"/>
      <c r="DU110" s="931"/>
      <c r="DV110" s="932">
        <v>0.7</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123</v>
      </c>
      <c r="AB111" s="938"/>
      <c r="AC111" s="938"/>
      <c r="AD111" s="938"/>
      <c r="AE111" s="939"/>
      <c r="AF111" s="940" t="s">
        <v>123</v>
      </c>
      <c r="AG111" s="938"/>
      <c r="AH111" s="938"/>
      <c r="AI111" s="938"/>
      <c r="AJ111" s="939"/>
      <c r="AK111" s="940" t="s">
        <v>123</v>
      </c>
      <c r="AL111" s="938"/>
      <c r="AM111" s="938"/>
      <c r="AN111" s="938"/>
      <c r="AO111" s="939"/>
      <c r="AP111" s="941" t="s">
        <v>123</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325993</v>
      </c>
      <c r="BR111" s="926"/>
      <c r="BS111" s="926"/>
      <c r="BT111" s="926"/>
      <c r="BU111" s="926"/>
      <c r="BV111" s="926">
        <v>303018</v>
      </c>
      <c r="BW111" s="926"/>
      <c r="BX111" s="926"/>
      <c r="BY111" s="926"/>
      <c r="BZ111" s="926"/>
      <c r="CA111" s="926">
        <v>269349</v>
      </c>
      <c r="CB111" s="926"/>
      <c r="CC111" s="926"/>
      <c r="CD111" s="926"/>
      <c r="CE111" s="926"/>
      <c r="CF111" s="920">
        <v>0.7</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123</v>
      </c>
      <c r="DH111" s="926"/>
      <c r="DI111" s="926"/>
      <c r="DJ111" s="926"/>
      <c r="DK111" s="926"/>
      <c r="DL111" s="926" t="s">
        <v>123</v>
      </c>
      <c r="DM111" s="926"/>
      <c r="DN111" s="926"/>
      <c r="DO111" s="926"/>
      <c r="DP111" s="926"/>
      <c r="DQ111" s="926" t="s">
        <v>123</v>
      </c>
      <c r="DR111" s="926"/>
      <c r="DS111" s="926"/>
      <c r="DT111" s="926"/>
      <c r="DU111" s="926"/>
      <c r="DV111" s="927" t="s">
        <v>123</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123</v>
      </c>
      <c r="AB112" s="959"/>
      <c r="AC112" s="959"/>
      <c r="AD112" s="959"/>
      <c r="AE112" s="960"/>
      <c r="AF112" s="961" t="s">
        <v>123</v>
      </c>
      <c r="AG112" s="959"/>
      <c r="AH112" s="959"/>
      <c r="AI112" s="959"/>
      <c r="AJ112" s="960"/>
      <c r="AK112" s="961" t="s">
        <v>123</v>
      </c>
      <c r="AL112" s="959"/>
      <c r="AM112" s="959"/>
      <c r="AN112" s="959"/>
      <c r="AO112" s="960"/>
      <c r="AP112" s="962" t="s">
        <v>123</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8985989</v>
      </c>
      <c r="BR112" s="926"/>
      <c r="BS112" s="926"/>
      <c r="BT112" s="926"/>
      <c r="BU112" s="926"/>
      <c r="BV112" s="926">
        <v>8400214</v>
      </c>
      <c r="BW112" s="926"/>
      <c r="BX112" s="926"/>
      <c r="BY112" s="926"/>
      <c r="BZ112" s="926"/>
      <c r="CA112" s="926">
        <v>8313761</v>
      </c>
      <c r="CB112" s="926"/>
      <c r="CC112" s="926"/>
      <c r="CD112" s="926"/>
      <c r="CE112" s="926"/>
      <c r="CF112" s="920">
        <v>21.7</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123</v>
      </c>
      <c r="DH112" s="926"/>
      <c r="DI112" s="926"/>
      <c r="DJ112" s="926"/>
      <c r="DK112" s="926"/>
      <c r="DL112" s="926" t="s">
        <v>123</v>
      </c>
      <c r="DM112" s="926"/>
      <c r="DN112" s="926"/>
      <c r="DO112" s="926"/>
      <c r="DP112" s="926"/>
      <c r="DQ112" s="926" t="s">
        <v>123</v>
      </c>
      <c r="DR112" s="926"/>
      <c r="DS112" s="926"/>
      <c r="DT112" s="926"/>
      <c r="DU112" s="926"/>
      <c r="DV112" s="927" t="s">
        <v>123</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977123</v>
      </c>
      <c r="AB113" s="938"/>
      <c r="AC113" s="938"/>
      <c r="AD113" s="938"/>
      <c r="AE113" s="939"/>
      <c r="AF113" s="940">
        <v>806465</v>
      </c>
      <c r="AG113" s="938"/>
      <c r="AH113" s="938"/>
      <c r="AI113" s="938"/>
      <c r="AJ113" s="939"/>
      <c r="AK113" s="940">
        <v>826608</v>
      </c>
      <c r="AL113" s="938"/>
      <c r="AM113" s="938"/>
      <c r="AN113" s="938"/>
      <c r="AO113" s="939"/>
      <c r="AP113" s="941">
        <v>2.2000000000000002</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387168</v>
      </c>
      <c r="BR113" s="926"/>
      <c r="BS113" s="926"/>
      <c r="BT113" s="926"/>
      <c r="BU113" s="926"/>
      <c r="BV113" s="926">
        <v>313499</v>
      </c>
      <c r="BW113" s="926"/>
      <c r="BX113" s="926"/>
      <c r="BY113" s="926"/>
      <c r="BZ113" s="926"/>
      <c r="CA113" s="926">
        <v>239830</v>
      </c>
      <c r="CB113" s="926"/>
      <c r="CC113" s="926"/>
      <c r="CD113" s="926"/>
      <c r="CE113" s="926"/>
      <c r="CF113" s="920">
        <v>0.6</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123</v>
      </c>
      <c r="DH113" s="959"/>
      <c r="DI113" s="959"/>
      <c r="DJ113" s="959"/>
      <c r="DK113" s="960"/>
      <c r="DL113" s="961" t="s">
        <v>123</v>
      </c>
      <c r="DM113" s="959"/>
      <c r="DN113" s="959"/>
      <c r="DO113" s="959"/>
      <c r="DP113" s="960"/>
      <c r="DQ113" s="961" t="s">
        <v>123</v>
      </c>
      <c r="DR113" s="959"/>
      <c r="DS113" s="959"/>
      <c r="DT113" s="959"/>
      <c r="DU113" s="960"/>
      <c r="DV113" s="962" t="s">
        <v>123</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74369</v>
      </c>
      <c r="AB114" s="959"/>
      <c r="AC114" s="959"/>
      <c r="AD114" s="959"/>
      <c r="AE114" s="960"/>
      <c r="AF114" s="961">
        <v>74250</v>
      </c>
      <c r="AG114" s="959"/>
      <c r="AH114" s="959"/>
      <c r="AI114" s="959"/>
      <c r="AJ114" s="960"/>
      <c r="AK114" s="961">
        <v>74127</v>
      </c>
      <c r="AL114" s="959"/>
      <c r="AM114" s="959"/>
      <c r="AN114" s="959"/>
      <c r="AO114" s="960"/>
      <c r="AP114" s="962">
        <v>0.2</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10394414</v>
      </c>
      <c r="BR114" s="926"/>
      <c r="BS114" s="926"/>
      <c r="BT114" s="926"/>
      <c r="BU114" s="926"/>
      <c r="BV114" s="926">
        <v>10722463</v>
      </c>
      <c r="BW114" s="926"/>
      <c r="BX114" s="926"/>
      <c r="BY114" s="926"/>
      <c r="BZ114" s="926"/>
      <c r="CA114" s="926">
        <v>10815494</v>
      </c>
      <c r="CB114" s="926"/>
      <c r="CC114" s="926"/>
      <c r="CD114" s="926"/>
      <c r="CE114" s="926"/>
      <c r="CF114" s="920">
        <v>28.2</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123</v>
      </c>
      <c r="DH114" s="959"/>
      <c r="DI114" s="959"/>
      <c r="DJ114" s="959"/>
      <c r="DK114" s="960"/>
      <c r="DL114" s="961" t="s">
        <v>123</v>
      </c>
      <c r="DM114" s="959"/>
      <c r="DN114" s="959"/>
      <c r="DO114" s="959"/>
      <c r="DP114" s="960"/>
      <c r="DQ114" s="961" t="s">
        <v>123</v>
      </c>
      <c r="DR114" s="959"/>
      <c r="DS114" s="959"/>
      <c r="DT114" s="959"/>
      <c r="DU114" s="960"/>
      <c r="DV114" s="962" t="s">
        <v>123</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123</v>
      </c>
      <c r="AB115" s="938"/>
      <c r="AC115" s="938"/>
      <c r="AD115" s="938"/>
      <c r="AE115" s="939"/>
      <c r="AF115" s="940">
        <v>32149</v>
      </c>
      <c r="AG115" s="938"/>
      <c r="AH115" s="938"/>
      <c r="AI115" s="938"/>
      <c r="AJ115" s="939"/>
      <c r="AK115" s="940">
        <v>33669</v>
      </c>
      <c r="AL115" s="938"/>
      <c r="AM115" s="938"/>
      <c r="AN115" s="938"/>
      <c r="AO115" s="939"/>
      <c r="AP115" s="941">
        <v>0.1</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v>176</v>
      </c>
      <c r="BR115" s="926"/>
      <c r="BS115" s="926"/>
      <c r="BT115" s="926"/>
      <c r="BU115" s="926"/>
      <c r="BV115" s="926">
        <v>4558</v>
      </c>
      <c r="BW115" s="926"/>
      <c r="BX115" s="926"/>
      <c r="BY115" s="926"/>
      <c r="BZ115" s="926"/>
      <c r="CA115" s="926">
        <v>558</v>
      </c>
      <c r="CB115" s="926"/>
      <c r="CC115" s="926"/>
      <c r="CD115" s="926"/>
      <c r="CE115" s="926"/>
      <c r="CF115" s="920">
        <v>0</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123</v>
      </c>
      <c r="DH115" s="959"/>
      <c r="DI115" s="959"/>
      <c r="DJ115" s="959"/>
      <c r="DK115" s="960"/>
      <c r="DL115" s="961" t="s">
        <v>123</v>
      </c>
      <c r="DM115" s="959"/>
      <c r="DN115" s="959"/>
      <c r="DO115" s="959"/>
      <c r="DP115" s="960"/>
      <c r="DQ115" s="961" t="s">
        <v>123</v>
      </c>
      <c r="DR115" s="959"/>
      <c r="DS115" s="959"/>
      <c r="DT115" s="959"/>
      <c r="DU115" s="960"/>
      <c r="DV115" s="962" t="s">
        <v>123</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123</v>
      </c>
      <c r="AB116" s="959"/>
      <c r="AC116" s="959"/>
      <c r="AD116" s="959"/>
      <c r="AE116" s="960"/>
      <c r="AF116" s="961" t="s">
        <v>123</v>
      </c>
      <c r="AG116" s="959"/>
      <c r="AH116" s="959"/>
      <c r="AI116" s="959"/>
      <c r="AJ116" s="960"/>
      <c r="AK116" s="961" t="s">
        <v>123</v>
      </c>
      <c r="AL116" s="959"/>
      <c r="AM116" s="959"/>
      <c r="AN116" s="959"/>
      <c r="AO116" s="960"/>
      <c r="AP116" s="962" t="s">
        <v>123</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123</v>
      </c>
      <c r="BR116" s="926"/>
      <c r="BS116" s="926"/>
      <c r="BT116" s="926"/>
      <c r="BU116" s="926"/>
      <c r="BV116" s="926" t="s">
        <v>123</v>
      </c>
      <c r="BW116" s="926"/>
      <c r="BX116" s="926"/>
      <c r="BY116" s="926"/>
      <c r="BZ116" s="926"/>
      <c r="CA116" s="926" t="s">
        <v>123</v>
      </c>
      <c r="CB116" s="926"/>
      <c r="CC116" s="926"/>
      <c r="CD116" s="926"/>
      <c r="CE116" s="926"/>
      <c r="CF116" s="920" t="s">
        <v>123</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123</v>
      </c>
      <c r="DH116" s="959"/>
      <c r="DI116" s="959"/>
      <c r="DJ116" s="959"/>
      <c r="DK116" s="960"/>
      <c r="DL116" s="961" t="s">
        <v>123</v>
      </c>
      <c r="DM116" s="959"/>
      <c r="DN116" s="959"/>
      <c r="DO116" s="959"/>
      <c r="DP116" s="960"/>
      <c r="DQ116" s="961" t="s">
        <v>123</v>
      </c>
      <c r="DR116" s="959"/>
      <c r="DS116" s="959"/>
      <c r="DT116" s="959"/>
      <c r="DU116" s="960"/>
      <c r="DV116" s="962" t="s">
        <v>123</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5310840</v>
      </c>
      <c r="AB117" s="979"/>
      <c r="AC117" s="979"/>
      <c r="AD117" s="979"/>
      <c r="AE117" s="980"/>
      <c r="AF117" s="981">
        <v>5197823</v>
      </c>
      <c r="AG117" s="979"/>
      <c r="AH117" s="979"/>
      <c r="AI117" s="979"/>
      <c r="AJ117" s="980"/>
      <c r="AK117" s="981">
        <v>5229780</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123</v>
      </c>
      <c r="BR117" s="926"/>
      <c r="BS117" s="926"/>
      <c r="BT117" s="926"/>
      <c r="BU117" s="926"/>
      <c r="BV117" s="926" t="s">
        <v>123</v>
      </c>
      <c r="BW117" s="926"/>
      <c r="BX117" s="926"/>
      <c r="BY117" s="926"/>
      <c r="BZ117" s="926"/>
      <c r="CA117" s="926" t="s">
        <v>123</v>
      </c>
      <c r="CB117" s="926"/>
      <c r="CC117" s="926"/>
      <c r="CD117" s="926"/>
      <c r="CE117" s="926"/>
      <c r="CF117" s="920" t="s">
        <v>123</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123</v>
      </c>
      <c r="DH117" s="959"/>
      <c r="DI117" s="959"/>
      <c r="DJ117" s="959"/>
      <c r="DK117" s="960"/>
      <c r="DL117" s="961" t="s">
        <v>123</v>
      </c>
      <c r="DM117" s="959"/>
      <c r="DN117" s="959"/>
      <c r="DO117" s="959"/>
      <c r="DP117" s="960"/>
      <c r="DQ117" s="961" t="s">
        <v>123</v>
      </c>
      <c r="DR117" s="959"/>
      <c r="DS117" s="959"/>
      <c r="DT117" s="959"/>
      <c r="DU117" s="960"/>
      <c r="DV117" s="962" t="s">
        <v>123</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123</v>
      </c>
      <c r="BR118" s="1000"/>
      <c r="BS118" s="1000"/>
      <c r="BT118" s="1000"/>
      <c r="BU118" s="1000"/>
      <c r="BV118" s="1000" t="s">
        <v>123</v>
      </c>
      <c r="BW118" s="1000"/>
      <c r="BX118" s="1000"/>
      <c r="BY118" s="1000"/>
      <c r="BZ118" s="1000"/>
      <c r="CA118" s="1000" t="s">
        <v>123</v>
      </c>
      <c r="CB118" s="1000"/>
      <c r="CC118" s="1000"/>
      <c r="CD118" s="1000"/>
      <c r="CE118" s="1000"/>
      <c r="CF118" s="920" t="s">
        <v>123</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123</v>
      </c>
      <c r="DH118" s="959"/>
      <c r="DI118" s="959"/>
      <c r="DJ118" s="959"/>
      <c r="DK118" s="960"/>
      <c r="DL118" s="961" t="s">
        <v>123</v>
      </c>
      <c r="DM118" s="959"/>
      <c r="DN118" s="959"/>
      <c r="DO118" s="959"/>
      <c r="DP118" s="960"/>
      <c r="DQ118" s="961" t="s">
        <v>123</v>
      </c>
      <c r="DR118" s="959"/>
      <c r="DS118" s="959"/>
      <c r="DT118" s="959"/>
      <c r="DU118" s="960"/>
      <c r="DV118" s="962" t="s">
        <v>123</v>
      </c>
      <c r="DW118" s="963"/>
      <c r="DX118" s="963"/>
      <c r="DY118" s="963"/>
      <c r="DZ118" s="964"/>
    </row>
    <row r="119" spans="1:130" s="218"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123</v>
      </c>
      <c r="AB119" s="900"/>
      <c r="AC119" s="900"/>
      <c r="AD119" s="900"/>
      <c r="AE119" s="901"/>
      <c r="AF119" s="902">
        <v>32149</v>
      </c>
      <c r="AG119" s="900"/>
      <c r="AH119" s="900"/>
      <c r="AI119" s="900"/>
      <c r="AJ119" s="901"/>
      <c r="AK119" s="902">
        <v>33669</v>
      </c>
      <c r="AL119" s="900"/>
      <c r="AM119" s="900"/>
      <c r="AN119" s="900"/>
      <c r="AO119" s="901"/>
      <c r="AP119" s="903">
        <v>0.1</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444</v>
      </c>
      <c r="BP119" s="1005"/>
      <c r="BQ119" s="999">
        <v>47854035</v>
      </c>
      <c r="BR119" s="1000"/>
      <c r="BS119" s="1000"/>
      <c r="BT119" s="1000"/>
      <c r="BU119" s="1000"/>
      <c r="BV119" s="1000">
        <v>46513213</v>
      </c>
      <c r="BW119" s="1000"/>
      <c r="BX119" s="1000"/>
      <c r="BY119" s="1000"/>
      <c r="BZ119" s="1000"/>
      <c r="CA119" s="1000">
        <v>49409137</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123</v>
      </c>
      <c r="DH119" s="986"/>
      <c r="DI119" s="986"/>
      <c r="DJ119" s="986"/>
      <c r="DK119" s="987"/>
      <c r="DL119" s="985" t="s">
        <v>123</v>
      </c>
      <c r="DM119" s="986"/>
      <c r="DN119" s="986"/>
      <c r="DO119" s="986"/>
      <c r="DP119" s="987"/>
      <c r="DQ119" s="985" t="s">
        <v>123</v>
      </c>
      <c r="DR119" s="986"/>
      <c r="DS119" s="986"/>
      <c r="DT119" s="986"/>
      <c r="DU119" s="987"/>
      <c r="DV119" s="988" t="s">
        <v>123</v>
      </c>
      <c r="DW119" s="989"/>
      <c r="DX119" s="989"/>
      <c r="DY119" s="989"/>
      <c r="DZ119" s="990"/>
    </row>
    <row r="120" spans="1:130" s="218"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123</v>
      </c>
      <c r="AB120" s="959"/>
      <c r="AC120" s="959"/>
      <c r="AD120" s="959"/>
      <c r="AE120" s="960"/>
      <c r="AF120" s="961" t="s">
        <v>123</v>
      </c>
      <c r="AG120" s="959"/>
      <c r="AH120" s="959"/>
      <c r="AI120" s="959"/>
      <c r="AJ120" s="960"/>
      <c r="AK120" s="961" t="s">
        <v>123</v>
      </c>
      <c r="AL120" s="959"/>
      <c r="AM120" s="959"/>
      <c r="AN120" s="959"/>
      <c r="AO120" s="960"/>
      <c r="AP120" s="962" t="s">
        <v>123</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24369155</v>
      </c>
      <c r="BR120" s="931"/>
      <c r="BS120" s="931"/>
      <c r="BT120" s="931"/>
      <c r="BU120" s="931"/>
      <c r="BV120" s="931">
        <v>24889982</v>
      </c>
      <c r="BW120" s="931"/>
      <c r="BX120" s="931"/>
      <c r="BY120" s="931"/>
      <c r="BZ120" s="931"/>
      <c r="CA120" s="931">
        <v>23371083</v>
      </c>
      <c r="CB120" s="931"/>
      <c r="CC120" s="931"/>
      <c r="CD120" s="931"/>
      <c r="CE120" s="931"/>
      <c r="CF120" s="944">
        <v>60.9</v>
      </c>
      <c r="CG120" s="945"/>
      <c r="CH120" s="945"/>
      <c r="CI120" s="945"/>
      <c r="CJ120" s="945"/>
      <c r="CK120" s="1006" t="s">
        <v>448</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7492867</v>
      </c>
      <c r="DH120" s="931"/>
      <c r="DI120" s="931"/>
      <c r="DJ120" s="931"/>
      <c r="DK120" s="931"/>
      <c r="DL120" s="931">
        <v>8255852</v>
      </c>
      <c r="DM120" s="931"/>
      <c r="DN120" s="931"/>
      <c r="DO120" s="931"/>
      <c r="DP120" s="931"/>
      <c r="DQ120" s="931">
        <v>8174394</v>
      </c>
      <c r="DR120" s="931"/>
      <c r="DS120" s="931"/>
      <c r="DT120" s="931"/>
      <c r="DU120" s="931"/>
      <c r="DV120" s="932">
        <v>21.3</v>
      </c>
      <c r="DW120" s="932"/>
      <c r="DX120" s="932"/>
      <c r="DY120" s="932"/>
      <c r="DZ120" s="933"/>
    </row>
    <row r="121" spans="1:130" s="218"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123</v>
      </c>
      <c r="AB121" s="959"/>
      <c r="AC121" s="959"/>
      <c r="AD121" s="959"/>
      <c r="AE121" s="960"/>
      <c r="AF121" s="961" t="s">
        <v>123</v>
      </c>
      <c r="AG121" s="959"/>
      <c r="AH121" s="959"/>
      <c r="AI121" s="959"/>
      <c r="AJ121" s="960"/>
      <c r="AK121" s="961" t="s">
        <v>123</v>
      </c>
      <c r="AL121" s="959"/>
      <c r="AM121" s="959"/>
      <c r="AN121" s="959"/>
      <c r="AO121" s="960"/>
      <c r="AP121" s="962" t="s">
        <v>123</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5540568</v>
      </c>
      <c r="BR121" s="926"/>
      <c r="BS121" s="926"/>
      <c r="BT121" s="926"/>
      <c r="BU121" s="926"/>
      <c r="BV121" s="926">
        <v>5484436</v>
      </c>
      <c r="BW121" s="926"/>
      <c r="BX121" s="926"/>
      <c r="BY121" s="926"/>
      <c r="BZ121" s="926"/>
      <c r="CA121" s="926">
        <v>5019285</v>
      </c>
      <c r="CB121" s="926"/>
      <c r="CC121" s="926"/>
      <c r="CD121" s="926"/>
      <c r="CE121" s="926"/>
      <c r="CF121" s="920">
        <v>13.1</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588627</v>
      </c>
      <c r="DH121" s="926"/>
      <c r="DI121" s="926"/>
      <c r="DJ121" s="926"/>
      <c r="DK121" s="926"/>
      <c r="DL121" s="926">
        <v>144362</v>
      </c>
      <c r="DM121" s="926"/>
      <c r="DN121" s="926"/>
      <c r="DO121" s="926"/>
      <c r="DP121" s="926"/>
      <c r="DQ121" s="926">
        <v>139367</v>
      </c>
      <c r="DR121" s="926"/>
      <c r="DS121" s="926"/>
      <c r="DT121" s="926"/>
      <c r="DU121" s="926"/>
      <c r="DV121" s="927">
        <v>0.4</v>
      </c>
      <c r="DW121" s="927"/>
      <c r="DX121" s="927"/>
      <c r="DY121" s="927"/>
      <c r="DZ121" s="928"/>
    </row>
    <row r="122" spans="1:130" s="218"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123</v>
      </c>
      <c r="AB122" s="959"/>
      <c r="AC122" s="959"/>
      <c r="AD122" s="959"/>
      <c r="AE122" s="960"/>
      <c r="AF122" s="961" t="s">
        <v>123</v>
      </c>
      <c r="AG122" s="959"/>
      <c r="AH122" s="959"/>
      <c r="AI122" s="959"/>
      <c r="AJ122" s="960"/>
      <c r="AK122" s="961" t="s">
        <v>123</v>
      </c>
      <c r="AL122" s="959"/>
      <c r="AM122" s="959"/>
      <c r="AN122" s="959"/>
      <c r="AO122" s="960"/>
      <c r="AP122" s="962" t="s">
        <v>123</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47831048</v>
      </c>
      <c r="BR122" s="1000"/>
      <c r="BS122" s="1000"/>
      <c r="BT122" s="1000"/>
      <c r="BU122" s="1000"/>
      <c r="BV122" s="1000">
        <v>46515578</v>
      </c>
      <c r="BW122" s="1000"/>
      <c r="BX122" s="1000"/>
      <c r="BY122" s="1000"/>
      <c r="BZ122" s="1000"/>
      <c r="CA122" s="1000">
        <v>46874334</v>
      </c>
      <c r="CB122" s="1000"/>
      <c r="CC122" s="1000"/>
      <c r="CD122" s="1000"/>
      <c r="CE122" s="1000"/>
      <c r="CF122" s="1017">
        <v>122.1</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t="s">
        <v>123</v>
      </c>
      <c r="DH122" s="926"/>
      <c r="DI122" s="926"/>
      <c r="DJ122" s="926"/>
      <c r="DK122" s="926"/>
      <c r="DL122" s="926" t="s">
        <v>123</v>
      </c>
      <c r="DM122" s="926"/>
      <c r="DN122" s="926"/>
      <c r="DO122" s="926"/>
      <c r="DP122" s="926"/>
      <c r="DQ122" s="926" t="s">
        <v>123</v>
      </c>
      <c r="DR122" s="926"/>
      <c r="DS122" s="926"/>
      <c r="DT122" s="926"/>
      <c r="DU122" s="926"/>
      <c r="DV122" s="927" t="s">
        <v>123</v>
      </c>
      <c r="DW122" s="927"/>
      <c r="DX122" s="927"/>
      <c r="DY122" s="927"/>
      <c r="DZ122" s="928"/>
    </row>
    <row r="123" spans="1:130" s="218"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123</v>
      </c>
      <c r="AB123" s="959"/>
      <c r="AC123" s="959"/>
      <c r="AD123" s="959"/>
      <c r="AE123" s="960"/>
      <c r="AF123" s="961" t="s">
        <v>123</v>
      </c>
      <c r="AG123" s="959"/>
      <c r="AH123" s="959"/>
      <c r="AI123" s="959"/>
      <c r="AJ123" s="960"/>
      <c r="AK123" s="961" t="s">
        <v>123</v>
      </c>
      <c r="AL123" s="959"/>
      <c r="AM123" s="959"/>
      <c r="AN123" s="959"/>
      <c r="AO123" s="960"/>
      <c r="AP123" s="962" t="s">
        <v>123</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452</v>
      </c>
      <c r="BP123" s="1005"/>
      <c r="BQ123" s="1063">
        <v>77740771</v>
      </c>
      <c r="BR123" s="1064"/>
      <c r="BS123" s="1064"/>
      <c r="BT123" s="1064"/>
      <c r="BU123" s="1064"/>
      <c r="BV123" s="1064">
        <v>76889996</v>
      </c>
      <c r="BW123" s="1064"/>
      <c r="BX123" s="1064"/>
      <c r="BY123" s="1064"/>
      <c r="BZ123" s="1064"/>
      <c r="CA123" s="1064">
        <v>75264702</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123</v>
      </c>
      <c r="DH123" s="959"/>
      <c r="DI123" s="959"/>
      <c r="DJ123" s="959"/>
      <c r="DK123" s="960"/>
      <c r="DL123" s="961" t="s">
        <v>123</v>
      </c>
      <c r="DM123" s="959"/>
      <c r="DN123" s="959"/>
      <c r="DO123" s="959"/>
      <c r="DP123" s="960"/>
      <c r="DQ123" s="961" t="s">
        <v>123</v>
      </c>
      <c r="DR123" s="959"/>
      <c r="DS123" s="959"/>
      <c r="DT123" s="959"/>
      <c r="DU123" s="960"/>
      <c r="DV123" s="962" t="s">
        <v>123</v>
      </c>
      <c r="DW123" s="963"/>
      <c r="DX123" s="963"/>
      <c r="DY123" s="963"/>
      <c r="DZ123" s="964"/>
    </row>
    <row r="124" spans="1:130" s="218"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123</v>
      </c>
      <c r="AB124" s="959"/>
      <c r="AC124" s="959"/>
      <c r="AD124" s="959"/>
      <c r="AE124" s="960"/>
      <c r="AF124" s="961" t="s">
        <v>123</v>
      </c>
      <c r="AG124" s="959"/>
      <c r="AH124" s="959"/>
      <c r="AI124" s="959"/>
      <c r="AJ124" s="960"/>
      <c r="AK124" s="961" t="s">
        <v>123</v>
      </c>
      <c r="AL124" s="959"/>
      <c r="AM124" s="959"/>
      <c r="AN124" s="959"/>
      <c r="AO124" s="960"/>
      <c r="AP124" s="962" t="s">
        <v>123</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123</v>
      </c>
      <c r="BR124" s="1027"/>
      <c r="BS124" s="1027"/>
      <c r="BT124" s="1027"/>
      <c r="BU124" s="1027"/>
      <c r="BV124" s="1027" t="s">
        <v>123</v>
      </c>
      <c r="BW124" s="1027"/>
      <c r="BX124" s="1027"/>
      <c r="BY124" s="1027"/>
      <c r="BZ124" s="1027"/>
      <c r="CA124" s="1027" t="s">
        <v>123</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904495</v>
      </c>
      <c r="DH124" s="986"/>
      <c r="DI124" s="986"/>
      <c r="DJ124" s="986"/>
      <c r="DK124" s="987"/>
      <c r="DL124" s="985" t="s">
        <v>123</v>
      </c>
      <c r="DM124" s="986"/>
      <c r="DN124" s="986"/>
      <c r="DO124" s="986"/>
      <c r="DP124" s="987"/>
      <c r="DQ124" s="985" t="s">
        <v>123</v>
      </c>
      <c r="DR124" s="986"/>
      <c r="DS124" s="986"/>
      <c r="DT124" s="986"/>
      <c r="DU124" s="987"/>
      <c r="DV124" s="988" t="s">
        <v>123</v>
      </c>
      <c r="DW124" s="989"/>
      <c r="DX124" s="989"/>
      <c r="DY124" s="989"/>
      <c r="DZ124" s="990"/>
    </row>
    <row r="125" spans="1:130" s="218"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123</v>
      </c>
      <c r="AB125" s="959"/>
      <c r="AC125" s="959"/>
      <c r="AD125" s="959"/>
      <c r="AE125" s="960"/>
      <c r="AF125" s="961" t="s">
        <v>123</v>
      </c>
      <c r="AG125" s="959"/>
      <c r="AH125" s="959"/>
      <c r="AI125" s="959"/>
      <c r="AJ125" s="960"/>
      <c r="AK125" s="961" t="s">
        <v>123</v>
      </c>
      <c r="AL125" s="959"/>
      <c r="AM125" s="959"/>
      <c r="AN125" s="959"/>
      <c r="AO125" s="960"/>
      <c r="AP125" s="962" t="s">
        <v>123</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123</v>
      </c>
      <c r="DH125" s="931"/>
      <c r="DI125" s="931"/>
      <c r="DJ125" s="931"/>
      <c r="DK125" s="931"/>
      <c r="DL125" s="931" t="s">
        <v>123</v>
      </c>
      <c r="DM125" s="931"/>
      <c r="DN125" s="931"/>
      <c r="DO125" s="931"/>
      <c r="DP125" s="931"/>
      <c r="DQ125" s="931" t="s">
        <v>123</v>
      </c>
      <c r="DR125" s="931"/>
      <c r="DS125" s="931"/>
      <c r="DT125" s="931"/>
      <c r="DU125" s="931"/>
      <c r="DV125" s="932" t="s">
        <v>123</v>
      </c>
      <c r="DW125" s="932"/>
      <c r="DX125" s="932"/>
      <c r="DY125" s="932"/>
      <c r="DZ125" s="933"/>
    </row>
    <row r="126" spans="1:130" s="218"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123</v>
      </c>
      <c r="AB126" s="959"/>
      <c r="AC126" s="959"/>
      <c r="AD126" s="959"/>
      <c r="AE126" s="960"/>
      <c r="AF126" s="961" t="s">
        <v>123</v>
      </c>
      <c r="AG126" s="959"/>
      <c r="AH126" s="959"/>
      <c r="AI126" s="959"/>
      <c r="AJ126" s="960"/>
      <c r="AK126" s="961" t="s">
        <v>123</v>
      </c>
      <c r="AL126" s="959"/>
      <c r="AM126" s="959"/>
      <c r="AN126" s="959"/>
      <c r="AO126" s="960"/>
      <c r="AP126" s="962" t="s">
        <v>123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123</v>
      </c>
      <c r="DH126" s="926"/>
      <c r="DI126" s="926"/>
      <c r="DJ126" s="926"/>
      <c r="DK126" s="926"/>
      <c r="DL126" s="926" t="s">
        <v>123</v>
      </c>
      <c r="DM126" s="926"/>
      <c r="DN126" s="926"/>
      <c r="DO126" s="926"/>
      <c r="DP126" s="926"/>
      <c r="DQ126" s="926" t="s">
        <v>123</v>
      </c>
      <c r="DR126" s="926"/>
      <c r="DS126" s="926"/>
      <c r="DT126" s="926"/>
      <c r="DU126" s="926"/>
      <c r="DV126" s="927" t="s">
        <v>123</v>
      </c>
      <c r="DW126" s="927"/>
      <c r="DX126" s="927"/>
      <c r="DY126" s="927"/>
      <c r="DZ126" s="928"/>
    </row>
    <row r="127" spans="1:130" s="218"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123</v>
      </c>
      <c r="AB127" s="959"/>
      <c r="AC127" s="959"/>
      <c r="AD127" s="959"/>
      <c r="AE127" s="960"/>
      <c r="AF127" s="961" t="s">
        <v>123</v>
      </c>
      <c r="AG127" s="959"/>
      <c r="AH127" s="959"/>
      <c r="AI127" s="959"/>
      <c r="AJ127" s="960"/>
      <c r="AK127" s="961" t="s">
        <v>123</v>
      </c>
      <c r="AL127" s="959"/>
      <c r="AM127" s="959"/>
      <c r="AN127" s="959"/>
      <c r="AO127" s="960"/>
      <c r="AP127" s="962" t="s">
        <v>123</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123</v>
      </c>
      <c r="DH127" s="926"/>
      <c r="DI127" s="926"/>
      <c r="DJ127" s="926"/>
      <c r="DK127" s="926"/>
      <c r="DL127" s="926" t="s">
        <v>123</v>
      </c>
      <c r="DM127" s="926"/>
      <c r="DN127" s="926"/>
      <c r="DO127" s="926"/>
      <c r="DP127" s="926"/>
      <c r="DQ127" s="926" t="s">
        <v>123</v>
      </c>
      <c r="DR127" s="926"/>
      <c r="DS127" s="926"/>
      <c r="DT127" s="926"/>
      <c r="DU127" s="926"/>
      <c r="DV127" s="927" t="s">
        <v>123</v>
      </c>
      <c r="DW127" s="927"/>
      <c r="DX127" s="927"/>
      <c r="DY127" s="927"/>
      <c r="DZ127" s="928"/>
    </row>
    <row r="128" spans="1:130" s="218"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666307</v>
      </c>
      <c r="AB128" s="1046"/>
      <c r="AC128" s="1046"/>
      <c r="AD128" s="1046"/>
      <c r="AE128" s="1047"/>
      <c r="AF128" s="1048">
        <v>604368</v>
      </c>
      <c r="AG128" s="1046"/>
      <c r="AH128" s="1046"/>
      <c r="AI128" s="1046"/>
      <c r="AJ128" s="1047"/>
      <c r="AK128" s="1048">
        <v>728293</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123</v>
      </c>
      <c r="BG128" s="1053"/>
      <c r="BH128" s="1053"/>
      <c r="BI128" s="1053"/>
      <c r="BJ128" s="1053"/>
      <c r="BK128" s="1053"/>
      <c r="BL128" s="1054"/>
      <c r="BM128" s="1052">
        <v>11.38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v>176</v>
      </c>
      <c r="DH128" s="1038"/>
      <c r="DI128" s="1038"/>
      <c r="DJ128" s="1038"/>
      <c r="DK128" s="1038"/>
      <c r="DL128" s="1038">
        <v>4558</v>
      </c>
      <c r="DM128" s="1038"/>
      <c r="DN128" s="1038"/>
      <c r="DO128" s="1038"/>
      <c r="DP128" s="1038"/>
      <c r="DQ128" s="1038">
        <v>558</v>
      </c>
      <c r="DR128" s="1038"/>
      <c r="DS128" s="1038"/>
      <c r="DT128" s="1038"/>
      <c r="DU128" s="1038"/>
      <c r="DV128" s="1039">
        <v>0</v>
      </c>
      <c r="DW128" s="1039"/>
      <c r="DX128" s="1039"/>
      <c r="DY128" s="1039"/>
      <c r="DZ128" s="1040"/>
    </row>
    <row r="129" spans="1:131" s="218" customFormat="1" ht="26.25" customHeight="1" x14ac:dyDescent="0.15">
      <c r="A129" s="934" t="s">
        <v>104</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41444447</v>
      </c>
      <c r="AB129" s="959"/>
      <c r="AC129" s="959"/>
      <c r="AD129" s="959"/>
      <c r="AE129" s="960"/>
      <c r="AF129" s="961">
        <v>42343576</v>
      </c>
      <c r="AG129" s="959"/>
      <c r="AH129" s="959"/>
      <c r="AI129" s="959"/>
      <c r="AJ129" s="960"/>
      <c r="AK129" s="961">
        <v>43087581</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123</v>
      </c>
      <c r="BG129" s="1067"/>
      <c r="BH129" s="1067"/>
      <c r="BI129" s="1067"/>
      <c r="BJ129" s="1067"/>
      <c r="BK129" s="1067"/>
      <c r="BL129" s="1068"/>
      <c r="BM129" s="1066">
        <v>16.38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5029142</v>
      </c>
      <c r="AB130" s="959"/>
      <c r="AC130" s="959"/>
      <c r="AD130" s="959"/>
      <c r="AE130" s="960"/>
      <c r="AF130" s="961">
        <v>4917765</v>
      </c>
      <c r="AG130" s="959"/>
      <c r="AH130" s="959"/>
      <c r="AI130" s="959"/>
      <c r="AJ130" s="960"/>
      <c r="AK130" s="961">
        <v>4698828</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-0.8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36415305</v>
      </c>
      <c r="AB131" s="986"/>
      <c r="AC131" s="986"/>
      <c r="AD131" s="986"/>
      <c r="AE131" s="987"/>
      <c r="AF131" s="985">
        <v>37425811</v>
      </c>
      <c r="AG131" s="986"/>
      <c r="AH131" s="986"/>
      <c r="AI131" s="986"/>
      <c r="AJ131" s="987"/>
      <c r="AK131" s="985">
        <v>38388753</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t="s">
        <v>123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-1.056174046</v>
      </c>
      <c r="AB132" s="1097"/>
      <c r="AC132" s="1097"/>
      <c r="AD132" s="1097"/>
      <c r="AE132" s="1098"/>
      <c r="AF132" s="1099">
        <v>-0.866541008</v>
      </c>
      <c r="AG132" s="1097"/>
      <c r="AH132" s="1097"/>
      <c r="AI132" s="1097"/>
      <c r="AJ132" s="1098"/>
      <c r="AK132" s="1099">
        <v>-0.51406004199999999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v>
      </c>
      <c r="AB133" s="1080"/>
      <c r="AC133" s="1080"/>
      <c r="AD133" s="1080"/>
      <c r="AE133" s="1081"/>
      <c r="AF133" s="1079">
        <v>-1.1000000000000001</v>
      </c>
      <c r="AG133" s="1080"/>
      <c r="AH133" s="1080"/>
      <c r="AI133" s="1080"/>
      <c r="AJ133" s="1081"/>
      <c r="AK133" s="1079">
        <v>-0.8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4ayN+EjWSFBN9Os1HUcE3l4Q3+eYArl0hnXxU/Ll5T7yjwj3webfMaLHJ4jktewcA26VCKIaWlRrqU24i+vtmQ==" saltValue="/ZIXESco/fbceQ0F7nnC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W21" zoomScale="70" zoomScaleNormal="85" zoomScaleSheetLayoutView="70" workbookViewId="0">
      <selection activeCell="AL75" sqref="AL7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FFJElc0YxKAj0XJgTQ8nFRmY3sb2+yWovQ08VG668/F2qpeU7AFjLVQg/gzNKncAThSLPR7iypiFhg8wcrVDFw==" saltValue="7v2nIxMYnR2btuqqduLKl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7" zoomScale="55" zoomScaleNormal="5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7wKfpcsc0ZV6fjFHc4m0I3LtUb89ib2yXFL3tn8vNtxUKwytSpCmHWPnR/UlULYCWTYfpwMNVllkmj0FBc/pw==" saltValue="/CqnsNjQQ7pMJjE/4aShy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3" zoomScale="55" zoomScaleSheetLayoutView="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13590027</v>
      </c>
      <c r="AP9" s="269">
        <v>71179</v>
      </c>
      <c r="AQ9" s="270">
        <v>70143</v>
      </c>
      <c r="AR9" s="271">
        <v>1.5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126337</v>
      </c>
      <c r="AP10" s="272">
        <v>662</v>
      </c>
      <c r="AQ10" s="273">
        <v>2309</v>
      </c>
      <c r="AR10" s="274">
        <v>-71.3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t="s">
        <v>489</v>
      </c>
      <c r="AP11" s="272" t="s">
        <v>489</v>
      </c>
      <c r="AQ11" s="273">
        <v>1878</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489</v>
      </c>
      <c r="AP12" s="272" t="s">
        <v>489</v>
      </c>
      <c r="AQ12" s="273">
        <v>30</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452806</v>
      </c>
      <c r="AP13" s="272">
        <v>2372</v>
      </c>
      <c r="AQ13" s="273">
        <v>1863</v>
      </c>
      <c r="AR13" s="274">
        <v>27.3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342976</v>
      </c>
      <c r="AP14" s="272">
        <v>1796</v>
      </c>
      <c r="AQ14" s="273">
        <v>1453</v>
      </c>
      <c r="AR14" s="274">
        <v>23.6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-825238</v>
      </c>
      <c r="AP15" s="272">
        <v>-4322</v>
      </c>
      <c r="AQ15" s="273">
        <v>-3932</v>
      </c>
      <c r="AR15" s="274">
        <v>9.9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13686908</v>
      </c>
      <c r="AP16" s="272">
        <v>71687</v>
      </c>
      <c r="AQ16" s="273">
        <v>73743</v>
      </c>
      <c r="AR16" s="274">
        <v>-2.8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6.51</v>
      </c>
      <c r="AP21" s="286">
        <v>6.58</v>
      </c>
      <c r="AQ21" s="287">
        <v>-7.0000000000000007E-2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101.2</v>
      </c>
      <c r="AP22" s="291">
        <v>99.4</v>
      </c>
      <c r="AQ22" s="292">
        <v>1.8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4295376</v>
      </c>
      <c r="AP32" s="300">
        <v>22497</v>
      </c>
      <c r="AQ32" s="301">
        <v>30085</v>
      </c>
      <c r="AR32" s="302">
        <v>-25.2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489</v>
      </c>
      <c r="AP34" s="300" t="s">
        <v>489</v>
      </c>
      <c r="AQ34" s="301">
        <v>20</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826608</v>
      </c>
      <c r="AP35" s="300">
        <v>4329</v>
      </c>
      <c r="AQ35" s="301">
        <v>7684</v>
      </c>
      <c r="AR35" s="302">
        <v>-43.7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74127</v>
      </c>
      <c r="AP36" s="300">
        <v>388</v>
      </c>
      <c r="AQ36" s="301">
        <v>531</v>
      </c>
      <c r="AR36" s="302">
        <v>-26.9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v>33669</v>
      </c>
      <c r="AP37" s="300">
        <v>176</v>
      </c>
      <c r="AQ37" s="301">
        <v>977</v>
      </c>
      <c r="AR37" s="302">
        <v>-82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489</v>
      </c>
      <c r="AP38" s="303" t="s">
        <v>489</v>
      </c>
      <c r="AQ38" s="304">
        <v>0</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-728293</v>
      </c>
      <c r="AP39" s="300">
        <v>-3815</v>
      </c>
      <c r="AQ39" s="301">
        <v>-7625</v>
      </c>
      <c r="AR39" s="302">
        <v>-50</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-4698828</v>
      </c>
      <c r="AP40" s="300">
        <v>-24611</v>
      </c>
      <c r="AQ40" s="301">
        <v>-22878</v>
      </c>
      <c r="AR40" s="302">
        <v>7.6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-197341</v>
      </c>
      <c r="AP41" s="300">
        <v>-1034</v>
      </c>
      <c r="AQ41" s="301">
        <v>8794</v>
      </c>
      <c r="AR41" s="302">
        <v>-111.8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5906416</v>
      </c>
      <c r="AN51" s="322">
        <v>30226</v>
      </c>
      <c r="AO51" s="323">
        <v>29</v>
      </c>
      <c r="AP51" s="324">
        <v>43261</v>
      </c>
      <c r="AQ51" s="325">
        <v>-6</v>
      </c>
      <c r="AR51" s="326">
        <v>35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3186763</v>
      </c>
      <c r="AN52" s="330">
        <v>16308</v>
      </c>
      <c r="AO52" s="331">
        <v>28.6</v>
      </c>
      <c r="AP52" s="332">
        <v>24721</v>
      </c>
      <c r="AQ52" s="333">
        <v>-1.7</v>
      </c>
      <c r="AR52" s="334">
        <v>30.3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4954680</v>
      </c>
      <c r="AN53" s="322">
        <v>25563</v>
      </c>
      <c r="AO53" s="323">
        <v>-15.4</v>
      </c>
      <c r="AP53" s="324">
        <v>40626</v>
      </c>
      <c r="AQ53" s="325">
        <v>-6.1</v>
      </c>
      <c r="AR53" s="326">
        <v>-9.3000000000000007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2596731</v>
      </c>
      <c r="AN54" s="330">
        <v>13398</v>
      </c>
      <c r="AO54" s="331">
        <v>-17.8</v>
      </c>
      <c r="AP54" s="332">
        <v>24279</v>
      </c>
      <c r="AQ54" s="333">
        <v>-1.8</v>
      </c>
      <c r="AR54" s="334">
        <v>-16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5825102</v>
      </c>
      <c r="AN55" s="322">
        <v>30161</v>
      </c>
      <c r="AO55" s="323">
        <v>18</v>
      </c>
      <c r="AP55" s="324">
        <v>46133</v>
      </c>
      <c r="AQ55" s="325">
        <v>13.6</v>
      </c>
      <c r="AR55" s="326">
        <v>4.4000000000000004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3479204</v>
      </c>
      <c r="AN56" s="330">
        <v>18015</v>
      </c>
      <c r="AO56" s="331">
        <v>34.5</v>
      </c>
      <c r="AP56" s="332">
        <v>27280</v>
      </c>
      <c r="AQ56" s="333">
        <v>12.4</v>
      </c>
      <c r="AR56" s="334">
        <v>22.1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7440474</v>
      </c>
      <c r="AN57" s="322">
        <v>38738</v>
      </c>
      <c r="AO57" s="323">
        <v>28.4</v>
      </c>
      <c r="AP57" s="324">
        <v>49174</v>
      </c>
      <c r="AQ57" s="325">
        <v>6.6</v>
      </c>
      <c r="AR57" s="326">
        <v>21.8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4712473</v>
      </c>
      <c r="AN58" s="330">
        <v>24535</v>
      </c>
      <c r="AO58" s="331">
        <v>36.200000000000003</v>
      </c>
      <c r="AP58" s="332">
        <v>29896</v>
      </c>
      <c r="AQ58" s="333">
        <v>9.6</v>
      </c>
      <c r="AR58" s="334">
        <v>26.6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8868753</v>
      </c>
      <c r="AN59" s="322">
        <v>46451</v>
      </c>
      <c r="AO59" s="323">
        <v>19.899999999999999</v>
      </c>
      <c r="AP59" s="324">
        <v>50636</v>
      </c>
      <c r="AQ59" s="325">
        <v>3</v>
      </c>
      <c r="AR59" s="326">
        <v>16.899999999999999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6358646</v>
      </c>
      <c r="AN60" s="330">
        <v>33304</v>
      </c>
      <c r="AO60" s="331">
        <v>35.700000000000003</v>
      </c>
      <c r="AP60" s="332">
        <v>31778</v>
      </c>
      <c r="AQ60" s="333">
        <v>6.3</v>
      </c>
      <c r="AR60" s="334">
        <v>29.4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6599085</v>
      </c>
      <c r="AN61" s="337">
        <v>34228</v>
      </c>
      <c r="AO61" s="338">
        <v>16</v>
      </c>
      <c r="AP61" s="339">
        <v>45966</v>
      </c>
      <c r="AQ61" s="340">
        <v>2.2000000000000002</v>
      </c>
      <c r="AR61" s="326">
        <v>13.8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4066763</v>
      </c>
      <c r="AN62" s="330">
        <v>21112</v>
      </c>
      <c r="AO62" s="331">
        <v>23.4</v>
      </c>
      <c r="AP62" s="332">
        <v>27591</v>
      </c>
      <c r="AQ62" s="333">
        <v>5</v>
      </c>
      <c r="AR62" s="334">
        <v>18.399999999999999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9lPXoMeqU4wVmfoWFsEsnpEjYe+VZxET92+FQEHn8MS2QUaru/g7urpWkFV0/Z4GH6Dg+dLYmb9dbTFbOUJAlw==" saltValue="L88Y7U4Ktla9q3D4JW54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3" zoomScale="55" zoomScaleNormal="5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USb9E5y94s3b688KYXrD8FvfxjEPv9QdJ91nTLnk907tNg/EnwSuXhAVgSlc0GVV/QbPArHFmWUh6f9hCj7xKw==" saltValue="wEl9O01BAPXbUTxL+fyZ4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29" zoomScale="40" zoomScaleNormal="4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dr9xJiYK1TZZ7GXOsWcTn+VDqJvRdh67sVnqeqxEnXZODIeYpQUH45nvPek6tc89HEUIdc9SH/BxPLLhJNtDsQ==" saltValue="IwLWJvXpg/TOeMe1StfF9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5"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24.23</v>
      </c>
      <c r="G47" s="12">
        <v>27.61</v>
      </c>
      <c r="H47" s="12">
        <v>28.39</v>
      </c>
      <c r="I47" s="12">
        <v>28.25</v>
      </c>
      <c r="J47" s="13">
        <v>24.38</v>
      </c>
    </row>
    <row r="48" spans="2:10" ht="57.75" customHeight="1" x14ac:dyDescent="0.15">
      <c r="B48" s="14"/>
      <c r="C48" s="1141" t="s">
        <v>4</v>
      </c>
      <c r="D48" s="1141"/>
      <c r="E48" s="1142"/>
      <c r="F48" s="15">
        <v>13.32</v>
      </c>
      <c r="G48" s="16">
        <v>14.75</v>
      </c>
      <c r="H48" s="16">
        <v>12.68</v>
      </c>
      <c r="I48" s="16">
        <v>11.05</v>
      </c>
      <c r="J48" s="17">
        <v>11.11</v>
      </c>
    </row>
    <row r="49" spans="2:10" ht="57.75" customHeight="1" thickBot="1" x14ac:dyDescent="0.2">
      <c r="B49" s="18"/>
      <c r="C49" s="1143" t="s">
        <v>5</v>
      </c>
      <c r="D49" s="1143"/>
      <c r="E49" s="1144"/>
      <c r="F49" s="19">
        <v>2.2999999999999998</v>
      </c>
      <c r="G49" s="20">
        <v>6.3</v>
      </c>
      <c r="H49" s="20" t="s">
        <v>533</v>
      </c>
      <c r="I49" s="20" t="s">
        <v>534</v>
      </c>
      <c r="J49" s="21" t="s">
        <v>535</v>
      </c>
    </row>
    <row r="50" spans="2:10" x14ac:dyDescent="0.15"/>
  </sheetData>
  <sheetProtection algorithmName="SHA-512" hashValue="WgnNGQ5Xq9s+/PpckAQlC74+Uwg3eWNcedgdCev1vVeZbfNe2WhNKFLPkGPTVeeVkMB4x1nI/XuZYSiscia9PA==" saltValue="MvXLOZFgIz4/VEEC3UKd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2026-02-23T05:24:02Z</dcterms:created>
  <dcterms:modified xsi:type="dcterms:W3CDTF">2026-03-13T02:12:19Z</dcterms:modified>
  <cp:category/>
</cp:coreProperties>
</file>