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03_経営係\02_上下水道事業の経営\02_下水道事業\04_公営企業（市町村課その他照会等）\経営比較分析表\経営分析比較表（令和5年度決算）\"/>
    </mc:Choice>
  </mc:AlternateContent>
  <workbookProtection workbookAlgorithmName="SHA-512" workbookHashValue="U2IBlI5aoRa1TWddKZcmOIkO54WY2QAkbDq4y+qWmsE9yZYLe6lLcS0d33z52do4GxcDX3cciy7CdZ6QPKm75g==" workbookSaltValue="8d2vJ7xlJffVw4fDQWy9EQ==" workbookSpinCount="100000" lockStructure="1"/>
  <bookViews>
    <workbookView xWindow="0" yWindow="0" windowWidth="14085" windowHeight="786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M85" i="4" s="1"/>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T6" i="5"/>
  <c r="AT8" i="4" s="1"/>
  <c r="S6" i="5"/>
  <c r="AL8" i="4" s="1"/>
  <c r="R6" i="5"/>
  <c r="AD10" i="4" s="1"/>
  <c r="Q6" i="5"/>
  <c r="P6" i="5"/>
  <c r="P10" i="4" s="1"/>
  <c r="O6" i="5"/>
  <c r="I10" i="4" s="1"/>
  <c r="N6" i="5"/>
  <c r="B10" i="4" s="1"/>
  <c r="M6" i="5"/>
  <c r="L6" i="5"/>
  <c r="K6" i="5"/>
  <c r="P8" i="4" s="1"/>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E85" i="4"/>
  <c r="BB10" i="4"/>
  <c r="W10" i="4"/>
  <c r="BB8" i="4"/>
  <c r="AD8" i="4"/>
  <c r="W8" i="4"/>
  <c r="B8" i="4"/>
  <c r="B6" i="4"/>
</calcChain>
</file>

<file path=xl/sharedStrings.xml><?xml version="1.0" encoding="utf-8"?>
<sst xmlns="http://schemas.openxmlformats.org/spreadsheetml/2006/main" count="231" uniqueCount="117">
  <si>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</si>
  <si>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</si>
  <si>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</si>
  <si>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</si>
  <si>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</si>
  <si>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</si>
  <si>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</si>
  <si>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</si>
  <si>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</si>
  <si>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</si>
  <si>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</si>
  <si>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</si>
  <si>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</si>
  <si>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</si>
  <si>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</si>
  <si>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</si>
  <si>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</si>
  <si>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</si>
  <si>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</si>
  <si>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</si>
  <si>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</si>
  <si>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</si>
  <si>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</si>
  <si>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</si>
  <si>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</si>
  <si>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</si>
  <si>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</si>
  <si>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</si>
  <si>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</si>
  <si>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</si>
  <si>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</si>
  <si>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</si>
  <si>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</si>
  <si>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</si>
  <si>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</si>
  <si>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</si>
  <si>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</si>
  <si>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</si>
  <si>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</si>
  <si>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</si>
  <si>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</si>
  <si>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</si>
  <si>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</si>
  <si>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</si>
  <si>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</si>
  <si>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</si>
  <si>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</si>
  <si>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</si>
  <si>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</si>
  <si>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</si>
  <si>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</si>
  <si>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</si>
  <si>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</si>
  <si>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</si>
  <si>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</si>
  <si>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</si>
  <si>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</si>
  <si>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</si>
  <si>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</si>
  <si>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</si>
  <si>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</si>
  <si>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</si>
  <si>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</si>
  <si>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</si>
  <si>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</si>
  <si>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</si>
  <si>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</si>
  <si>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</si>
  <si>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</si>
  <si>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</si>
  <si>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</si>
  <si>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</si>
  <si>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</si>
  <si>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</si>
  <si>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</si>
  <si>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</si>
  <si>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</si>
  <si>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</si>
  <si>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</si>
  <si>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</si>
  <si>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</si>
  <si>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</si>
  <si>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</si>
  <si>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</si>
  <si>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</si>
  <si>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</si>
  <si>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</si>
  <si>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</si>
  <si>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</si>
  <si>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</si>
  <si>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</si>
  <si>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</si>
  <si>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</si>
  <si>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</si>
  <si>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</si>
  <si>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</si>
  <si>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埼玉県　熊谷市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</si>
  <si>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</si>
  <si>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</si>
  <si>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</si>
  <si>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</si>
  <si>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</si>
  <si>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</si>
  <si>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</si>
  <si>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</si>
  <si>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</si>
  <si>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</si>
  <si>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</si>
  <si>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</si>
  <si>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</si>
  <si>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</si>
  <si>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</si>
  <si>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"R"yy</t>
    <phoneticPr fontId="4"/>
  </si>
  <si>
    <t>←書式設定</t>
    <rPh sb="1" eb="3">
      <t>ショシキ</t>
    </rPh>
    <rPh sb="3" eb="5">
      <t>セッテイ</t>
    </rPh>
    <phoneticPr fontId="4"/>
  </si>
  <si>
    <t xml:space="preserve">①有形固定資産減価償却率は、類似団体平均、全国平均を大きく下回っている。これは平成31年度から地方公営企業法を適用した際、平成30年度までの償却累計額相当分を資産価額から差し引き、資産を新たに取得したと見なして帳簿価額を決定していることから今後も数値が上昇する見込みとなっている。
②管渠老朽化率は、平均を上回っている。本市下水道事業は現在も管渠布設を進めているものの、耐用年数を迎える管渠延長の方が大きいため数字が改善しない。なお、耐用年数を超えた管渠等の更新工事は、今後ストックマネジメント計画に基づき、経過年数にかかわらず計画的に実施していく。
③管渠改善率は、令和３年度に積極的な管渠更生工事を進めた反動からその後の数値は下がっている。今後もストックマネジメント計画に基づき、耐用年数を超えた管渠の中でも特に、管渠調査の結果による緊急性の高いものから計画的に更新工事を実施していく。
</t>
    <phoneticPr fontId="4"/>
  </si>
  <si>
    <t xml:space="preserve">単年度収支は黒字となっており、経常収支比率や経費回収率なども、使用料改定の結果、大幅な改善を果たしたと言える。
ただし、流動比率も改善が見られるものの、依然良好とは言い難く、改善を意識しつつも現金などの内部留保が十分とは言えない状況が継続している。
 これらを踏まえ、令和2年度に策定した経営戦略に基づき、計画的かつ効率的な投資を行い、健全で安定した下水道事業の運営に努める。
</t>
    <phoneticPr fontId="4"/>
  </si>
  <si>
    <t xml:space="preserve">①経常収支比率は100％を上回っており単年度収支は黒字となっている。
②累積欠損金比率は0％。累積欠損金は発生していない。
③流動比率は、数値的な改善は見られたものの、依然として100％を下回り、類似団体平均や全国平均も下回っている。今後も引き続き内部留保資金の確保に努めていく。
④企業債残高対事業規模比率は、使用料改定による効果及び年度内に予定していた企業債が繰越で借入できなかったことにより数値としては下がったものの、新規布設による企業債借入の増加を見込んでいるため、次年度以降は増加する見込みである。
⑤経費回収率は、100％を下回っているものの、令和５年度に行った使用料改定の影響で大幅な改善が見られた。経過措置が切れた後の決算となる令和６年度はさらに良好な数値が期待できることから今後は赤字補填である基準外繰入金を解消する予定である。
⑥汚水処理原価は、類似団体平均を下回っているが、全国平均を上回っている。汚水処理費にかかる流域下水道の維持管理負担金の割合が非常に高く、当面同程度の水準で推移する見込み。引き続き、流域下水道に流入する不明水の対策などによる費用削減に努める。
⑦施設利用率は、類似団体・全国平均を下回っているが、下水道事業が整備途中であることから、整備の進捗と普及促進による接続率の上昇を図っていく。
⑧水洗化率は、算定方法を見直した結果、類似団体平均を大きく下回ることとなった。今後も100％の実現を目指し、広報誌の活用等を通して接続への普及活動を続けていく。
</t>
    <rPh sb="214" eb="216">
      <t>フセツ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</si>
</sst>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10.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0.12</c:v>
                </c:pt>
                <c:pt idx="1">
                  <c:v>7.0000000000000007E-2</c:v>
                </c:pt>
                <c:pt idx="2">
                  <c:v>0.41</c:v>
                </c:pt>
                <c:pt idx="3">
                  <c:v>0.05</c:v>
                </c:pt>
                <c:pt idx="4">
                  <c:v>0.03</c:v>
                </c:pt>
              </c:numCache>
            </c:numRef>
          </c:val>
          <c:extLst>
            <c:ext xmlns:c16="http://schemas.microsoft.com/office/drawing/2014/chart" uri="{C3380CC4-5D6E-409C-BE32-E72D297353CC}">
              <c16:uniqueId val="{00000000-AF5A-4A8A-B4FA-627465FAD0C3}"/>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0.09</c:v>
                </c:pt>
                <c:pt idx="2">
                  <c:v>0.17</c:v>
                </c:pt>
                <c:pt idx="3">
                  <c:v>0.13</c:v>
                </c:pt>
                <c:pt idx="4">
                  <c:v>0.06</c:v>
                </c:pt>
              </c:numCache>
            </c:numRef>
          </c:val>
          <c:smooth val="0"/>
          <c:extLst>
            <c:ext xmlns:c16="http://schemas.microsoft.com/office/drawing/2014/chart" uri="{C3380CC4-5D6E-409C-BE32-E72D297353CC}">
              <c16:uniqueId val="{00000001-AF5A-4A8A-B4FA-627465FAD0C3}"/>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57.8</c:v>
                </c:pt>
                <c:pt idx="1">
                  <c:v>50.95</c:v>
                </c:pt>
                <c:pt idx="2">
                  <c:v>42.19</c:v>
                </c:pt>
                <c:pt idx="3">
                  <c:v>53.49</c:v>
                </c:pt>
                <c:pt idx="4">
                  <c:v>53.35</c:v>
                </c:pt>
              </c:numCache>
            </c:numRef>
          </c:val>
          <c:extLst>
            <c:ext xmlns:c16="http://schemas.microsoft.com/office/drawing/2014/chart" uri="{C3380CC4-5D6E-409C-BE32-E72D297353CC}">
              <c16:uniqueId val="{00000000-160F-4D4C-9FEA-1F1D77BDB91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68.31</c:v>
                </c:pt>
                <c:pt idx="1">
                  <c:v>65.28</c:v>
                </c:pt>
                <c:pt idx="2">
                  <c:v>64.92</c:v>
                </c:pt>
                <c:pt idx="3">
                  <c:v>64.14</c:v>
                </c:pt>
                <c:pt idx="4">
                  <c:v>63.71</c:v>
                </c:pt>
              </c:numCache>
            </c:numRef>
          </c:val>
          <c:smooth val="0"/>
          <c:extLst>
            <c:ext xmlns:c16="http://schemas.microsoft.com/office/drawing/2014/chart" uri="{C3380CC4-5D6E-409C-BE32-E72D297353CC}">
              <c16:uniqueId val="{00000001-160F-4D4C-9FEA-1F1D77BDB91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93.37</c:v>
                </c:pt>
                <c:pt idx="1">
                  <c:v>93.36</c:v>
                </c:pt>
                <c:pt idx="2">
                  <c:v>93.16</c:v>
                </c:pt>
                <c:pt idx="3">
                  <c:v>93.29</c:v>
                </c:pt>
                <c:pt idx="4">
                  <c:v>86.54</c:v>
                </c:pt>
              </c:numCache>
            </c:numRef>
          </c:val>
          <c:extLst>
            <c:ext xmlns:c16="http://schemas.microsoft.com/office/drawing/2014/chart" uri="{C3380CC4-5D6E-409C-BE32-E72D297353CC}">
              <c16:uniqueId val="{00000000-826F-4EFA-B396-980601E4E6C6}"/>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92.62</c:v>
                </c:pt>
                <c:pt idx="1">
                  <c:v>92.72</c:v>
                </c:pt>
                <c:pt idx="2">
                  <c:v>92.88</c:v>
                </c:pt>
                <c:pt idx="3">
                  <c:v>92.9</c:v>
                </c:pt>
                <c:pt idx="4">
                  <c:v>92.89</c:v>
                </c:pt>
              </c:numCache>
            </c:numRef>
          </c:val>
          <c:smooth val="0"/>
          <c:extLst>
            <c:ext xmlns:c16="http://schemas.microsoft.com/office/drawing/2014/chart" uri="{C3380CC4-5D6E-409C-BE32-E72D297353CC}">
              <c16:uniqueId val="{00000001-826F-4EFA-B396-980601E4E6C6}"/>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108.6</c:v>
                </c:pt>
                <c:pt idx="1">
                  <c:v>104.74</c:v>
                </c:pt>
                <c:pt idx="2">
                  <c:v>108.84</c:v>
                </c:pt>
                <c:pt idx="3">
                  <c:v>113.85</c:v>
                </c:pt>
                <c:pt idx="4">
                  <c:v>113.68</c:v>
                </c:pt>
              </c:numCache>
            </c:numRef>
          </c:val>
          <c:extLst>
            <c:ext xmlns:c16="http://schemas.microsoft.com/office/drawing/2014/chart" uri="{C3380CC4-5D6E-409C-BE32-E72D297353CC}">
              <c16:uniqueId val="{00000000-03BC-4AFD-AA23-0A1A86E0727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106.99</c:v>
                </c:pt>
                <c:pt idx="1">
                  <c:v>107.85</c:v>
                </c:pt>
                <c:pt idx="2">
                  <c:v>108.04</c:v>
                </c:pt>
                <c:pt idx="3">
                  <c:v>107.49</c:v>
                </c:pt>
                <c:pt idx="4">
                  <c:v>107.64</c:v>
                </c:pt>
              </c:numCache>
            </c:numRef>
          </c:val>
          <c:smooth val="0"/>
          <c:extLst>
            <c:ext xmlns:c16="http://schemas.microsoft.com/office/drawing/2014/chart" uri="{C3380CC4-5D6E-409C-BE32-E72D297353CC}">
              <c16:uniqueId val="{00000001-03BC-4AFD-AA23-0A1A86E0727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4.2300000000000004</c:v>
                </c:pt>
                <c:pt idx="1">
                  <c:v>8.34</c:v>
                </c:pt>
                <c:pt idx="2">
                  <c:v>11.68</c:v>
                </c:pt>
                <c:pt idx="3">
                  <c:v>15.05</c:v>
                </c:pt>
                <c:pt idx="4">
                  <c:v>18.07</c:v>
                </c:pt>
              </c:numCache>
            </c:numRef>
          </c:val>
          <c:extLst>
            <c:ext xmlns:c16="http://schemas.microsoft.com/office/drawing/2014/chart" uri="{C3380CC4-5D6E-409C-BE32-E72D297353CC}">
              <c16:uniqueId val="{00000000-8B1E-4264-9F87-D5928D117584}"/>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26.36</c:v>
                </c:pt>
                <c:pt idx="1">
                  <c:v>23.79</c:v>
                </c:pt>
                <c:pt idx="2">
                  <c:v>25.66</c:v>
                </c:pt>
                <c:pt idx="3">
                  <c:v>27.46</c:v>
                </c:pt>
                <c:pt idx="4">
                  <c:v>29.93</c:v>
                </c:pt>
              </c:numCache>
            </c:numRef>
          </c:val>
          <c:smooth val="0"/>
          <c:extLst>
            <c:ext xmlns:c16="http://schemas.microsoft.com/office/drawing/2014/chart" uri="{C3380CC4-5D6E-409C-BE32-E72D297353CC}">
              <c16:uniqueId val="{00000001-8B1E-4264-9F87-D5928D117584}"/>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6.59</c:v>
                </c:pt>
                <c:pt idx="1">
                  <c:v>7.79</c:v>
                </c:pt>
                <c:pt idx="2">
                  <c:v>7.12</c:v>
                </c:pt>
                <c:pt idx="3">
                  <c:v>8.98</c:v>
                </c:pt>
                <c:pt idx="4">
                  <c:v>9.31</c:v>
                </c:pt>
              </c:numCache>
            </c:numRef>
          </c:val>
          <c:extLst>
            <c:ext xmlns:c16="http://schemas.microsoft.com/office/drawing/2014/chart" uri="{C3380CC4-5D6E-409C-BE32-E72D297353CC}">
              <c16:uniqueId val="{00000000-458A-4A13-AEC7-CA829314775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1.43</c:v>
                </c:pt>
                <c:pt idx="1">
                  <c:v>1.22</c:v>
                </c:pt>
                <c:pt idx="2">
                  <c:v>1.61</c:v>
                </c:pt>
                <c:pt idx="3">
                  <c:v>2.08</c:v>
                </c:pt>
                <c:pt idx="4">
                  <c:v>2.74</c:v>
                </c:pt>
              </c:numCache>
            </c:numRef>
          </c:val>
          <c:smooth val="0"/>
          <c:extLst>
            <c:ext xmlns:c16="http://schemas.microsoft.com/office/drawing/2014/chart" uri="{C3380CC4-5D6E-409C-BE32-E72D297353CC}">
              <c16:uniqueId val="{00000001-458A-4A13-AEC7-CA829314775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1B21-4508-84DF-C72EC0EF1F5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7.42</c:v>
                </c:pt>
                <c:pt idx="1">
                  <c:v>4.72</c:v>
                </c:pt>
                <c:pt idx="2">
                  <c:v>4.49</c:v>
                </c:pt>
                <c:pt idx="3">
                  <c:v>5.41</c:v>
                </c:pt>
                <c:pt idx="4">
                  <c:v>5.61</c:v>
                </c:pt>
              </c:numCache>
            </c:numRef>
          </c:val>
          <c:smooth val="0"/>
          <c:extLst>
            <c:ext xmlns:c16="http://schemas.microsoft.com/office/drawing/2014/chart" uri="{C3380CC4-5D6E-409C-BE32-E72D297353CC}">
              <c16:uniqueId val="{00000001-1B21-4508-84DF-C72EC0EF1F5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24.74</c:v>
                </c:pt>
                <c:pt idx="1">
                  <c:v>29.32</c:v>
                </c:pt>
                <c:pt idx="2">
                  <c:v>25.86</c:v>
                </c:pt>
                <c:pt idx="3">
                  <c:v>45.46</c:v>
                </c:pt>
                <c:pt idx="4">
                  <c:v>68.69</c:v>
                </c:pt>
              </c:numCache>
            </c:numRef>
          </c:val>
          <c:extLst>
            <c:ext xmlns:c16="http://schemas.microsoft.com/office/drawing/2014/chart" uri="{C3380CC4-5D6E-409C-BE32-E72D297353CC}">
              <c16:uniqueId val="{00000000-F35B-4525-95BD-8C34D30E08E0}"/>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68.180000000000007</c:v>
                </c:pt>
                <c:pt idx="1">
                  <c:v>67.930000000000007</c:v>
                </c:pt>
                <c:pt idx="2">
                  <c:v>68.53</c:v>
                </c:pt>
                <c:pt idx="3">
                  <c:v>69.180000000000007</c:v>
                </c:pt>
                <c:pt idx="4">
                  <c:v>76.319999999999993</c:v>
                </c:pt>
              </c:numCache>
            </c:numRef>
          </c:val>
          <c:smooth val="0"/>
          <c:extLst>
            <c:ext xmlns:c16="http://schemas.microsoft.com/office/drawing/2014/chart" uri="{C3380CC4-5D6E-409C-BE32-E72D297353CC}">
              <c16:uniqueId val="{00000001-F35B-4525-95BD-8C34D30E08E0}"/>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1052.03</c:v>
                </c:pt>
                <c:pt idx="1">
                  <c:v>1012.28</c:v>
                </c:pt>
                <c:pt idx="2">
                  <c:v>1029.33</c:v>
                </c:pt>
                <c:pt idx="3">
                  <c:v>995.11</c:v>
                </c:pt>
                <c:pt idx="4">
                  <c:v>831.48</c:v>
                </c:pt>
              </c:numCache>
            </c:numRef>
          </c:val>
          <c:extLst>
            <c:ext xmlns:c16="http://schemas.microsoft.com/office/drawing/2014/chart" uri="{C3380CC4-5D6E-409C-BE32-E72D297353CC}">
              <c16:uniqueId val="{00000000-60D5-4A44-A487-50F8A90A44C1}"/>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847.44</c:v>
                </c:pt>
                <c:pt idx="1">
                  <c:v>857.88</c:v>
                </c:pt>
                <c:pt idx="2">
                  <c:v>825.1</c:v>
                </c:pt>
                <c:pt idx="3">
                  <c:v>789.87</c:v>
                </c:pt>
                <c:pt idx="4">
                  <c:v>749.43</c:v>
                </c:pt>
              </c:numCache>
            </c:numRef>
          </c:val>
          <c:smooth val="0"/>
          <c:extLst>
            <c:ext xmlns:c16="http://schemas.microsoft.com/office/drawing/2014/chart" uri="{C3380CC4-5D6E-409C-BE32-E72D297353CC}">
              <c16:uniqueId val="{00000001-60D5-4A44-A487-50F8A90A44C1}"/>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80.45</c:v>
                </c:pt>
                <c:pt idx="1">
                  <c:v>81.209999999999994</c:v>
                </c:pt>
                <c:pt idx="2">
                  <c:v>79.510000000000005</c:v>
                </c:pt>
                <c:pt idx="3">
                  <c:v>80.95</c:v>
                </c:pt>
                <c:pt idx="4">
                  <c:v>96.93</c:v>
                </c:pt>
              </c:numCache>
            </c:numRef>
          </c:val>
          <c:extLst>
            <c:ext xmlns:c16="http://schemas.microsoft.com/office/drawing/2014/chart" uri="{C3380CC4-5D6E-409C-BE32-E72D297353CC}">
              <c16:uniqueId val="{00000000-0572-4723-B0DB-2616D16DAEF8}"/>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94.69</c:v>
                </c:pt>
                <c:pt idx="1">
                  <c:v>94.97</c:v>
                </c:pt>
                <c:pt idx="2">
                  <c:v>97.07</c:v>
                </c:pt>
                <c:pt idx="3">
                  <c:v>98.06</c:v>
                </c:pt>
                <c:pt idx="4">
                  <c:v>98.46</c:v>
                </c:pt>
              </c:numCache>
            </c:numRef>
          </c:val>
          <c:smooth val="0"/>
          <c:extLst>
            <c:ext xmlns:c16="http://schemas.microsoft.com/office/drawing/2014/chart" uri="{C3380CC4-5D6E-409C-BE32-E72D297353CC}">
              <c16:uniqueId val="{00000001-0572-4723-B0DB-2616D16DAEF8}"/>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150</c:v>
                </c:pt>
                <c:pt idx="1">
                  <c:v>146.19</c:v>
                </c:pt>
                <c:pt idx="2">
                  <c:v>150</c:v>
                </c:pt>
                <c:pt idx="3">
                  <c:v>147.68</c:v>
                </c:pt>
                <c:pt idx="4">
                  <c:v>150</c:v>
                </c:pt>
              </c:numCache>
            </c:numRef>
          </c:val>
          <c:extLst>
            <c:ext xmlns:c16="http://schemas.microsoft.com/office/drawing/2014/chart" uri="{C3380CC4-5D6E-409C-BE32-E72D297353CC}">
              <c16:uniqueId val="{00000000-489D-4470-8CFF-D9AFE6F7162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159.78</c:v>
                </c:pt>
                <c:pt idx="1">
                  <c:v>159.49</c:v>
                </c:pt>
                <c:pt idx="2">
                  <c:v>157.81</c:v>
                </c:pt>
                <c:pt idx="3">
                  <c:v>157.37</c:v>
                </c:pt>
                <c:pt idx="4">
                  <c:v>157.44999999999999</c:v>
                </c:pt>
              </c:numCache>
            </c:numRef>
          </c:val>
          <c:smooth val="0"/>
          <c:extLst>
            <c:ext xmlns:c16="http://schemas.microsoft.com/office/drawing/2014/chart" uri="{C3380CC4-5D6E-409C-BE32-E72D297353CC}">
              <c16:uniqueId val="{00000001-489D-4470-8CFF-D9AFE6F7162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【78.43】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【95.91】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【97.81】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【41.09】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U1"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8" t="s">
        <v>0</v>
      </c>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c r="AY2" s="28"/>
      <c r="AZ2" s="28"/>
      <c r="BA2" s="28"/>
      <c r="BB2" s="28"/>
      <c r="BC2" s="28"/>
      <c r="BD2" s="28"/>
      <c r="BE2" s="28"/>
      <c r="BF2" s="28"/>
      <c r="BG2" s="28"/>
      <c r="BH2" s="28"/>
      <c r="BI2" s="28"/>
      <c r="BJ2" s="28"/>
      <c r="BK2" s="28"/>
      <c r="BL2" s="28"/>
      <c r="BM2" s="28"/>
      <c r="BN2" s="28"/>
      <c r="BO2" s="28"/>
      <c r="BP2" s="28"/>
      <c r="BQ2" s="28"/>
      <c r="BR2" s="28"/>
      <c r="BS2" s="28"/>
      <c r="BT2" s="28"/>
      <c r="BU2" s="28"/>
      <c r="BV2" s="28"/>
      <c r="BW2" s="28"/>
      <c r="BX2" s="28"/>
      <c r="BY2" s="28"/>
      <c r="BZ2" s="28"/>
    </row>
    <row r="3" spans="1:78" ht="9.75" customHeight="1" x14ac:dyDescent="0.15">
      <c r="A3" s="2"/>
      <c r="B3" s="28"/>
      <c r="C3" s="28"/>
      <c r="D3" s="28"/>
      <c r="E3" s="28"/>
      <c r="F3" s="28"/>
      <c r="G3" s="28"/>
      <c r="H3" s="28"/>
      <c r="I3" s="28"/>
      <c r="J3" s="28"/>
      <c r="K3" s="28"/>
      <c r="L3" s="28"/>
      <c r="M3" s="28"/>
      <c r="N3" s="28"/>
      <c r="O3" s="28"/>
      <c r="P3" s="28"/>
      <c r="Q3" s="28"/>
      <c r="R3" s="28"/>
      <c r="S3" s="28"/>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c r="AY3" s="28"/>
      <c r="AZ3" s="28"/>
      <c r="BA3" s="28"/>
      <c r="BB3" s="28"/>
      <c r="BC3" s="28"/>
      <c r="BD3" s="28"/>
      <c r="BE3" s="28"/>
      <c r="BF3" s="28"/>
      <c r="BG3" s="28"/>
      <c r="BH3" s="28"/>
      <c r="BI3" s="28"/>
      <c r="BJ3" s="28"/>
      <c r="BK3" s="28"/>
      <c r="BL3" s="28"/>
      <c r="BM3" s="28"/>
      <c r="BN3" s="28"/>
      <c r="BO3" s="28"/>
      <c r="BP3" s="28"/>
      <c r="BQ3" s="28"/>
      <c r="BR3" s="28"/>
      <c r="BS3" s="28"/>
      <c r="BT3" s="28"/>
      <c r="BU3" s="28"/>
      <c r="BV3" s="28"/>
      <c r="BW3" s="28"/>
      <c r="BX3" s="28"/>
      <c r="BY3" s="28"/>
      <c r="BZ3" s="28"/>
    </row>
    <row r="4" spans="1:78" ht="9.75" customHeight="1" x14ac:dyDescent="0.15">
      <c r="A4" s="2"/>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c r="AX4" s="28"/>
      <c r="AY4" s="28"/>
      <c r="AZ4" s="28"/>
      <c r="BA4" s="28"/>
      <c r="BB4" s="28"/>
      <c r="BC4" s="28"/>
      <c r="BD4" s="28"/>
      <c r="BE4" s="28"/>
      <c r="BF4" s="28"/>
      <c r="BG4" s="28"/>
      <c r="BH4" s="28"/>
      <c r="BI4" s="28"/>
      <c r="BJ4" s="28"/>
      <c r="BK4" s="28"/>
      <c r="BL4" s="28"/>
      <c r="BM4" s="28"/>
      <c r="BN4" s="28"/>
      <c r="BO4" s="28"/>
      <c r="BP4" s="28"/>
      <c r="BQ4" s="28"/>
      <c r="BR4" s="28"/>
      <c r="BS4" s="28"/>
      <c r="BT4" s="28"/>
      <c r="BU4" s="28"/>
      <c r="BV4" s="28"/>
      <c r="BW4" s="28"/>
      <c r="BX4" s="28"/>
      <c r="BY4" s="28"/>
      <c r="BZ4" s="2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29" t="str">
        <f>データ!H6</f>
        <v>埼玉県　熊谷市</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0" t="s">
        <v>1</v>
      </c>
      <c r="C7" s="30"/>
      <c r="D7" s="30"/>
      <c r="E7" s="30"/>
      <c r="F7" s="30"/>
      <c r="G7" s="30"/>
      <c r="H7" s="30"/>
      <c r="I7" s="30" t="s">
        <v>2</v>
      </c>
      <c r="J7" s="30"/>
      <c r="K7" s="30"/>
      <c r="L7" s="30"/>
      <c r="M7" s="30"/>
      <c r="N7" s="30"/>
      <c r="O7" s="30"/>
      <c r="P7" s="30" t="s">
        <v>3</v>
      </c>
      <c r="Q7" s="30"/>
      <c r="R7" s="30"/>
      <c r="S7" s="30"/>
      <c r="T7" s="30"/>
      <c r="U7" s="30"/>
      <c r="V7" s="30"/>
      <c r="W7" s="30" t="s">
        <v>4</v>
      </c>
      <c r="X7" s="30"/>
      <c r="Y7" s="30"/>
      <c r="Z7" s="30"/>
      <c r="AA7" s="30"/>
      <c r="AB7" s="30"/>
      <c r="AC7" s="30"/>
      <c r="AD7" s="30" t="s">
        <v>5</v>
      </c>
      <c r="AE7" s="30"/>
      <c r="AF7" s="30"/>
      <c r="AG7" s="30"/>
      <c r="AH7" s="30"/>
      <c r="AI7" s="30"/>
      <c r="AJ7" s="30"/>
      <c r="AK7" s="3"/>
      <c r="AL7" s="30" t="s">
        <v>6</v>
      </c>
      <c r="AM7" s="30"/>
      <c r="AN7" s="30"/>
      <c r="AO7" s="30"/>
      <c r="AP7" s="30"/>
      <c r="AQ7" s="30"/>
      <c r="AR7" s="30"/>
      <c r="AS7" s="30"/>
      <c r="AT7" s="30" t="s">
        <v>7</v>
      </c>
      <c r="AU7" s="30"/>
      <c r="AV7" s="30"/>
      <c r="AW7" s="30"/>
      <c r="AX7" s="30"/>
      <c r="AY7" s="30"/>
      <c r="AZ7" s="30"/>
      <c r="BA7" s="30"/>
      <c r="BB7" s="30" t="s">
        <v>8</v>
      </c>
      <c r="BC7" s="30"/>
      <c r="BD7" s="30"/>
      <c r="BE7" s="30"/>
      <c r="BF7" s="30"/>
      <c r="BG7" s="30"/>
      <c r="BH7" s="30"/>
      <c r="BI7" s="30"/>
      <c r="BJ7" s="3"/>
      <c r="BK7" s="3"/>
      <c r="BL7" s="31" t="s">
        <v>9</v>
      </c>
      <c r="BM7" s="32"/>
      <c r="BN7" s="32"/>
      <c r="BO7" s="32"/>
      <c r="BP7" s="32"/>
      <c r="BQ7" s="32"/>
      <c r="BR7" s="32"/>
      <c r="BS7" s="32"/>
      <c r="BT7" s="32"/>
      <c r="BU7" s="32"/>
      <c r="BV7" s="32"/>
      <c r="BW7" s="32"/>
      <c r="BX7" s="32"/>
      <c r="BY7" s="33"/>
    </row>
    <row r="8" spans="1:78" ht="18.75" customHeight="1" x14ac:dyDescent="0.15">
      <c r="A8" s="2"/>
      <c r="B8" s="34" t="str">
        <f>データ!I6</f>
        <v>法適用</v>
      </c>
      <c r="C8" s="34"/>
      <c r="D8" s="34"/>
      <c r="E8" s="34"/>
      <c r="F8" s="34"/>
      <c r="G8" s="34"/>
      <c r="H8" s="34"/>
      <c r="I8" s="34" t="str">
        <f>データ!J6</f>
        <v>下水道事業</v>
      </c>
      <c r="J8" s="34"/>
      <c r="K8" s="34"/>
      <c r="L8" s="34"/>
      <c r="M8" s="34"/>
      <c r="N8" s="34"/>
      <c r="O8" s="34"/>
      <c r="P8" s="34" t="str">
        <f>データ!K6</f>
        <v>公共下水道</v>
      </c>
      <c r="Q8" s="34"/>
      <c r="R8" s="34"/>
      <c r="S8" s="34"/>
      <c r="T8" s="34"/>
      <c r="U8" s="34"/>
      <c r="V8" s="34"/>
      <c r="W8" s="34" t="str">
        <f>データ!L6</f>
        <v>Bd1</v>
      </c>
      <c r="X8" s="34"/>
      <c r="Y8" s="34"/>
      <c r="Z8" s="34"/>
      <c r="AA8" s="34"/>
      <c r="AB8" s="34"/>
      <c r="AC8" s="34"/>
      <c r="AD8" s="35" t="str">
        <f>データ!$M$6</f>
        <v>非設置</v>
      </c>
      <c r="AE8" s="35"/>
      <c r="AF8" s="35"/>
      <c r="AG8" s="35"/>
      <c r="AH8" s="35"/>
      <c r="AI8" s="35"/>
      <c r="AJ8" s="35"/>
      <c r="AK8" s="3"/>
      <c r="AL8" s="36">
        <f>データ!S6</f>
        <v>192074</v>
      </c>
      <c r="AM8" s="36"/>
      <c r="AN8" s="36"/>
      <c r="AO8" s="36"/>
      <c r="AP8" s="36"/>
      <c r="AQ8" s="36"/>
      <c r="AR8" s="36"/>
      <c r="AS8" s="36"/>
      <c r="AT8" s="37">
        <f>データ!T6</f>
        <v>159.82</v>
      </c>
      <c r="AU8" s="37"/>
      <c r="AV8" s="37"/>
      <c r="AW8" s="37"/>
      <c r="AX8" s="37"/>
      <c r="AY8" s="37"/>
      <c r="AZ8" s="37"/>
      <c r="BA8" s="37"/>
      <c r="BB8" s="37">
        <f>データ!U6</f>
        <v>1201.81</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15">
      <c r="A9" s="2"/>
      <c r="B9" s="30" t="s">
        <v>12</v>
      </c>
      <c r="C9" s="30"/>
      <c r="D9" s="30"/>
      <c r="E9" s="30"/>
      <c r="F9" s="30"/>
      <c r="G9" s="30"/>
      <c r="H9" s="30"/>
      <c r="I9" s="30" t="s">
        <v>13</v>
      </c>
      <c r="J9" s="30"/>
      <c r="K9" s="30"/>
      <c r="L9" s="30"/>
      <c r="M9" s="30"/>
      <c r="N9" s="30"/>
      <c r="O9" s="30"/>
      <c r="P9" s="30" t="s">
        <v>14</v>
      </c>
      <c r="Q9" s="30"/>
      <c r="R9" s="30"/>
      <c r="S9" s="30"/>
      <c r="T9" s="30"/>
      <c r="U9" s="30"/>
      <c r="V9" s="30"/>
      <c r="W9" s="30" t="s">
        <v>15</v>
      </c>
      <c r="X9" s="30"/>
      <c r="Y9" s="30"/>
      <c r="Z9" s="30"/>
      <c r="AA9" s="30"/>
      <c r="AB9" s="30"/>
      <c r="AC9" s="30"/>
      <c r="AD9" s="30" t="s">
        <v>16</v>
      </c>
      <c r="AE9" s="30"/>
      <c r="AF9" s="30"/>
      <c r="AG9" s="30"/>
      <c r="AH9" s="30"/>
      <c r="AI9" s="30"/>
      <c r="AJ9" s="30"/>
      <c r="AK9" s="3"/>
      <c r="AL9" s="30" t="s">
        <v>17</v>
      </c>
      <c r="AM9" s="30"/>
      <c r="AN9" s="30"/>
      <c r="AO9" s="30"/>
      <c r="AP9" s="30"/>
      <c r="AQ9" s="30"/>
      <c r="AR9" s="30"/>
      <c r="AS9" s="30"/>
      <c r="AT9" s="30" t="s">
        <v>18</v>
      </c>
      <c r="AU9" s="30"/>
      <c r="AV9" s="30"/>
      <c r="AW9" s="30"/>
      <c r="AX9" s="30"/>
      <c r="AY9" s="30"/>
      <c r="AZ9" s="30"/>
      <c r="BA9" s="30"/>
      <c r="BB9" s="30" t="s">
        <v>19</v>
      </c>
      <c r="BC9" s="30"/>
      <c r="BD9" s="30"/>
      <c r="BE9" s="30"/>
      <c r="BF9" s="30"/>
      <c r="BG9" s="30"/>
      <c r="BH9" s="30"/>
      <c r="BI9" s="30"/>
      <c r="BJ9" s="3"/>
      <c r="BK9" s="3"/>
      <c r="BL9" s="42" t="s">
        <v>20</v>
      </c>
      <c r="BM9" s="43"/>
      <c r="BN9" s="50" t="s">
        <v>21</v>
      </c>
      <c r="BO9" s="50"/>
      <c r="BP9" s="50"/>
      <c r="BQ9" s="50"/>
      <c r="BR9" s="50"/>
      <c r="BS9" s="50"/>
      <c r="BT9" s="50"/>
      <c r="BU9" s="50"/>
      <c r="BV9" s="50"/>
      <c r="BW9" s="50"/>
      <c r="BX9" s="50"/>
      <c r="BY9" s="51"/>
    </row>
    <row r="10" spans="1:78" ht="18.75" customHeight="1" x14ac:dyDescent="0.15">
      <c r="A10" s="2"/>
      <c r="B10" s="37" t="str">
        <f>データ!N6</f>
        <v>-</v>
      </c>
      <c r="C10" s="37"/>
      <c r="D10" s="37"/>
      <c r="E10" s="37"/>
      <c r="F10" s="37"/>
      <c r="G10" s="37"/>
      <c r="H10" s="37"/>
      <c r="I10" s="37">
        <f>データ!O6</f>
        <v>69.430000000000007</v>
      </c>
      <c r="J10" s="37"/>
      <c r="K10" s="37"/>
      <c r="L10" s="37"/>
      <c r="M10" s="37"/>
      <c r="N10" s="37"/>
      <c r="O10" s="37"/>
      <c r="P10" s="37">
        <f>データ!P6</f>
        <v>49.44</v>
      </c>
      <c r="Q10" s="37"/>
      <c r="R10" s="37"/>
      <c r="S10" s="37"/>
      <c r="T10" s="37"/>
      <c r="U10" s="37"/>
      <c r="V10" s="37"/>
      <c r="W10" s="37">
        <f>データ!Q6</f>
        <v>83.21</v>
      </c>
      <c r="X10" s="37"/>
      <c r="Y10" s="37"/>
      <c r="Z10" s="37"/>
      <c r="AA10" s="37"/>
      <c r="AB10" s="37"/>
      <c r="AC10" s="37"/>
      <c r="AD10" s="36">
        <f>データ!R6</f>
        <v>2585</v>
      </c>
      <c r="AE10" s="36"/>
      <c r="AF10" s="36"/>
      <c r="AG10" s="36"/>
      <c r="AH10" s="36"/>
      <c r="AI10" s="36"/>
      <c r="AJ10" s="36"/>
      <c r="AK10" s="2"/>
      <c r="AL10" s="36">
        <f>データ!V6</f>
        <v>94605</v>
      </c>
      <c r="AM10" s="36"/>
      <c r="AN10" s="36"/>
      <c r="AO10" s="36"/>
      <c r="AP10" s="36"/>
      <c r="AQ10" s="36"/>
      <c r="AR10" s="36"/>
      <c r="AS10" s="36"/>
      <c r="AT10" s="37">
        <f>データ!W6</f>
        <v>19.12</v>
      </c>
      <c r="AU10" s="37"/>
      <c r="AV10" s="37"/>
      <c r="AW10" s="37"/>
      <c r="AX10" s="37"/>
      <c r="AY10" s="37"/>
      <c r="AZ10" s="37"/>
      <c r="BA10" s="37"/>
      <c r="BB10" s="37">
        <f>データ!X6</f>
        <v>4947.96</v>
      </c>
      <c r="BC10" s="37"/>
      <c r="BD10" s="37"/>
      <c r="BE10" s="37"/>
      <c r="BF10" s="37"/>
      <c r="BG10" s="37"/>
      <c r="BH10" s="37"/>
      <c r="BI10" s="37"/>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4" t="s">
        <v>26</v>
      </c>
      <c r="BM14" s="45"/>
      <c r="BN14" s="45"/>
      <c r="BO14" s="45"/>
      <c r="BP14" s="45"/>
      <c r="BQ14" s="45"/>
      <c r="BR14" s="45"/>
      <c r="BS14" s="45"/>
      <c r="BT14" s="45"/>
      <c r="BU14" s="45"/>
      <c r="BV14" s="45"/>
      <c r="BW14" s="45"/>
      <c r="BX14" s="45"/>
      <c r="BY14" s="45"/>
      <c r="BZ14" s="4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7"/>
      <c r="BM15" s="48"/>
      <c r="BN15" s="48"/>
      <c r="BO15" s="48"/>
      <c r="BP15" s="48"/>
      <c r="BQ15" s="48"/>
      <c r="BR15" s="48"/>
      <c r="BS15" s="48"/>
      <c r="BT15" s="48"/>
      <c r="BU15" s="48"/>
      <c r="BV15" s="48"/>
      <c r="BW15" s="48"/>
      <c r="BX15" s="48"/>
      <c r="BY15" s="48"/>
      <c r="BZ15" s="49"/>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4" t="s">
        <v>116</v>
      </c>
      <c r="BM16" s="65"/>
      <c r="BN16" s="65"/>
      <c r="BO16" s="65"/>
      <c r="BP16" s="65"/>
      <c r="BQ16" s="65"/>
      <c r="BR16" s="65"/>
      <c r="BS16" s="65"/>
      <c r="BT16" s="65"/>
      <c r="BU16" s="65"/>
      <c r="BV16" s="65"/>
      <c r="BW16" s="65"/>
      <c r="BX16" s="65"/>
      <c r="BY16" s="65"/>
      <c r="BZ16" s="66"/>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4"/>
      <c r="BM17" s="65"/>
      <c r="BN17" s="65"/>
      <c r="BO17" s="65"/>
      <c r="BP17" s="65"/>
      <c r="BQ17" s="65"/>
      <c r="BR17" s="65"/>
      <c r="BS17" s="65"/>
      <c r="BT17" s="65"/>
      <c r="BU17" s="65"/>
      <c r="BV17" s="65"/>
      <c r="BW17" s="65"/>
      <c r="BX17" s="65"/>
      <c r="BY17" s="65"/>
      <c r="BZ17" s="66"/>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4"/>
      <c r="BM18" s="65"/>
      <c r="BN18" s="65"/>
      <c r="BO18" s="65"/>
      <c r="BP18" s="65"/>
      <c r="BQ18" s="65"/>
      <c r="BR18" s="65"/>
      <c r="BS18" s="65"/>
      <c r="BT18" s="65"/>
      <c r="BU18" s="65"/>
      <c r="BV18" s="65"/>
      <c r="BW18" s="65"/>
      <c r="BX18" s="65"/>
      <c r="BY18" s="65"/>
      <c r="BZ18" s="66"/>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4"/>
      <c r="BM19" s="65"/>
      <c r="BN19" s="65"/>
      <c r="BO19" s="65"/>
      <c r="BP19" s="65"/>
      <c r="BQ19" s="65"/>
      <c r="BR19" s="65"/>
      <c r="BS19" s="65"/>
      <c r="BT19" s="65"/>
      <c r="BU19" s="65"/>
      <c r="BV19" s="65"/>
      <c r="BW19" s="65"/>
      <c r="BX19" s="65"/>
      <c r="BY19" s="65"/>
      <c r="BZ19" s="66"/>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4"/>
      <c r="BM20" s="65"/>
      <c r="BN20" s="65"/>
      <c r="BO20" s="65"/>
      <c r="BP20" s="65"/>
      <c r="BQ20" s="65"/>
      <c r="BR20" s="65"/>
      <c r="BS20" s="65"/>
      <c r="BT20" s="65"/>
      <c r="BU20" s="65"/>
      <c r="BV20" s="65"/>
      <c r="BW20" s="65"/>
      <c r="BX20" s="65"/>
      <c r="BY20" s="65"/>
      <c r="BZ20" s="66"/>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4"/>
      <c r="BM21" s="65"/>
      <c r="BN21" s="65"/>
      <c r="BO21" s="65"/>
      <c r="BP21" s="65"/>
      <c r="BQ21" s="65"/>
      <c r="BR21" s="65"/>
      <c r="BS21" s="65"/>
      <c r="BT21" s="65"/>
      <c r="BU21" s="65"/>
      <c r="BV21" s="65"/>
      <c r="BW21" s="65"/>
      <c r="BX21" s="65"/>
      <c r="BY21" s="65"/>
      <c r="BZ21" s="66"/>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4"/>
      <c r="BM22" s="65"/>
      <c r="BN22" s="65"/>
      <c r="BO22" s="65"/>
      <c r="BP22" s="65"/>
      <c r="BQ22" s="65"/>
      <c r="BR22" s="65"/>
      <c r="BS22" s="65"/>
      <c r="BT22" s="65"/>
      <c r="BU22" s="65"/>
      <c r="BV22" s="65"/>
      <c r="BW22" s="65"/>
      <c r="BX22" s="65"/>
      <c r="BY22" s="65"/>
      <c r="BZ22" s="66"/>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4"/>
      <c r="BM23" s="65"/>
      <c r="BN23" s="65"/>
      <c r="BO23" s="65"/>
      <c r="BP23" s="65"/>
      <c r="BQ23" s="65"/>
      <c r="BR23" s="65"/>
      <c r="BS23" s="65"/>
      <c r="BT23" s="65"/>
      <c r="BU23" s="65"/>
      <c r="BV23" s="65"/>
      <c r="BW23" s="65"/>
      <c r="BX23" s="65"/>
      <c r="BY23" s="65"/>
      <c r="BZ23" s="66"/>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4"/>
      <c r="BM24" s="65"/>
      <c r="BN24" s="65"/>
      <c r="BO24" s="65"/>
      <c r="BP24" s="65"/>
      <c r="BQ24" s="65"/>
      <c r="BR24" s="65"/>
      <c r="BS24" s="65"/>
      <c r="BT24" s="65"/>
      <c r="BU24" s="65"/>
      <c r="BV24" s="65"/>
      <c r="BW24" s="65"/>
      <c r="BX24" s="65"/>
      <c r="BY24" s="65"/>
      <c r="BZ24" s="66"/>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4"/>
      <c r="BM25" s="65"/>
      <c r="BN25" s="65"/>
      <c r="BO25" s="65"/>
      <c r="BP25" s="65"/>
      <c r="BQ25" s="65"/>
      <c r="BR25" s="65"/>
      <c r="BS25" s="65"/>
      <c r="BT25" s="65"/>
      <c r="BU25" s="65"/>
      <c r="BV25" s="65"/>
      <c r="BW25" s="65"/>
      <c r="BX25" s="65"/>
      <c r="BY25" s="65"/>
      <c r="BZ25" s="66"/>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4"/>
      <c r="BM26" s="65"/>
      <c r="BN26" s="65"/>
      <c r="BO26" s="65"/>
      <c r="BP26" s="65"/>
      <c r="BQ26" s="65"/>
      <c r="BR26" s="65"/>
      <c r="BS26" s="65"/>
      <c r="BT26" s="65"/>
      <c r="BU26" s="65"/>
      <c r="BV26" s="65"/>
      <c r="BW26" s="65"/>
      <c r="BX26" s="65"/>
      <c r="BY26" s="65"/>
      <c r="BZ26" s="66"/>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4"/>
      <c r="BM27" s="65"/>
      <c r="BN27" s="65"/>
      <c r="BO27" s="65"/>
      <c r="BP27" s="65"/>
      <c r="BQ27" s="65"/>
      <c r="BR27" s="65"/>
      <c r="BS27" s="65"/>
      <c r="BT27" s="65"/>
      <c r="BU27" s="65"/>
      <c r="BV27" s="65"/>
      <c r="BW27" s="65"/>
      <c r="BX27" s="65"/>
      <c r="BY27" s="65"/>
      <c r="BZ27" s="66"/>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4"/>
      <c r="BM28" s="65"/>
      <c r="BN28" s="65"/>
      <c r="BO28" s="65"/>
      <c r="BP28" s="65"/>
      <c r="BQ28" s="65"/>
      <c r="BR28" s="65"/>
      <c r="BS28" s="65"/>
      <c r="BT28" s="65"/>
      <c r="BU28" s="65"/>
      <c r="BV28" s="65"/>
      <c r="BW28" s="65"/>
      <c r="BX28" s="65"/>
      <c r="BY28" s="65"/>
      <c r="BZ28" s="66"/>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4"/>
      <c r="BM29" s="65"/>
      <c r="BN29" s="65"/>
      <c r="BO29" s="65"/>
      <c r="BP29" s="65"/>
      <c r="BQ29" s="65"/>
      <c r="BR29" s="65"/>
      <c r="BS29" s="65"/>
      <c r="BT29" s="65"/>
      <c r="BU29" s="65"/>
      <c r="BV29" s="65"/>
      <c r="BW29" s="65"/>
      <c r="BX29" s="65"/>
      <c r="BY29" s="65"/>
      <c r="BZ29" s="66"/>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4"/>
      <c r="BM30" s="65"/>
      <c r="BN30" s="65"/>
      <c r="BO30" s="65"/>
      <c r="BP30" s="65"/>
      <c r="BQ30" s="65"/>
      <c r="BR30" s="65"/>
      <c r="BS30" s="65"/>
      <c r="BT30" s="65"/>
      <c r="BU30" s="65"/>
      <c r="BV30" s="65"/>
      <c r="BW30" s="65"/>
      <c r="BX30" s="65"/>
      <c r="BY30" s="65"/>
      <c r="BZ30" s="66"/>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4"/>
      <c r="BM31" s="65"/>
      <c r="BN31" s="65"/>
      <c r="BO31" s="65"/>
      <c r="BP31" s="65"/>
      <c r="BQ31" s="65"/>
      <c r="BR31" s="65"/>
      <c r="BS31" s="65"/>
      <c r="BT31" s="65"/>
      <c r="BU31" s="65"/>
      <c r="BV31" s="65"/>
      <c r="BW31" s="65"/>
      <c r="BX31" s="65"/>
      <c r="BY31" s="65"/>
      <c r="BZ31" s="66"/>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4"/>
      <c r="BM32" s="65"/>
      <c r="BN32" s="65"/>
      <c r="BO32" s="65"/>
      <c r="BP32" s="65"/>
      <c r="BQ32" s="65"/>
      <c r="BR32" s="65"/>
      <c r="BS32" s="65"/>
      <c r="BT32" s="65"/>
      <c r="BU32" s="65"/>
      <c r="BV32" s="65"/>
      <c r="BW32" s="65"/>
      <c r="BX32" s="65"/>
      <c r="BY32" s="65"/>
      <c r="BZ32" s="66"/>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4"/>
      <c r="BM33" s="65"/>
      <c r="BN33" s="65"/>
      <c r="BO33" s="65"/>
      <c r="BP33" s="65"/>
      <c r="BQ33" s="65"/>
      <c r="BR33" s="65"/>
      <c r="BS33" s="65"/>
      <c r="BT33" s="65"/>
      <c r="BU33" s="65"/>
      <c r="BV33" s="65"/>
      <c r="BW33" s="65"/>
      <c r="BX33" s="65"/>
      <c r="BY33" s="65"/>
      <c r="BZ33" s="66"/>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4"/>
      <c r="BM34" s="65"/>
      <c r="BN34" s="65"/>
      <c r="BO34" s="65"/>
      <c r="BP34" s="65"/>
      <c r="BQ34" s="65"/>
      <c r="BR34" s="65"/>
      <c r="BS34" s="65"/>
      <c r="BT34" s="65"/>
      <c r="BU34" s="65"/>
      <c r="BV34" s="65"/>
      <c r="BW34" s="65"/>
      <c r="BX34" s="65"/>
      <c r="BY34" s="65"/>
      <c r="BZ34" s="66"/>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4"/>
      <c r="BM35" s="65"/>
      <c r="BN35" s="65"/>
      <c r="BO35" s="65"/>
      <c r="BP35" s="65"/>
      <c r="BQ35" s="65"/>
      <c r="BR35" s="65"/>
      <c r="BS35" s="65"/>
      <c r="BT35" s="65"/>
      <c r="BU35" s="65"/>
      <c r="BV35" s="65"/>
      <c r="BW35" s="65"/>
      <c r="BX35" s="65"/>
      <c r="BY35" s="65"/>
      <c r="BZ35" s="66"/>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4"/>
      <c r="BM36" s="65"/>
      <c r="BN36" s="65"/>
      <c r="BO36" s="65"/>
      <c r="BP36" s="65"/>
      <c r="BQ36" s="65"/>
      <c r="BR36" s="65"/>
      <c r="BS36" s="65"/>
      <c r="BT36" s="65"/>
      <c r="BU36" s="65"/>
      <c r="BV36" s="65"/>
      <c r="BW36" s="65"/>
      <c r="BX36" s="65"/>
      <c r="BY36" s="65"/>
      <c r="BZ36" s="66"/>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4"/>
      <c r="BM37" s="65"/>
      <c r="BN37" s="65"/>
      <c r="BO37" s="65"/>
      <c r="BP37" s="65"/>
      <c r="BQ37" s="65"/>
      <c r="BR37" s="65"/>
      <c r="BS37" s="65"/>
      <c r="BT37" s="65"/>
      <c r="BU37" s="65"/>
      <c r="BV37" s="65"/>
      <c r="BW37" s="65"/>
      <c r="BX37" s="65"/>
      <c r="BY37" s="65"/>
      <c r="BZ37" s="66"/>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4"/>
      <c r="BM38" s="65"/>
      <c r="BN38" s="65"/>
      <c r="BO38" s="65"/>
      <c r="BP38" s="65"/>
      <c r="BQ38" s="65"/>
      <c r="BR38" s="65"/>
      <c r="BS38" s="65"/>
      <c r="BT38" s="65"/>
      <c r="BU38" s="65"/>
      <c r="BV38" s="65"/>
      <c r="BW38" s="65"/>
      <c r="BX38" s="65"/>
      <c r="BY38" s="65"/>
      <c r="BZ38" s="66"/>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4"/>
      <c r="BM39" s="65"/>
      <c r="BN39" s="65"/>
      <c r="BO39" s="65"/>
      <c r="BP39" s="65"/>
      <c r="BQ39" s="65"/>
      <c r="BR39" s="65"/>
      <c r="BS39" s="65"/>
      <c r="BT39" s="65"/>
      <c r="BU39" s="65"/>
      <c r="BV39" s="65"/>
      <c r="BW39" s="65"/>
      <c r="BX39" s="65"/>
      <c r="BY39" s="65"/>
      <c r="BZ39" s="66"/>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4"/>
      <c r="BM40" s="65"/>
      <c r="BN40" s="65"/>
      <c r="BO40" s="65"/>
      <c r="BP40" s="65"/>
      <c r="BQ40" s="65"/>
      <c r="BR40" s="65"/>
      <c r="BS40" s="65"/>
      <c r="BT40" s="65"/>
      <c r="BU40" s="65"/>
      <c r="BV40" s="65"/>
      <c r="BW40" s="65"/>
      <c r="BX40" s="65"/>
      <c r="BY40" s="65"/>
      <c r="BZ40" s="66"/>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4"/>
      <c r="BM41" s="65"/>
      <c r="BN41" s="65"/>
      <c r="BO41" s="65"/>
      <c r="BP41" s="65"/>
      <c r="BQ41" s="65"/>
      <c r="BR41" s="65"/>
      <c r="BS41" s="65"/>
      <c r="BT41" s="65"/>
      <c r="BU41" s="65"/>
      <c r="BV41" s="65"/>
      <c r="BW41" s="65"/>
      <c r="BX41" s="65"/>
      <c r="BY41" s="65"/>
      <c r="BZ41" s="66"/>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4"/>
      <c r="BM42" s="65"/>
      <c r="BN42" s="65"/>
      <c r="BO42" s="65"/>
      <c r="BP42" s="65"/>
      <c r="BQ42" s="65"/>
      <c r="BR42" s="65"/>
      <c r="BS42" s="65"/>
      <c r="BT42" s="65"/>
      <c r="BU42" s="65"/>
      <c r="BV42" s="65"/>
      <c r="BW42" s="65"/>
      <c r="BX42" s="65"/>
      <c r="BY42" s="65"/>
      <c r="BZ42" s="66"/>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4"/>
      <c r="BM43" s="65"/>
      <c r="BN43" s="65"/>
      <c r="BO43" s="65"/>
      <c r="BP43" s="65"/>
      <c r="BQ43" s="65"/>
      <c r="BR43" s="65"/>
      <c r="BS43" s="65"/>
      <c r="BT43" s="65"/>
      <c r="BU43" s="65"/>
      <c r="BV43" s="65"/>
      <c r="BW43" s="65"/>
      <c r="BX43" s="65"/>
      <c r="BY43" s="65"/>
      <c r="BZ43" s="66"/>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7"/>
      <c r="BM44" s="68"/>
      <c r="BN44" s="68"/>
      <c r="BO44" s="68"/>
      <c r="BP44" s="68"/>
      <c r="BQ44" s="68"/>
      <c r="BR44" s="68"/>
      <c r="BS44" s="68"/>
      <c r="BT44" s="68"/>
      <c r="BU44" s="68"/>
      <c r="BV44" s="68"/>
      <c r="BW44" s="68"/>
      <c r="BX44" s="68"/>
      <c r="BY44" s="68"/>
      <c r="BZ44" s="6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4" t="s">
        <v>27</v>
      </c>
      <c r="BM45" s="45"/>
      <c r="BN45" s="45"/>
      <c r="BO45" s="45"/>
      <c r="BP45" s="45"/>
      <c r="BQ45" s="45"/>
      <c r="BR45" s="45"/>
      <c r="BS45" s="45"/>
      <c r="BT45" s="45"/>
      <c r="BU45" s="45"/>
      <c r="BV45" s="45"/>
      <c r="BW45" s="45"/>
      <c r="BX45" s="45"/>
      <c r="BY45" s="45"/>
      <c r="BZ45" s="46"/>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7"/>
      <c r="BM46" s="48"/>
      <c r="BN46" s="48"/>
      <c r="BO46" s="48"/>
      <c r="BP46" s="48"/>
      <c r="BQ46" s="48"/>
      <c r="BR46" s="48"/>
      <c r="BS46" s="48"/>
      <c r="BT46" s="48"/>
      <c r="BU46" s="48"/>
      <c r="BV46" s="48"/>
      <c r="BW46" s="48"/>
      <c r="BX46" s="48"/>
      <c r="BY46" s="48"/>
      <c r="BZ46" s="49"/>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15">
      <c r="A60" s="2"/>
      <c r="B60" s="61" t="s">
        <v>28</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4" t="s">
        <v>29</v>
      </c>
      <c r="BM64" s="45"/>
      <c r="BN64" s="45"/>
      <c r="BO64" s="45"/>
      <c r="BP64" s="45"/>
      <c r="BQ64" s="45"/>
      <c r="BR64" s="45"/>
      <c r="BS64" s="45"/>
      <c r="BT64" s="45"/>
      <c r="BU64" s="45"/>
      <c r="BV64" s="45"/>
      <c r="BW64" s="45"/>
      <c r="BX64" s="45"/>
      <c r="BY64" s="45"/>
      <c r="BZ64" s="46"/>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7"/>
      <c r="BM65" s="48"/>
      <c r="BN65" s="48"/>
      <c r="BO65" s="48"/>
      <c r="BP65" s="48"/>
      <c r="BQ65" s="48"/>
      <c r="BR65" s="48"/>
      <c r="BS65" s="48"/>
      <c r="BT65" s="48"/>
      <c r="BU65" s="48"/>
      <c r="BV65" s="48"/>
      <c r="BW65" s="48"/>
      <c r="BX65" s="48"/>
      <c r="BY65" s="48"/>
      <c r="BZ65" s="49"/>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70" t="s">
        <v>115</v>
      </c>
      <c r="BM66" s="71"/>
      <c r="BN66" s="71"/>
      <c r="BO66" s="71"/>
      <c r="BP66" s="71"/>
      <c r="BQ66" s="71"/>
      <c r="BR66" s="71"/>
      <c r="BS66" s="71"/>
      <c r="BT66" s="71"/>
      <c r="BU66" s="71"/>
      <c r="BV66" s="71"/>
      <c r="BW66" s="71"/>
      <c r="BX66" s="71"/>
      <c r="BY66" s="71"/>
      <c r="BZ66" s="7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70"/>
      <c r="BM67" s="71"/>
      <c r="BN67" s="71"/>
      <c r="BO67" s="71"/>
      <c r="BP67" s="71"/>
      <c r="BQ67" s="71"/>
      <c r="BR67" s="71"/>
      <c r="BS67" s="71"/>
      <c r="BT67" s="71"/>
      <c r="BU67" s="71"/>
      <c r="BV67" s="71"/>
      <c r="BW67" s="71"/>
      <c r="BX67" s="71"/>
      <c r="BY67" s="71"/>
      <c r="BZ67" s="7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70"/>
      <c r="BM68" s="71"/>
      <c r="BN68" s="71"/>
      <c r="BO68" s="71"/>
      <c r="BP68" s="71"/>
      <c r="BQ68" s="71"/>
      <c r="BR68" s="71"/>
      <c r="BS68" s="71"/>
      <c r="BT68" s="71"/>
      <c r="BU68" s="71"/>
      <c r="BV68" s="71"/>
      <c r="BW68" s="71"/>
      <c r="BX68" s="71"/>
      <c r="BY68" s="71"/>
      <c r="BZ68" s="7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70"/>
      <c r="BM69" s="71"/>
      <c r="BN69" s="71"/>
      <c r="BO69" s="71"/>
      <c r="BP69" s="71"/>
      <c r="BQ69" s="71"/>
      <c r="BR69" s="71"/>
      <c r="BS69" s="71"/>
      <c r="BT69" s="71"/>
      <c r="BU69" s="71"/>
      <c r="BV69" s="71"/>
      <c r="BW69" s="71"/>
      <c r="BX69" s="71"/>
      <c r="BY69" s="71"/>
      <c r="BZ69" s="7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70"/>
      <c r="BM70" s="71"/>
      <c r="BN70" s="71"/>
      <c r="BO70" s="71"/>
      <c r="BP70" s="71"/>
      <c r="BQ70" s="71"/>
      <c r="BR70" s="71"/>
      <c r="BS70" s="71"/>
      <c r="BT70" s="71"/>
      <c r="BU70" s="71"/>
      <c r="BV70" s="71"/>
      <c r="BW70" s="71"/>
      <c r="BX70" s="71"/>
      <c r="BY70" s="71"/>
      <c r="BZ70" s="7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70"/>
      <c r="BM71" s="71"/>
      <c r="BN71" s="71"/>
      <c r="BO71" s="71"/>
      <c r="BP71" s="71"/>
      <c r="BQ71" s="71"/>
      <c r="BR71" s="71"/>
      <c r="BS71" s="71"/>
      <c r="BT71" s="71"/>
      <c r="BU71" s="71"/>
      <c r="BV71" s="71"/>
      <c r="BW71" s="71"/>
      <c r="BX71" s="71"/>
      <c r="BY71" s="71"/>
      <c r="BZ71" s="7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70"/>
      <c r="BM72" s="71"/>
      <c r="BN72" s="71"/>
      <c r="BO72" s="71"/>
      <c r="BP72" s="71"/>
      <c r="BQ72" s="71"/>
      <c r="BR72" s="71"/>
      <c r="BS72" s="71"/>
      <c r="BT72" s="71"/>
      <c r="BU72" s="71"/>
      <c r="BV72" s="71"/>
      <c r="BW72" s="71"/>
      <c r="BX72" s="71"/>
      <c r="BY72" s="71"/>
      <c r="BZ72" s="7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70"/>
      <c r="BM73" s="71"/>
      <c r="BN73" s="71"/>
      <c r="BO73" s="71"/>
      <c r="BP73" s="71"/>
      <c r="BQ73" s="71"/>
      <c r="BR73" s="71"/>
      <c r="BS73" s="71"/>
      <c r="BT73" s="71"/>
      <c r="BU73" s="71"/>
      <c r="BV73" s="71"/>
      <c r="BW73" s="71"/>
      <c r="BX73" s="71"/>
      <c r="BY73" s="71"/>
      <c r="BZ73" s="7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70"/>
      <c r="BM74" s="71"/>
      <c r="BN74" s="71"/>
      <c r="BO74" s="71"/>
      <c r="BP74" s="71"/>
      <c r="BQ74" s="71"/>
      <c r="BR74" s="71"/>
      <c r="BS74" s="71"/>
      <c r="BT74" s="71"/>
      <c r="BU74" s="71"/>
      <c r="BV74" s="71"/>
      <c r="BW74" s="71"/>
      <c r="BX74" s="71"/>
      <c r="BY74" s="71"/>
      <c r="BZ74" s="7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70"/>
      <c r="BM75" s="71"/>
      <c r="BN75" s="71"/>
      <c r="BO75" s="71"/>
      <c r="BP75" s="71"/>
      <c r="BQ75" s="71"/>
      <c r="BR75" s="71"/>
      <c r="BS75" s="71"/>
      <c r="BT75" s="71"/>
      <c r="BU75" s="71"/>
      <c r="BV75" s="71"/>
      <c r="BW75" s="71"/>
      <c r="BX75" s="71"/>
      <c r="BY75" s="71"/>
      <c r="BZ75" s="7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70"/>
      <c r="BM76" s="71"/>
      <c r="BN76" s="71"/>
      <c r="BO76" s="71"/>
      <c r="BP76" s="71"/>
      <c r="BQ76" s="71"/>
      <c r="BR76" s="71"/>
      <c r="BS76" s="71"/>
      <c r="BT76" s="71"/>
      <c r="BU76" s="71"/>
      <c r="BV76" s="71"/>
      <c r="BW76" s="71"/>
      <c r="BX76" s="71"/>
      <c r="BY76" s="71"/>
      <c r="BZ76" s="7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70"/>
      <c r="BM77" s="71"/>
      <c r="BN77" s="71"/>
      <c r="BO77" s="71"/>
      <c r="BP77" s="71"/>
      <c r="BQ77" s="71"/>
      <c r="BR77" s="71"/>
      <c r="BS77" s="71"/>
      <c r="BT77" s="71"/>
      <c r="BU77" s="71"/>
      <c r="BV77" s="71"/>
      <c r="BW77" s="71"/>
      <c r="BX77" s="71"/>
      <c r="BY77" s="71"/>
      <c r="BZ77" s="7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70"/>
      <c r="BM78" s="71"/>
      <c r="BN78" s="71"/>
      <c r="BO78" s="71"/>
      <c r="BP78" s="71"/>
      <c r="BQ78" s="71"/>
      <c r="BR78" s="71"/>
      <c r="BS78" s="71"/>
      <c r="BT78" s="71"/>
      <c r="BU78" s="71"/>
      <c r="BV78" s="71"/>
      <c r="BW78" s="71"/>
      <c r="BX78" s="71"/>
      <c r="BY78" s="71"/>
      <c r="BZ78" s="7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70"/>
      <c r="BM79" s="71"/>
      <c r="BN79" s="71"/>
      <c r="BO79" s="71"/>
      <c r="BP79" s="71"/>
      <c r="BQ79" s="71"/>
      <c r="BR79" s="71"/>
      <c r="BS79" s="71"/>
      <c r="BT79" s="71"/>
      <c r="BU79" s="71"/>
      <c r="BV79" s="71"/>
      <c r="BW79" s="71"/>
      <c r="BX79" s="71"/>
      <c r="BY79" s="71"/>
      <c r="BZ79" s="7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70"/>
      <c r="BM81" s="71"/>
      <c r="BN81" s="71"/>
      <c r="BO81" s="71"/>
      <c r="BP81" s="71"/>
      <c r="BQ81" s="71"/>
      <c r="BR81" s="71"/>
      <c r="BS81" s="71"/>
      <c r="BT81" s="71"/>
      <c r="BU81" s="71"/>
      <c r="BV81" s="71"/>
      <c r="BW81" s="71"/>
      <c r="BX81" s="71"/>
      <c r="BY81" s="71"/>
      <c r="BZ81" s="7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73"/>
      <c r="BM82" s="74"/>
      <c r="BN82" s="74"/>
      <c r="BO82" s="74"/>
      <c r="BP82" s="74"/>
      <c r="BQ82" s="74"/>
      <c r="BR82" s="74"/>
      <c r="BS82" s="74"/>
      <c r="BT82" s="74"/>
      <c r="BU82" s="74"/>
      <c r="BV82" s="74"/>
      <c r="BW82" s="74"/>
      <c r="BX82" s="74"/>
      <c r="BY82" s="74"/>
      <c r="BZ82" s="75"/>
    </row>
    <row r="83" spans="1:78" x14ac:dyDescent="0.15">
      <c r="C83" s="76" t="s">
        <v>30</v>
      </c>
      <c r="D83" s="76"/>
      <c r="E83" s="76"/>
      <c r="F83" s="76"/>
      <c r="G83" s="76"/>
      <c r="H83" s="76"/>
      <c r="I83" s="76"/>
      <c r="J83" s="76"/>
      <c r="K83" s="76"/>
      <c r="L83" s="76"/>
      <c r="M83" s="76"/>
      <c r="N83" s="76"/>
      <c r="O83" s="76"/>
      <c r="P83" s="76"/>
      <c r="Q83" s="76"/>
      <c r="R83" s="76"/>
      <c r="S83" s="76"/>
      <c r="T83" s="76"/>
      <c r="U83" s="76"/>
      <c r="V83" s="76"/>
      <c r="W83" s="76"/>
      <c r="X83" s="76"/>
      <c r="Y83" s="76"/>
      <c r="Z83" s="76"/>
      <c r="AA83" s="76"/>
      <c r="AB83" s="76"/>
      <c r="AC83" s="76"/>
      <c r="AD83" s="76"/>
      <c r="AE83" s="76"/>
      <c r="AF83" s="76"/>
      <c r="AG83" s="76"/>
      <c r="AH83" s="76"/>
      <c r="AI83" s="76"/>
      <c r="AJ83" s="76"/>
      <c r="AK83" s="76"/>
      <c r="AL83" s="76"/>
      <c r="AM83" s="76"/>
      <c r="AN83" s="76"/>
      <c r="AO83" s="76"/>
      <c r="AP83" s="76"/>
      <c r="AQ83" s="76"/>
      <c r="AR83" s="76"/>
      <c r="AS83" s="76"/>
      <c r="AT83" s="76"/>
      <c r="AU83" s="76"/>
      <c r="AV83" s="76"/>
      <c r="AW83" s="76"/>
      <c r="AX83" s="76"/>
      <c r="AY83" s="76"/>
      <c r="AZ83" s="76"/>
      <c r="BA83" s="76"/>
      <c r="BB83" s="76"/>
      <c r="BC83" s="76"/>
      <c r="BD83" s="76"/>
      <c r="BE83" s="76"/>
      <c r="BF83" s="76"/>
      <c r="BG83" s="76"/>
      <c r="BH83" s="76"/>
      <c r="BI83" s="76"/>
      <c r="BJ83" s="76"/>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gjT/1y4nfGBt1fnVOgY+lwLG1tIXDE2SIr2a9JMSjqm6zibnLZM+lfWumO/I9WQTFVxppDzo/kx6STEtEVKHcA==" saltValue="cM9P38SLc2RdcgTDgMiWAg==" spinCount="100000" sheet="1" objects="1" scenarios="1" formatCells="0" formatColumns="0" formatRows="0"/>
  <mergeCells count="51">
    <mergeCell ref="BL47:BZ63"/>
    <mergeCell ref="B60:BJ61"/>
    <mergeCell ref="BL64:BZ65"/>
    <mergeCell ref="BL66:BZ82"/>
    <mergeCell ref="C83:BJ83"/>
    <mergeCell ref="B10:H10"/>
    <mergeCell ref="I10:O10"/>
    <mergeCell ref="P10:V10"/>
    <mergeCell ref="W10:AC10"/>
    <mergeCell ref="AD10:AJ10"/>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I9:O9"/>
    <mergeCell ref="P9:V9"/>
    <mergeCell ref="W9:AC9"/>
    <mergeCell ref="AD9:AJ9"/>
    <mergeCell ref="AL8:AS8"/>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8" t="s">
        <v>52</v>
      </c>
      <c r="I3" s="79"/>
      <c r="J3" s="79"/>
      <c r="K3" s="79"/>
      <c r="L3" s="79"/>
      <c r="M3" s="79"/>
      <c r="N3" s="79"/>
      <c r="O3" s="79"/>
      <c r="P3" s="79"/>
      <c r="Q3" s="79"/>
      <c r="R3" s="79"/>
      <c r="S3" s="79"/>
      <c r="T3" s="79"/>
      <c r="U3" s="79"/>
      <c r="V3" s="79"/>
      <c r="W3" s="79"/>
      <c r="X3" s="80"/>
      <c r="Y3" s="84"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54</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8" x14ac:dyDescent="0.15">
      <c r="A4" s="14" t="s">
        <v>55</v>
      </c>
      <c r="B4" s="16"/>
      <c r="C4" s="16"/>
      <c r="D4" s="16"/>
      <c r="E4" s="16"/>
      <c r="F4" s="16"/>
      <c r="G4" s="16"/>
      <c r="H4" s="81"/>
      <c r="I4" s="82"/>
      <c r="J4" s="82"/>
      <c r="K4" s="82"/>
      <c r="L4" s="82"/>
      <c r="M4" s="82"/>
      <c r="N4" s="82"/>
      <c r="O4" s="82"/>
      <c r="P4" s="82"/>
      <c r="Q4" s="82"/>
      <c r="R4" s="82"/>
      <c r="S4" s="82"/>
      <c r="T4" s="82"/>
      <c r="U4" s="82"/>
      <c r="V4" s="82"/>
      <c r="W4" s="82"/>
      <c r="X4" s="83"/>
      <c r="Y4" s="77" t="s">
        <v>56</v>
      </c>
      <c r="Z4" s="77"/>
      <c r="AA4" s="77"/>
      <c r="AB4" s="77"/>
      <c r="AC4" s="77"/>
      <c r="AD4" s="77"/>
      <c r="AE4" s="77"/>
      <c r="AF4" s="77"/>
      <c r="AG4" s="77"/>
      <c r="AH4" s="77"/>
      <c r="AI4" s="77"/>
      <c r="AJ4" s="77" t="s">
        <v>57</v>
      </c>
      <c r="AK4" s="77"/>
      <c r="AL4" s="77"/>
      <c r="AM4" s="77"/>
      <c r="AN4" s="77"/>
      <c r="AO4" s="77"/>
      <c r="AP4" s="77"/>
      <c r="AQ4" s="77"/>
      <c r="AR4" s="77"/>
      <c r="AS4" s="77"/>
      <c r="AT4" s="77"/>
      <c r="AU4" s="77" t="s">
        <v>58</v>
      </c>
      <c r="AV4" s="77"/>
      <c r="AW4" s="77"/>
      <c r="AX4" s="77"/>
      <c r="AY4" s="77"/>
      <c r="AZ4" s="77"/>
      <c r="BA4" s="77"/>
      <c r="BB4" s="77"/>
      <c r="BC4" s="77"/>
      <c r="BD4" s="77"/>
      <c r="BE4" s="77"/>
      <c r="BF4" s="77" t="s">
        <v>59</v>
      </c>
      <c r="BG4" s="77"/>
      <c r="BH4" s="77"/>
      <c r="BI4" s="77"/>
      <c r="BJ4" s="77"/>
      <c r="BK4" s="77"/>
      <c r="BL4" s="77"/>
      <c r="BM4" s="77"/>
      <c r="BN4" s="77"/>
      <c r="BO4" s="77"/>
      <c r="BP4" s="77"/>
      <c r="BQ4" s="77" t="s">
        <v>60</v>
      </c>
      <c r="BR4" s="77"/>
      <c r="BS4" s="77"/>
      <c r="BT4" s="77"/>
      <c r="BU4" s="77"/>
      <c r="BV4" s="77"/>
      <c r="BW4" s="77"/>
      <c r="BX4" s="77"/>
      <c r="BY4" s="77"/>
      <c r="BZ4" s="77"/>
      <c r="CA4" s="77"/>
      <c r="CB4" s="77" t="s">
        <v>61</v>
      </c>
      <c r="CC4" s="77"/>
      <c r="CD4" s="77"/>
      <c r="CE4" s="77"/>
      <c r="CF4" s="77"/>
      <c r="CG4" s="77"/>
      <c r="CH4" s="77"/>
      <c r="CI4" s="77"/>
      <c r="CJ4" s="77"/>
      <c r="CK4" s="77"/>
      <c r="CL4" s="77"/>
      <c r="CM4" s="77" t="s">
        <v>62</v>
      </c>
      <c r="CN4" s="77"/>
      <c r="CO4" s="77"/>
      <c r="CP4" s="77"/>
      <c r="CQ4" s="77"/>
      <c r="CR4" s="77"/>
      <c r="CS4" s="77"/>
      <c r="CT4" s="77"/>
      <c r="CU4" s="77"/>
      <c r="CV4" s="77"/>
      <c r="CW4" s="77"/>
      <c r="CX4" s="77" t="s">
        <v>63</v>
      </c>
      <c r="CY4" s="77"/>
      <c r="CZ4" s="77"/>
      <c r="DA4" s="77"/>
      <c r="DB4" s="77"/>
      <c r="DC4" s="77"/>
      <c r="DD4" s="77"/>
      <c r="DE4" s="77"/>
      <c r="DF4" s="77"/>
      <c r="DG4" s="77"/>
      <c r="DH4" s="77"/>
      <c r="DI4" s="77" t="s">
        <v>64</v>
      </c>
      <c r="DJ4" s="77"/>
      <c r="DK4" s="77"/>
      <c r="DL4" s="77"/>
      <c r="DM4" s="77"/>
      <c r="DN4" s="77"/>
      <c r="DO4" s="77"/>
      <c r="DP4" s="77"/>
      <c r="DQ4" s="77"/>
      <c r="DR4" s="77"/>
      <c r="DS4" s="77"/>
      <c r="DT4" s="77" t="s">
        <v>65</v>
      </c>
      <c r="DU4" s="77"/>
      <c r="DV4" s="77"/>
      <c r="DW4" s="77"/>
      <c r="DX4" s="77"/>
      <c r="DY4" s="77"/>
      <c r="DZ4" s="77"/>
      <c r="EA4" s="77"/>
      <c r="EB4" s="77"/>
      <c r="EC4" s="77"/>
      <c r="ED4" s="77"/>
      <c r="EE4" s="77" t="s">
        <v>66</v>
      </c>
      <c r="EF4" s="77"/>
      <c r="EG4" s="77"/>
      <c r="EH4" s="77"/>
      <c r="EI4" s="77"/>
      <c r="EJ4" s="77"/>
      <c r="EK4" s="77"/>
      <c r="EL4" s="77"/>
      <c r="EM4" s="77"/>
      <c r="EN4" s="77"/>
      <c r="EO4" s="77"/>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112020</v>
      </c>
      <c r="D6" s="19">
        <f t="shared" si="3"/>
        <v>46</v>
      </c>
      <c r="E6" s="19">
        <f t="shared" si="3"/>
        <v>17</v>
      </c>
      <c r="F6" s="19">
        <f t="shared" si="3"/>
        <v>1</v>
      </c>
      <c r="G6" s="19">
        <f t="shared" si="3"/>
        <v>0</v>
      </c>
      <c r="H6" s="19" t="str">
        <f t="shared" si="3"/>
        <v>埼玉県　熊谷市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69.430000000000007</v>
      </c>
      <c r="P6" s="20">
        <f t="shared" si="3"/>
        <v>49.44</v>
      </c>
      <c r="Q6" s="20">
        <f t="shared" si="3"/>
        <v>83.21</v>
      </c>
      <c r="R6" s="20">
        <f t="shared" si="3"/>
        <v>2585</v>
      </c>
      <c r="S6" s="20">
        <f t="shared" si="3"/>
        <v>192074</v>
      </c>
      <c r="T6" s="20">
        <f t="shared" si="3"/>
        <v>159.82</v>
      </c>
      <c r="U6" s="20">
        <f t="shared" si="3"/>
        <v>1201.81</v>
      </c>
      <c r="V6" s="20">
        <f t="shared" si="3"/>
        <v>94605</v>
      </c>
      <c r="W6" s="20">
        <f t="shared" si="3"/>
        <v>19.12</v>
      </c>
      <c r="X6" s="20">
        <f t="shared" si="3"/>
        <v>4947.96</v>
      </c>
      <c r="Y6" s="21">
        <f>IF(Y7="",NA(),Y7)</f>
        <v>108.6</v>
      </c>
      <c r="Z6" s="21">
        <f t="shared" ref="Z6:AH6" si="4">IF(Z7="",NA(),Z7)</f>
        <v>104.74</v>
      </c>
      <c r="AA6" s="21">
        <f t="shared" si="4"/>
        <v>108.84</v>
      </c>
      <c r="AB6" s="21">
        <f t="shared" si="4"/>
        <v>113.85</v>
      </c>
      <c r="AC6" s="21">
        <f t="shared" si="4"/>
        <v>113.68</v>
      </c>
      <c r="AD6" s="21">
        <f t="shared" si="4"/>
        <v>106.99</v>
      </c>
      <c r="AE6" s="21">
        <f t="shared" si="4"/>
        <v>107.85</v>
      </c>
      <c r="AF6" s="21">
        <f t="shared" si="4"/>
        <v>108.04</v>
      </c>
      <c r="AG6" s="21">
        <f t="shared" si="4"/>
        <v>107.49</v>
      </c>
      <c r="AH6" s="21">
        <f t="shared" si="4"/>
        <v>107.64</v>
      </c>
      <c r="AI6" s="20" t="str">
        <f>IF(AI7="","",IF(AI7="-","【-】","【"&amp;SUBSTITUTE(TEXT(AI7,"#,##0.00"),"-","△")&amp;"】"))</f>
        <v>【105.91】</v>
      </c>
      <c r="AJ6" s="20">
        <f>IF(AJ7="",NA(),AJ7)</f>
        <v>0</v>
      </c>
      <c r="AK6" s="20">
        <f t="shared" ref="AK6:AS6" si="5">IF(AK7="",NA(),AK7)</f>
        <v>0</v>
      </c>
      <c r="AL6" s="20">
        <f t="shared" si="5"/>
        <v>0</v>
      </c>
      <c r="AM6" s="20">
        <f t="shared" si="5"/>
        <v>0</v>
      </c>
      <c r="AN6" s="20">
        <f t="shared" si="5"/>
        <v>0</v>
      </c>
      <c r="AO6" s="21">
        <f t="shared" si="5"/>
        <v>7.42</v>
      </c>
      <c r="AP6" s="21">
        <f t="shared" si="5"/>
        <v>4.72</v>
      </c>
      <c r="AQ6" s="21">
        <f t="shared" si="5"/>
        <v>4.49</v>
      </c>
      <c r="AR6" s="21">
        <f t="shared" si="5"/>
        <v>5.41</v>
      </c>
      <c r="AS6" s="21">
        <f t="shared" si="5"/>
        <v>5.61</v>
      </c>
      <c r="AT6" s="20" t="str">
        <f>IF(AT7="","",IF(AT7="-","【-】","【"&amp;SUBSTITUTE(TEXT(AT7,"#,##0.00"),"-","△")&amp;"】"))</f>
        <v>【3.03】</v>
      </c>
      <c r="AU6" s="21">
        <f>IF(AU7="",NA(),AU7)</f>
        <v>24.74</v>
      </c>
      <c r="AV6" s="21">
        <f t="shared" ref="AV6:BD6" si="6">IF(AV7="",NA(),AV7)</f>
        <v>29.32</v>
      </c>
      <c r="AW6" s="21">
        <f t="shared" si="6"/>
        <v>25.86</v>
      </c>
      <c r="AX6" s="21">
        <f t="shared" si="6"/>
        <v>45.46</v>
      </c>
      <c r="AY6" s="21">
        <f t="shared" si="6"/>
        <v>68.69</v>
      </c>
      <c r="AZ6" s="21">
        <f t="shared" si="6"/>
        <v>68.180000000000007</v>
      </c>
      <c r="BA6" s="21">
        <f t="shared" si="6"/>
        <v>67.930000000000007</v>
      </c>
      <c r="BB6" s="21">
        <f t="shared" si="6"/>
        <v>68.53</v>
      </c>
      <c r="BC6" s="21">
        <f t="shared" si="6"/>
        <v>69.180000000000007</v>
      </c>
      <c r="BD6" s="21">
        <f t="shared" si="6"/>
        <v>76.319999999999993</v>
      </c>
      <c r="BE6" s="20" t="str">
        <f>IF(BE7="","",IF(BE7="-","【-】","【"&amp;SUBSTITUTE(TEXT(BE7,"#,##0.00"),"-","△")&amp;"】"))</f>
        <v>【78.43】</v>
      </c>
      <c r="BF6" s="21">
        <f>IF(BF7="",NA(),BF7)</f>
        <v>1052.03</v>
      </c>
      <c r="BG6" s="21">
        <f t="shared" ref="BG6:BO6" si="7">IF(BG7="",NA(),BG7)</f>
        <v>1012.28</v>
      </c>
      <c r="BH6" s="21">
        <f t="shared" si="7"/>
        <v>1029.33</v>
      </c>
      <c r="BI6" s="21">
        <f t="shared" si="7"/>
        <v>995.11</v>
      </c>
      <c r="BJ6" s="21">
        <f t="shared" si="7"/>
        <v>831.48</v>
      </c>
      <c r="BK6" s="21">
        <f t="shared" si="7"/>
        <v>847.44</v>
      </c>
      <c r="BL6" s="21">
        <f t="shared" si="7"/>
        <v>857.88</v>
      </c>
      <c r="BM6" s="21">
        <f t="shared" si="7"/>
        <v>825.1</v>
      </c>
      <c r="BN6" s="21">
        <f t="shared" si="7"/>
        <v>789.87</v>
      </c>
      <c r="BO6" s="21">
        <f t="shared" si="7"/>
        <v>749.43</v>
      </c>
      <c r="BP6" s="20" t="str">
        <f>IF(BP7="","",IF(BP7="-","【-】","【"&amp;SUBSTITUTE(TEXT(BP7,"#,##0.00"),"-","△")&amp;"】"))</f>
        <v>【630.82】</v>
      </c>
      <c r="BQ6" s="21">
        <f>IF(BQ7="",NA(),BQ7)</f>
        <v>80.45</v>
      </c>
      <c r="BR6" s="21">
        <f t="shared" ref="BR6:BZ6" si="8">IF(BR7="",NA(),BR7)</f>
        <v>81.209999999999994</v>
      </c>
      <c r="BS6" s="21">
        <f t="shared" si="8"/>
        <v>79.510000000000005</v>
      </c>
      <c r="BT6" s="21">
        <f t="shared" si="8"/>
        <v>80.95</v>
      </c>
      <c r="BU6" s="21">
        <f t="shared" si="8"/>
        <v>96.93</v>
      </c>
      <c r="BV6" s="21">
        <f t="shared" si="8"/>
        <v>94.69</v>
      </c>
      <c r="BW6" s="21">
        <f t="shared" si="8"/>
        <v>94.97</v>
      </c>
      <c r="BX6" s="21">
        <f t="shared" si="8"/>
        <v>97.07</v>
      </c>
      <c r="BY6" s="21">
        <f t="shared" si="8"/>
        <v>98.06</v>
      </c>
      <c r="BZ6" s="21">
        <f t="shared" si="8"/>
        <v>98.46</v>
      </c>
      <c r="CA6" s="20" t="str">
        <f>IF(CA7="","",IF(CA7="-","【-】","【"&amp;SUBSTITUTE(TEXT(CA7,"#,##0.00"),"-","△")&amp;"】"))</f>
        <v>【97.81】</v>
      </c>
      <c r="CB6" s="21">
        <f>IF(CB7="",NA(),CB7)</f>
        <v>150</v>
      </c>
      <c r="CC6" s="21">
        <f t="shared" ref="CC6:CK6" si="9">IF(CC7="",NA(),CC7)</f>
        <v>146.19</v>
      </c>
      <c r="CD6" s="21">
        <f t="shared" si="9"/>
        <v>150</v>
      </c>
      <c r="CE6" s="21">
        <f t="shared" si="9"/>
        <v>147.68</v>
      </c>
      <c r="CF6" s="21">
        <f t="shared" si="9"/>
        <v>150</v>
      </c>
      <c r="CG6" s="21">
        <f t="shared" si="9"/>
        <v>159.78</v>
      </c>
      <c r="CH6" s="21">
        <f t="shared" si="9"/>
        <v>159.49</v>
      </c>
      <c r="CI6" s="21">
        <f t="shared" si="9"/>
        <v>157.81</v>
      </c>
      <c r="CJ6" s="21">
        <f t="shared" si="9"/>
        <v>157.37</v>
      </c>
      <c r="CK6" s="21">
        <f t="shared" si="9"/>
        <v>157.44999999999999</v>
      </c>
      <c r="CL6" s="20" t="str">
        <f>IF(CL7="","",IF(CL7="-","【-】","【"&amp;SUBSTITUTE(TEXT(CL7,"#,##0.00"),"-","△")&amp;"】"))</f>
        <v>【138.75】</v>
      </c>
      <c r="CM6" s="21">
        <f>IF(CM7="",NA(),CM7)</f>
        <v>57.8</v>
      </c>
      <c r="CN6" s="21">
        <f t="shared" ref="CN6:CV6" si="10">IF(CN7="",NA(),CN7)</f>
        <v>50.95</v>
      </c>
      <c r="CO6" s="21">
        <f t="shared" si="10"/>
        <v>42.19</v>
      </c>
      <c r="CP6" s="21">
        <f t="shared" si="10"/>
        <v>53.49</v>
      </c>
      <c r="CQ6" s="21">
        <f t="shared" si="10"/>
        <v>53.35</v>
      </c>
      <c r="CR6" s="21">
        <f t="shared" si="10"/>
        <v>68.31</v>
      </c>
      <c r="CS6" s="21">
        <f t="shared" si="10"/>
        <v>65.28</v>
      </c>
      <c r="CT6" s="21">
        <f t="shared" si="10"/>
        <v>64.92</v>
      </c>
      <c r="CU6" s="21">
        <f t="shared" si="10"/>
        <v>64.14</v>
      </c>
      <c r="CV6" s="21">
        <f t="shared" si="10"/>
        <v>63.71</v>
      </c>
      <c r="CW6" s="20" t="str">
        <f>IF(CW7="","",IF(CW7="-","【-】","【"&amp;SUBSTITUTE(TEXT(CW7,"#,##0.00"),"-","△")&amp;"】"))</f>
        <v>【58.94】</v>
      </c>
      <c r="CX6" s="21">
        <f>IF(CX7="",NA(),CX7)</f>
        <v>93.37</v>
      </c>
      <c r="CY6" s="21">
        <f t="shared" ref="CY6:DG6" si="11">IF(CY7="",NA(),CY7)</f>
        <v>93.36</v>
      </c>
      <c r="CZ6" s="21">
        <f t="shared" si="11"/>
        <v>93.16</v>
      </c>
      <c r="DA6" s="21">
        <f t="shared" si="11"/>
        <v>93.29</v>
      </c>
      <c r="DB6" s="21">
        <f t="shared" si="11"/>
        <v>86.54</v>
      </c>
      <c r="DC6" s="21">
        <f t="shared" si="11"/>
        <v>92.62</v>
      </c>
      <c r="DD6" s="21">
        <f t="shared" si="11"/>
        <v>92.72</v>
      </c>
      <c r="DE6" s="21">
        <f t="shared" si="11"/>
        <v>92.88</v>
      </c>
      <c r="DF6" s="21">
        <f t="shared" si="11"/>
        <v>92.9</v>
      </c>
      <c r="DG6" s="21">
        <f t="shared" si="11"/>
        <v>92.89</v>
      </c>
      <c r="DH6" s="20" t="str">
        <f>IF(DH7="","",IF(DH7="-","【-】","【"&amp;SUBSTITUTE(TEXT(DH7,"#,##0.00"),"-","△")&amp;"】"))</f>
        <v>【95.91】</v>
      </c>
      <c r="DI6" s="21">
        <f>IF(DI7="",NA(),DI7)</f>
        <v>4.2300000000000004</v>
      </c>
      <c r="DJ6" s="21">
        <f t="shared" ref="DJ6:DR6" si="12">IF(DJ7="",NA(),DJ7)</f>
        <v>8.34</v>
      </c>
      <c r="DK6" s="21">
        <f t="shared" si="12"/>
        <v>11.68</v>
      </c>
      <c r="DL6" s="21">
        <f t="shared" si="12"/>
        <v>15.05</v>
      </c>
      <c r="DM6" s="21">
        <f t="shared" si="12"/>
        <v>18.07</v>
      </c>
      <c r="DN6" s="21">
        <f t="shared" si="12"/>
        <v>26.36</v>
      </c>
      <c r="DO6" s="21">
        <f t="shared" si="12"/>
        <v>23.79</v>
      </c>
      <c r="DP6" s="21">
        <f t="shared" si="12"/>
        <v>25.66</v>
      </c>
      <c r="DQ6" s="21">
        <f t="shared" si="12"/>
        <v>27.46</v>
      </c>
      <c r="DR6" s="21">
        <f t="shared" si="12"/>
        <v>29.93</v>
      </c>
      <c r="DS6" s="20" t="str">
        <f>IF(DS7="","",IF(DS7="-","【-】","【"&amp;SUBSTITUTE(TEXT(DS7,"#,##0.00"),"-","△")&amp;"】"))</f>
        <v>【41.09】</v>
      </c>
      <c r="DT6" s="21">
        <f>IF(DT7="",NA(),DT7)</f>
        <v>6.59</v>
      </c>
      <c r="DU6" s="21">
        <f t="shared" ref="DU6:EC6" si="13">IF(DU7="",NA(),DU7)</f>
        <v>7.79</v>
      </c>
      <c r="DV6" s="21">
        <f t="shared" si="13"/>
        <v>7.12</v>
      </c>
      <c r="DW6" s="21">
        <f t="shared" si="13"/>
        <v>8.98</v>
      </c>
      <c r="DX6" s="21">
        <f t="shared" si="13"/>
        <v>9.31</v>
      </c>
      <c r="DY6" s="21">
        <f t="shared" si="13"/>
        <v>1.43</v>
      </c>
      <c r="DZ6" s="21">
        <f t="shared" si="13"/>
        <v>1.22</v>
      </c>
      <c r="EA6" s="21">
        <f t="shared" si="13"/>
        <v>1.61</v>
      </c>
      <c r="EB6" s="21">
        <f t="shared" si="13"/>
        <v>2.08</v>
      </c>
      <c r="EC6" s="21">
        <f t="shared" si="13"/>
        <v>2.74</v>
      </c>
      <c r="ED6" s="20" t="str">
        <f>IF(ED7="","",IF(ED7="-","【-】","【"&amp;SUBSTITUTE(TEXT(ED7,"#,##0.00"),"-","△")&amp;"】"))</f>
        <v>【8.68】</v>
      </c>
      <c r="EE6" s="21">
        <f>IF(EE7="",NA(),EE7)</f>
        <v>0.12</v>
      </c>
      <c r="EF6" s="21">
        <f t="shared" ref="EF6:EN6" si="14">IF(EF7="",NA(),EF7)</f>
        <v>7.0000000000000007E-2</v>
      </c>
      <c r="EG6" s="21">
        <f t="shared" si="14"/>
        <v>0.41</v>
      </c>
      <c r="EH6" s="21">
        <f t="shared" si="14"/>
        <v>0.05</v>
      </c>
      <c r="EI6" s="21">
        <f t="shared" si="14"/>
        <v>0.03</v>
      </c>
      <c r="EJ6" s="21">
        <f t="shared" si="14"/>
        <v>0.09</v>
      </c>
      <c r="EK6" s="21">
        <f t="shared" si="14"/>
        <v>0.09</v>
      </c>
      <c r="EL6" s="21">
        <f t="shared" si="14"/>
        <v>0.17</v>
      </c>
      <c r="EM6" s="21">
        <f t="shared" si="14"/>
        <v>0.13</v>
      </c>
      <c r="EN6" s="21">
        <f t="shared" si="14"/>
        <v>0.06</v>
      </c>
      <c r="EO6" s="20" t="str">
        <f>IF(EO7="","",IF(EO7="-","【-】","【"&amp;SUBSTITUTE(TEXT(EO7,"#,##0.00"),"-","△")&amp;"】"))</f>
        <v>【0.22】</v>
      </c>
    </row>
    <row r="7" spans="1:148" s="22" customFormat="1" x14ac:dyDescent="0.15">
      <c r="A7" s="14"/>
      <c r="B7" s="23">
        <v>2023</v>
      </c>
      <c r="C7" s="23">
        <v>112020</v>
      </c>
      <c r="D7" s="23">
        <v>46</v>
      </c>
      <c r="E7" s="23">
        <v>17</v>
      </c>
      <c r="F7" s="23">
        <v>1</v>
      </c>
      <c r="G7" s="23">
        <v>0</v>
      </c>
      <c r="H7" s="23" t="s">
        <v>96</v>
      </c>
      <c r="I7" s="23" t="s">
        <v>97</v>
      </c>
      <c r="J7" s="23" t="s">
        <v>98</v>
      </c>
      <c r="K7" s="23" t="s">
        <v>99</v>
      </c>
      <c r="L7" s="23" t="s">
        <v>100</v>
      </c>
      <c r="M7" s="23" t="s">
        <v>101</v>
      </c>
      <c r="N7" s="24" t="s">
        <v>102</v>
      </c>
      <c r="O7" s="24">
        <v>69.430000000000007</v>
      </c>
      <c r="P7" s="24">
        <v>49.44</v>
      </c>
      <c r="Q7" s="24">
        <v>83.21</v>
      </c>
      <c r="R7" s="24">
        <v>2585</v>
      </c>
      <c r="S7" s="24">
        <v>192074</v>
      </c>
      <c r="T7" s="24">
        <v>159.82</v>
      </c>
      <c r="U7" s="24">
        <v>1201.81</v>
      </c>
      <c r="V7" s="24">
        <v>94605</v>
      </c>
      <c r="W7" s="24">
        <v>19.12</v>
      </c>
      <c r="X7" s="24">
        <v>4947.96</v>
      </c>
      <c r="Y7" s="24">
        <v>108.6</v>
      </c>
      <c r="Z7" s="24">
        <v>104.74</v>
      </c>
      <c r="AA7" s="24">
        <v>108.84</v>
      </c>
      <c r="AB7" s="24">
        <v>113.85</v>
      </c>
      <c r="AC7" s="24">
        <v>113.68</v>
      </c>
      <c r="AD7" s="24">
        <v>106.99</v>
      </c>
      <c r="AE7" s="24">
        <v>107.85</v>
      </c>
      <c r="AF7" s="24">
        <v>108.04</v>
      </c>
      <c r="AG7" s="24">
        <v>107.49</v>
      </c>
      <c r="AH7" s="24">
        <v>107.64</v>
      </c>
      <c r="AI7" s="24">
        <v>105.91</v>
      </c>
      <c r="AJ7" s="24">
        <v>0</v>
      </c>
      <c r="AK7" s="24">
        <v>0</v>
      </c>
      <c r="AL7" s="24">
        <v>0</v>
      </c>
      <c r="AM7" s="24">
        <v>0</v>
      </c>
      <c r="AN7" s="24">
        <v>0</v>
      </c>
      <c r="AO7" s="24">
        <v>7.42</v>
      </c>
      <c r="AP7" s="24">
        <v>4.72</v>
      </c>
      <c r="AQ7" s="24">
        <v>4.49</v>
      </c>
      <c r="AR7" s="24">
        <v>5.41</v>
      </c>
      <c r="AS7" s="24">
        <v>5.61</v>
      </c>
      <c r="AT7" s="24">
        <v>3.03</v>
      </c>
      <c r="AU7" s="24">
        <v>24.74</v>
      </c>
      <c r="AV7" s="24">
        <v>29.32</v>
      </c>
      <c r="AW7" s="24">
        <v>25.86</v>
      </c>
      <c r="AX7" s="24">
        <v>45.46</v>
      </c>
      <c r="AY7" s="24">
        <v>68.69</v>
      </c>
      <c r="AZ7" s="24">
        <v>68.180000000000007</v>
      </c>
      <c r="BA7" s="24">
        <v>67.930000000000007</v>
      </c>
      <c r="BB7" s="24">
        <v>68.53</v>
      </c>
      <c r="BC7" s="24">
        <v>69.180000000000007</v>
      </c>
      <c r="BD7" s="24">
        <v>76.319999999999993</v>
      </c>
      <c r="BE7" s="24">
        <v>78.430000000000007</v>
      </c>
      <c r="BF7" s="24">
        <v>1052.03</v>
      </c>
      <c r="BG7" s="24">
        <v>1012.28</v>
      </c>
      <c r="BH7" s="24">
        <v>1029.33</v>
      </c>
      <c r="BI7" s="24">
        <v>995.11</v>
      </c>
      <c r="BJ7" s="24">
        <v>831.48</v>
      </c>
      <c r="BK7" s="24">
        <v>847.44</v>
      </c>
      <c r="BL7" s="24">
        <v>857.88</v>
      </c>
      <c r="BM7" s="24">
        <v>825.1</v>
      </c>
      <c r="BN7" s="24">
        <v>789.87</v>
      </c>
      <c r="BO7" s="24">
        <v>749.43</v>
      </c>
      <c r="BP7" s="24">
        <v>630.82000000000005</v>
      </c>
      <c r="BQ7" s="24">
        <v>80.45</v>
      </c>
      <c r="BR7" s="24">
        <v>81.209999999999994</v>
      </c>
      <c r="BS7" s="24">
        <v>79.510000000000005</v>
      </c>
      <c r="BT7" s="24">
        <v>80.95</v>
      </c>
      <c r="BU7" s="24">
        <v>96.93</v>
      </c>
      <c r="BV7" s="24">
        <v>94.69</v>
      </c>
      <c r="BW7" s="24">
        <v>94.97</v>
      </c>
      <c r="BX7" s="24">
        <v>97.07</v>
      </c>
      <c r="BY7" s="24">
        <v>98.06</v>
      </c>
      <c r="BZ7" s="24">
        <v>98.46</v>
      </c>
      <c r="CA7" s="24">
        <v>97.81</v>
      </c>
      <c r="CB7" s="24">
        <v>150</v>
      </c>
      <c r="CC7" s="24">
        <v>146.19</v>
      </c>
      <c r="CD7" s="24">
        <v>150</v>
      </c>
      <c r="CE7" s="24">
        <v>147.68</v>
      </c>
      <c r="CF7" s="24">
        <v>150</v>
      </c>
      <c r="CG7" s="24">
        <v>159.78</v>
      </c>
      <c r="CH7" s="24">
        <v>159.49</v>
      </c>
      <c r="CI7" s="24">
        <v>157.81</v>
      </c>
      <c r="CJ7" s="24">
        <v>157.37</v>
      </c>
      <c r="CK7" s="24">
        <v>157.44999999999999</v>
      </c>
      <c r="CL7" s="24">
        <v>138.75</v>
      </c>
      <c r="CM7" s="24">
        <v>57.8</v>
      </c>
      <c r="CN7" s="24">
        <v>50.95</v>
      </c>
      <c r="CO7" s="24">
        <v>42.19</v>
      </c>
      <c r="CP7" s="24">
        <v>53.49</v>
      </c>
      <c r="CQ7" s="24">
        <v>53.35</v>
      </c>
      <c r="CR7" s="24">
        <v>68.31</v>
      </c>
      <c r="CS7" s="24">
        <v>65.28</v>
      </c>
      <c r="CT7" s="24">
        <v>64.92</v>
      </c>
      <c r="CU7" s="24">
        <v>64.14</v>
      </c>
      <c r="CV7" s="24">
        <v>63.71</v>
      </c>
      <c r="CW7" s="24">
        <v>58.94</v>
      </c>
      <c r="CX7" s="24">
        <v>93.37</v>
      </c>
      <c r="CY7" s="24">
        <v>93.36</v>
      </c>
      <c r="CZ7" s="24">
        <v>93.16</v>
      </c>
      <c r="DA7" s="24">
        <v>93.29</v>
      </c>
      <c r="DB7" s="24">
        <v>86.54</v>
      </c>
      <c r="DC7" s="24">
        <v>92.62</v>
      </c>
      <c r="DD7" s="24">
        <v>92.72</v>
      </c>
      <c r="DE7" s="24">
        <v>92.88</v>
      </c>
      <c r="DF7" s="24">
        <v>92.9</v>
      </c>
      <c r="DG7" s="24">
        <v>92.89</v>
      </c>
      <c r="DH7" s="24">
        <v>95.91</v>
      </c>
      <c r="DI7" s="24">
        <v>4.2300000000000004</v>
      </c>
      <c r="DJ7" s="24">
        <v>8.34</v>
      </c>
      <c r="DK7" s="24">
        <v>11.68</v>
      </c>
      <c r="DL7" s="24">
        <v>15.05</v>
      </c>
      <c r="DM7" s="24">
        <v>18.07</v>
      </c>
      <c r="DN7" s="24">
        <v>26.36</v>
      </c>
      <c r="DO7" s="24">
        <v>23.79</v>
      </c>
      <c r="DP7" s="24">
        <v>25.66</v>
      </c>
      <c r="DQ7" s="24">
        <v>27.46</v>
      </c>
      <c r="DR7" s="24">
        <v>29.93</v>
      </c>
      <c r="DS7" s="24">
        <v>41.09</v>
      </c>
      <c r="DT7" s="24">
        <v>6.59</v>
      </c>
      <c r="DU7" s="24">
        <v>7.79</v>
      </c>
      <c r="DV7" s="24">
        <v>7.12</v>
      </c>
      <c r="DW7" s="24">
        <v>8.98</v>
      </c>
      <c r="DX7" s="24">
        <v>9.31</v>
      </c>
      <c r="DY7" s="24">
        <v>1.43</v>
      </c>
      <c r="DZ7" s="24">
        <v>1.22</v>
      </c>
      <c r="EA7" s="24">
        <v>1.61</v>
      </c>
      <c r="EB7" s="24">
        <v>2.08</v>
      </c>
      <c r="EC7" s="24">
        <v>2.74</v>
      </c>
      <c r="ED7" s="24">
        <v>8.68</v>
      </c>
      <c r="EE7" s="24">
        <v>0.12</v>
      </c>
      <c r="EF7" s="24">
        <v>7.0000000000000007E-2</v>
      </c>
      <c r="EG7" s="24">
        <v>0.41</v>
      </c>
      <c r="EH7" s="24">
        <v>0.05</v>
      </c>
      <c r="EI7" s="24">
        <v>0.03</v>
      </c>
      <c r="EJ7" s="24">
        <v>0.09</v>
      </c>
      <c r="EK7" s="24">
        <v>0.09</v>
      </c>
      <c r="EL7" s="24">
        <v>0.17</v>
      </c>
      <c r="EM7" s="24">
        <v>0.13</v>
      </c>
      <c r="EN7" s="24">
        <v>0.06</v>
      </c>
      <c r="EO7" s="24">
        <v>0.22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111</v>
      </c>
      <c r="D13" t="s">
        <v>110</v>
      </c>
      <c r="E13" t="s">
        <v>112</v>
      </c>
      <c r="F13" t="s">
        <v>111</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経営課</cp:lastModifiedBy>
  <dcterms:created xsi:type="dcterms:W3CDTF">2025-01-24T06:59:38Z</dcterms:created>
  <dcterms:modified xsi:type="dcterms:W3CDTF">2025-01-29T00:19:41Z</dcterms:modified>
  <cp:category/>
</cp:coreProperties>
</file>