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z3xbxQuUYhgEFcy+U/fSFSYtKmyxcomLFOjtCU2XKeClHA4SmvPUpo9PJErQMi8rthd3Z9GFqLcQX6bGYuwGg==" workbookSaltValue="YIZUst8dFloeyW2hW37yq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<sst xmlns="http://schemas.openxmlformats.org/spreadsheetml/2006/main" count="240" uniqueCount="126">
  <si>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</si>
  <si>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</si>
  <si>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</si>
  <si>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</si>
  <si>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</si>
  <si>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</si>
  <si>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</si>
  <si>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</si>
  <si>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</si>
  <si>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</si>
  <si>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</si>
  <si>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</si>
  <si>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</si>
  <si>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</si>
  <si>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</si>
  <si>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</si>
  <si>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</si>
  <si>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</si>
  <si>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</si>
  <si>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</si>
  <si>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</si>
  <si>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</si>
  <si>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</si>
  <si>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</si>
  <si>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</si>
  <si>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</si>
  <si>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</si>
  <si>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</si>
  <si>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</si>
  <si>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</si>
  <si>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</si>
  <si>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</si>
  <si>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</si>
  <si>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</si>
  <si>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</si>
  <si>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</si>
  <si>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</si>
  <si>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</si>
  <si>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</si>
  <si>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</si>
  <si>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</si>
  <si>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</si>
  <si>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</si>
  <si>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</si>
  <si>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</si>
  <si>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</si>
  <si>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</si>
  <si>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</si>
  <si>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</si>
  <si>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</si>
  <si>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</si>
  <si>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</si>
  <si>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</si>
  <si>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</si>
  <si>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</si>
  <si>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</si>
  <si>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</si>
  <si>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</si>
  <si>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</si>
  <si>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</si>
  <si>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</si>
  <si>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</si>
  <si>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</si>
  <si>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</si>
  <si>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</si>
  <si>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</si>
  <si>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</si>
  <si>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</si>
  <si>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</si>
  <si>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</si>
  <si>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</si>
  <si>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</si>
  <si>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</si>
  <si>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</si>
  <si>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</si>
  <si>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</si>
  <si>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</si>
  <si>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</si>
  <si>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</si>
  <si>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</si>
  <si>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</si>
  <si>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</si>
  <si>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</si>
  <si>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</si>
  <si>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</si>
  <si>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</si>
  <si>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</si>
  <si>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</si>
  <si>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</si>
  <si>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</si>
  <si>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</si>
  <si>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</si>
  <si>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</si>
  <si>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</si>
  <si>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</si>
  <si>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</si>
  <si>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</si>
  <si>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</si>
  <si>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</si>
  <si>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</si>
  <si>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</si>
  <si>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</si>
  <si>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</si>
  <si>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</si>
  <si>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</si>
  <si>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</si>
  <si>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</si>
  <si>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</si>
  <si>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</si>
  <si>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</si>
  <si>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</si>
  <si>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</si>
  <si>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</si>
  <si>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</si>
  <si>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</si>
  <si>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</si>
  <si>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</si>
  <si>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</si>
  <si>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</si>
  <si>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</si>
  <si>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</si>
  <si>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</si>
  <si>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</si>
  <si>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①料金収入や一般会計からの繰入金等の総収益で、総費用に地方債償還金を加えた費用をどの程度賄えているかを表す収益的収支比率は、ここ４年間は　９０％以上となっているが、１００％未満のため収支が赤字の状況である。今後、地方公営企業法を適用後、料金改定なども検討し、率の改善に努める。
④料金収入に対する企業債残高の割合を表す企業債残高対事業規模比率は、類似団体を下回っているが、今後、大規模な施設改修等を実施すると一時的に比率が上昇する可能性がある。
⑤⑥有収水量１㎥あたりの汚水処理に要した費用を表す汚水処理原価は、類似団体を下回っている。使用料単価を汚水処理原価で除した経費回収率は、類似団体を下回っており、１００％未満となっている。今後、不明水対策の継続的な実施や、法適用後の料金改定の検討などにより、使用料収入の確保に努めていく必要がある。
⑦施設・設備が一日に対応可能な処理能力に対する、一日平均処理水量の割合を示す施設利用率は、類似団体を下回っているが、処理される該当エリアの整備が完了していないため、進捗が伸びれば率は上昇する。
⑧現在処理区域内人口のうち、実際に水洗便所を設置して汚水処理している人口の割合を表す水洗化率は、類似団体を上回っている。１００％が早期に実現されるよう下水道エリアについては、接続への普及活動を続けていく。
</t>
    <rPh sb="72" eb="74">
      <t>イジョウ</t>
    </rPh>
    <rPh sb="86" eb="88">
      <t>ミマン</t>
    </rPh>
    <rPh sb="103" eb="105">
      <t>コンゴ</t>
    </rPh>
    <rPh sb="106" eb="108">
      <t>チホウ</t>
    </rPh>
    <rPh sb="108" eb="110">
      <t>コウエイ</t>
    </rPh>
    <rPh sb="110" eb="112">
      <t>キギョウ</t>
    </rPh>
    <rPh sb="112" eb="113">
      <t>ホウ</t>
    </rPh>
    <rPh sb="114" eb="116">
      <t>テキヨウ</t>
    </rPh>
    <rPh sb="116" eb="117">
      <t>ゴ</t>
    </rPh>
    <rPh sb="118" eb="120">
      <t>リョウキン</t>
    </rPh>
    <rPh sb="120" eb="122">
      <t>カイテイ</t>
    </rPh>
    <rPh sb="125" eb="127">
      <t>ケントウ</t>
    </rPh>
    <rPh sb="129" eb="130">
      <t>リツ</t>
    </rPh>
    <rPh sb="131" eb="133">
      <t>カイゼン</t>
    </rPh>
    <rPh sb="134" eb="135">
      <t>ツト</t>
    </rPh>
    <rPh sb="178" eb="180">
      <t>シタマワ</t>
    </rPh>
    <rPh sb="211" eb="213">
      <t>ジョウショウ</t>
    </rPh>
    <rPh sb="215" eb="218">
      <t>カノウセイ</t>
    </rPh>
    <rPh sb="261" eb="263">
      <t>シタマワ</t>
    </rPh>
    <rPh sb="271" eb="273">
      <t>タンカ</t>
    </rPh>
    <rPh sb="274" eb="276">
      <t>オスイ</t>
    </rPh>
    <rPh sb="276" eb="278">
      <t>ショリ</t>
    </rPh>
    <rPh sb="278" eb="280">
      <t>ゲンカ</t>
    </rPh>
    <rPh sb="281" eb="282">
      <t>ジョ</t>
    </rPh>
    <rPh sb="291" eb="293">
      <t>ルイジ</t>
    </rPh>
    <rPh sb="293" eb="295">
      <t>ダンタイ</t>
    </rPh>
    <rPh sb="296" eb="298">
      <t>シタマワ</t>
    </rPh>
    <rPh sb="307" eb="309">
      <t>ミマン</t>
    </rPh>
    <rPh sb="316" eb="318">
      <t>コンゴ</t>
    </rPh>
    <rPh sb="329" eb="331">
      <t>ジッシ</t>
    </rPh>
    <rPh sb="333" eb="334">
      <t>ホウ</t>
    </rPh>
    <rPh sb="334" eb="336">
      <t>テキヨウ</t>
    </rPh>
    <rPh sb="336" eb="337">
      <t>ゴ</t>
    </rPh>
    <rPh sb="338" eb="340">
      <t>リョウキン</t>
    </rPh>
    <rPh sb="340" eb="342">
      <t>カイテイ</t>
    </rPh>
    <rPh sb="343" eb="345">
      <t>ケントウ</t>
    </rPh>
    <rPh sb="422" eb="424">
      <t>シタマワ</t>
    </rPh>
    <rPh sb="522" eb="524">
      <t>ウワマワ</t>
    </rPh>
    <phoneticPr fontId="4"/>
  </si>
  <si>
    <t>平成２９年度末現在、管渠総延長約５０３kmのうち、布設後５０年を超える管渠は約２２．０kmあり、今後、計画的な改築・更新が必要となる。
③当該年度に更新した管渠延長の下水道布設延長に対する割合を表した管渠改善率は、平成２５年度、平成２６年度は類似団体を上回っていたが、平成２７年度から２９年度は、類似団体を下回っている。未普及エリアの整備促進もあり１０年概成を見据え、限られた財源のなか、老朽化対策には十分配分できていないが、ストックマネジメント計画の策定を進め、老朽化した管路の更新が図られるよう努めていく。</t>
    <rPh sb="138" eb="140">
      <t>ネンド</t>
    </rPh>
    <phoneticPr fontId="4"/>
  </si>
  <si>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事業費の増加等が見込まれる。これらに対応するため、下水道事業に地方公営企業法を適用し、収支・経営状況を明確にした後、収益の確保・適正化の具体的な取組内容を検討し、経営における収入確保（使用料改定等）と支出抑制（工事の優先順位の見直しや改築・更新規模の見直し）の基本計画として経営戦略を策定し、持続可能な下水道事業の運営を目指す。</t>
    <rPh sb="101" eb="104">
      <t>ジギョウヒ</t>
    </rPh>
    <rPh sb="107" eb="108">
      <t>トウ</t>
    </rPh>
    <rPh sb="126" eb="129">
      <t>ゲスイドウ</t>
    </rPh>
    <rPh sb="129" eb="131">
      <t>ジギョウ</t>
    </rPh>
    <rPh sb="132" eb="134">
      <t>チホウ</t>
    </rPh>
    <rPh sb="134" eb="136">
      <t>コウエイ</t>
    </rPh>
    <rPh sb="136" eb="138">
      <t>キギョウ</t>
    </rPh>
    <rPh sb="138" eb="139">
      <t>ホウ</t>
    </rPh>
    <rPh sb="140" eb="142">
      <t>テキヨウ</t>
    </rPh>
    <rPh sb="144" eb="146">
      <t>シュウシ</t>
    </rPh>
    <rPh sb="147" eb="149">
      <t>ケイエイ</t>
    </rPh>
    <rPh sb="149" eb="151">
      <t>ジョウキョウ</t>
    </rPh>
    <rPh sb="152" eb="154">
      <t>メイカク</t>
    </rPh>
    <rPh sb="157" eb="158">
      <t>ノチ</t>
    </rPh>
    <rPh sb="231" eb="233">
      <t>キホン</t>
    </rPh>
    <rPh sb="233" eb="235">
      <t>ケイカク</t>
    </rPh>
    <rPh sb="247" eb="249">
      <t>ジゾク</t>
    </rPh>
    <rPh sb="249" eb="251">
      <t>カノウ</t>
    </rPh>
    <rPh sb="252" eb="255">
      <t>ゲスイドウ</t>
    </rPh>
    <rPh sb="255" eb="257">
      <t>ジギョウ</t>
    </rPh>
    <rPh sb="258" eb="260">
      <t>ウンエイ</t>
    </rPh>
    <rPh sb="261" eb="26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</si>
</sst>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0.18</c:v>
                </c:pt>
                <c:pt idx="2">
                  <c:v>0.16</c:v>
                </c:pt>
                <c:pt idx="3">
                  <c:v>0.01</c:v>
                </c:pt>
                <c:pt idx="4">
                  <c:v>7.0000000000000007E-2</c:v>
                </c:pt>
              </c:numCache>
            </c:numRef>
          </c:val>
          <c:extLst xmlns:c16r2="http://schemas.microsoft.com/office/drawing/2015/06/chart">
            <c:ext xmlns:c16="http://schemas.microsoft.com/office/drawing/2014/chart" uri="{C3380CC4-5D6E-409C-BE32-E72D297353CC}">
              <c16:uniqueId val="{00000000-139C-4F3D-BDA5-F2A15EE7798B}"/>
            </c:ext>
          </c:extLst>
        </c:ser>
        <c:dLbls>
          <c:showLegendKey val="0"/>
          <c:showVal val="0"/>
          <c:showCatName val="0"/>
          <c:showSerName val="0"/>
          <c:showPercent val="0"/>
          <c:showBubbleSize val="0"/>
        </c:dLbls>
        <c:gapWidth val="150"/>
        <c:axId val="121422976"/>
        <c:axId val="1214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39C-4F3D-BDA5-F2A15EE7798B}"/>
            </c:ext>
          </c:extLst>
        </c:ser>
        <c:dLbls>
          <c:showLegendKey val="0"/>
          <c:showVal val="0"/>
          <c:showCatName val="0"/>
          <c:showSerName val="0"/>
          <c:showPercent val="0"/>
          <c:showBubbleSize val="0"/>
        </c:dLbls>
        <c:marker val="1"/>
        <c:smooth val="0"/>
        <c:axId val="121422976"/>
        <c:axId val="121424896"/>
      </c:lineChart>
      <c:dateAx>
        <c:axId val="121422976"/>
        <c:scaling>
          <c:orientation val="minMax"/>
        </c:scaling>
        <c:delete val="1"/>
        <c:axPos val="b"/>
        <c:numFmt formatCode="ge" sourceLinked="1"/>
        <c:majorTickMark val="none"/>
        <c:minorTickMark val="none"/>
        <c:tickLblPos val="none"/>
        <c:crossAx val="121424896"/>
        <c:crosses val="autoZero"/>
        <c:auto val="1"/>
        <c:lblOffset val="100"/>
        <c:baseTimeUnit val="years"/>
      </c:dateAx>
      <c:valAx>
        <c:axId val="1214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59.05</c:v>
                </c:pt>
                <c:pt idx="1">
                  <c:v>63.65</c:v>
                </c:pt>
                <c:pt idx="2">
                  <c:v>56.9</c:v>
                </c:pt>
                <c:pt idx="3">
                  <c:v>54.9</c:v>
                </c:pt>
                <c:pt idx="4">
                  <c:v>60.15</c:v>
                </c:pt>
              </c:numCache>
            </c:numRef>
          </c:val>
          <c:extLst xmlns:c16r2="http://schemas.microsoft.com/office/drawing/2015/06/chart">
            <c:ext xmlns:c16="http://schemas.microsoft.com/office/drawing/2014/chart" uri="{C3380CC4-5D6E-409C-BE32-E72D297353CC}">
              <c16:uniqueId val="{00000000-24B8-447B-AE1F-FCA750073586}"/>
            </c:ext>
          </c:extLst>
        </c:ser>
        <c:dLbls>
          <c:showLegendKey val="0"/>
          <c:showVal val="0"/>
          <c:showCatName val="0"/>
          <c:showSerName val="0"/>
          <c:showPercent val="0"/>
          <c:showBubbleSize val="0"/>
        </c:dLbls>
        <c:gapWidth val="150"/>
        <c:axId val="102843520"/>
        <c:axId val="1028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4B8-447B-AE1F-FCA750073586}"/>
            </c:ext>
          </c:extLst>
        </c:ser>
        <c:dLbls>
          <c:showLegendKey val="0"/>
          <c:showVal val="0"/>
          <c:showCatName val="0"/>
          <c:showSerName val="0"/>
          <c:showPercent val="0"/>
          <c:showBubbleSize val="0"/>
        </c:dLbls>
        <c:marker val="1"/>
        <c:smooth val="0"/>
        <c:axId val="102843520"/>
        <c:axId val="102845440"/>
      </c:lineChart>
      <c:dateAx>
        <c:axId val="102843520"/>
        <c:scaling>
          <c:orientation val="minMax"/>
        </c:scaling>
        <c:delete val="1"/>
        <c:axPos val="b"/>
        <c:numFmt formatCode="ge" sourceLinked="1"/>
        <c:majorTickMark val="none"/>
        <c:minorTickMark val="none"/>
        <c:tickLblPos val="none"/>
        <c:crossAx val="102845440"/>
        <c:crosses val="autoZero"/>
        <c:auto val="1"/>
        <c:lblOffset val="100"/>
        <c:baseTimeUnit val="years"/>
      </c:dateAx>
      <c:valAx>
        <c:axId val="1028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92.98</c:v>
                </c:pt>
                <c:pt idx="1">
                  <c:v>93.17</c:v>
                </c:pt>
                <c:pt idx="2">
                  <c:v>93.29</c:v>
                </c:pt>
                <c:pt idx="3">
                  <c:v>92.32</c:v>
                </c:pt>
                <c:pt idx="4">
                  <c:v>93.38</c:v>
                </c:pt>
              </c:numCache>
            </c:numRef>
          </c:val>
          <c:extLst xmlns:c16r2="http://schemas.microsoft.com/office/drawing/2015/06/chart">
            <c:ext xmlns:c16="http://schemas.microsoft.com/office/drawing/2014/chart" uri="{C3380CC4-5D6E-409C-BE32-E72D297353CC}">
              <c16:uniqueId val="{00000000-9EEE-4141-AE6D-D60574CED7DF}"/>
            </c:ext>
          </c:extLst>
        </c:ser>
        <c:dLbls>
          <c:showLegendKey val="0"/>
          <c:showVal val="0"/>
          <c:showCatName val="0"/>
          <c:showSerName val="0"/>
          <c:showPercent val="0"/>
          <c:showBubbleSize val="0"/>
        </c:dLbls>
        <c:gapWidth val="150"/>
        <c:axId val="102868480"/>
        <c:axId val="1028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EEE-4141-AE6D-D60574CED7DF}"/>
            </c:ext>
          </c:extLst>
        </c:ser>
        <c:dLbls>
          <c:showLegendKey val="0"/>
          <c:showVal val="0"/>
          <c:showCatName val="0"/>
          <c:showSerName val="0"/>
          <c:showPercent val="0"/>
          <c:showBubbleSize val="0"/>
        </c:dLbls>
        <c:marker val="1"/>
        <c:smooth val="0"/>
        <c:axId val="102868480"/>
        <c:axId val="102870400"/>
      </c:lineChart>
      <c:dateAx>
        <c:axId val="102868480"/>
        <c:scaling>
          <c:orientation val="minMax"/>
        </c:scaling>
        <c:delete val="1"/>
        <c:axPos val="b"/>
        <c:numFmt formatCode="ge" sourceLinked="1"/>
        <c:majorTickMark val="none"/>
        <c:minorTickMark val="none"/>
        <c:tickLblPos val="none"/>
        <c:crossAx val="102870400"/>
        <c:crosses val="autoZero"/>
        <c:auto val="1"/>
        <c:lblOffset val="100"/>
        <c:baseTimeUnit val="years"/>
      </c:dateAx>
      <c:valAx>
        <c:axId val="102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89.07</c:v>
                </c:pt>
                <c:pt idx="1">
                  <c:v>90.55</c:v>
                </c:pt>
                <c:pt idx="2">
                  <c:v>90.31</c:v>
                </c:pt>
                <c:pt idx="3">
                  <c:v>90.92</c:v>
                </c:pt>
                <c:pt idx="4">
                  <c:v>90.87</c:v>
                </c:pt>
              </c:numCache>
            </c:numRef>
          </c:val>
          <c:extLst xmlns:c16r2="http://schemas.microsoft.com/office/drawing/2015/06/chart">
            <c:ext xmlns:c16="http://schemas.microsoft.com/office/drawing/2014/chart" uri="{C3380CC4-5D6E-409C-BE32-E72D297353CC}">
              <c16:uniqueId val="{00000000-2DB5-4CF3-AE9B-84E80121CB16}"/>
            </c:ext>
          </c:extLst>
        </c:ser>
        <c:dLbls>
          <c:showLegendKey val="0"/>
          <c:showVal val="0"/>
          <c:showCatName val="0"/>
          <c:showSerName val="0"/>
          <c:showPercent val="0"/>
          <c:showBubbleSize val="0"/>
        </c:dLbls>
        <c:gapWidth val="150"/>
        <c:axId val="55281152"/>
        <c:axId val="552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B5-4CF3-AE9B-84E80121CB16}"/>
            </c:ext>
          </c:extLst>
        </c:ser>
        <c:dLbls>
          <c:showLegendKey val="0"/>
          <c:showVal val="0"/>
          <c:showCatName val="0"/>
          <c:showSerName val="0"/>
          <c:showPercent val="0"/>
          <c:showBubbleSize val="0"/>
        </c:dLbls>
        <c:marker val="1"/>
        <c:smooth val="0"/>
        <c:axId val="55281152"/>
        <c:axId val="55283072"/>
      </c:lineChart>
      <c:dateAx>
        <c:axId val="55281152"/>
        <c:scaling>
          <c:orientation val="minMax"/>
        </c:scaling>
        <c:delete val="1"/>
        <c:axPos val="b"/>
        <c:numFmt formatCode="ge" sourceLinked="1"/>
        <c:majorTickMark val="none"/>
        <c:minorTickMark val="none"/>
        <c:tickLblPos val="none"/>
        <c:crossAx val="55283072"/>
        <c:crosses val="autoZero"/>
        <c:auto val="1"/>
        <c:lblOffset val="100"/>
        <c:baseTimeUnit val="years"/>
      </c:dateAx>
      <c:valAx>
        <c:axId val="552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14-4AC3-8BC4-CAAC83D6DA04}"/>
            </c:ext>
          </c:extLst>
        </c:ser>
        <c:dLbls>
          <c:showLegendKey val="0"/>
          <c:showVal val="0"/>
          <c:showCatName val="0"/>
          <c:showSerName val="0"/>
          <c:showPercent val="0"/>
          <c:showBubbleSize val="0"/>
        </c:dLbls>
        <c:gapWidth val="150"/>
        <c:axId val="55311744"/>
        <c:axId val="121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14-4AC3-8BC4-CAAC83D6DA04}"/>
            </c:ext>
          </c:extLst>
        </c:ser>
        <c:dLbls>
          <c:showLegendKey val="0"/>
          <c:showVal val="0"/>
          <c:showCatName val="0"/>
          <c:showSerName val="0"/>
          <c:showPercent val="0"/>
          <c:showBubbleSize val="0"/>
        </c:dLbls>
        <c:marker val="1"/>
        <c:smooth val="0"/>
        <c:axId val="55311744"/>
        <c:axId val="121148928"/>
      </c:lineChart>
      <c:dateAx>
        <c:axId val="55311744"/>
        <c:scaling>
          <c:orientation val="minMax"/>
        </c:scaling>
        <c:delete val="1"/>
        <c:axPos val="b"/>
        <c:numFmt formatCode="ge" sourceLinked="1"/>
        <c:majorTickMark val="none"/>
        <c:minorTickMark val="none"/>
        <c:tickLblPos val="none"/>
        <c:crossAx val="121148928"/>
        <c:crosses val="autoZero"/>
        <c:auto val="1"/>
        <c:lblOffset val="100"/>
        <c:baseTimeUnit val="years"/>
      </c:dateAx>
      <c:valAx>
        <c:axId val="121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E-4537-BB67-BE45BBC9C16B}"/>
            </c:ext>
          </c:extLst>
        </c:ser>
        <c:dLbls>
          <c:showLegendKey val="0"/>
          <c:showVal val="0"/>
          <c:showCatName val="0"/>
          <c:showSerName val="0"/>
          <c:showPercent val="0"/>
          <c:showBubbleSize val="0"/>
        </c:dLbls>
        <c:gapWidth val="150"/>
        <c:axId val="102912000"/>
        <c:axId val="1029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E-4537-BB67-BE45BBC9C16B}"/>
            </c:ext>
          </c:extLst>
        </c:ser>
        <c:dLbls>
          <c:showLegendKey val="0"/>
          <c:showVal val="0"/>
          <c:showCatName val="0"/>
          <c:showSerName val="0"/>
          <c:showPercent val="0"/>
          <c:showBubbleSize val="0"/>
        </c:dLbls>
        <c:marker val="1"/>
        <c:smooth val="0"/>
        <c:axId val="102912000"/>
        <c:axId val="102913920"/>
      </c:lineChart>
      <c:dateAx>
        <c:axId val="102912000"/>
        <c:scaling>
          <c:orientation val="minMax"/>
        </c:scaling>
        <c:delete val="1"/>
        <c:axPos val="b"/>
        <c:numFmt formatCode="ge" sourceLinked="1"/>
        <c:majorTickMark val="none"/>
        <c:minorTickMark val="none"/>
        <c:tickLblPos val="none"/>
        <c:crossAx val="102913920"/>
        <c:crosses val="autoZero"/>
        <c:auto val="1"/>
        <c:lblOffset val="100"/>
        <c:baseTimeUnit val="years"/>
      </c:dateAx>
      <c:valAx>
        <c:axId val="102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6E-4436-9092-A96C53305FF8}"/>
            </c:ext>
          </c:extLst>
        </c:ser>
        <c:dLbls>
          <c:showLegendKey val="0"/>
          <c:showVal val="0"/>
          <c:showCatName val="0"/>
          <c:showSerName val="0"/>
          <c:showPercent val="0"/>
          <c:showBubbleSize val="0"/>
        </c:dLbls>
        <c:gapWidth val="150"/>
        <c:axId val="102950016"/>
        <c:axId val="1029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6E-4436-9092-A96C53305FF8}"/>
            </c:ext>
          </c:extLst>
        </c:ser>
        <c:dLbls>
          <c:showLegendKey val="0"/>
          <c:showVal val="0"/>
          <c:showCatName val="0"/>
          <c:showSerName val="0"/>
          <c:showPercent val="0"/>
          <c:showBubbleSize val="0"/>
        </c:dLbls>
        <c:marker val="1"/>
        <c:smooth val="0"/>
        <c:axId val="102950016"/>
        <c:axId val="102951936"/>
      </c:lineChart>
      <c:dateAx>
        <c:axId val="102950016"/>
        <c:scaling>
          <c:orientation val="minMax"/>
        </c:scaling>
        <c:delete val="1"/>
        <c:axPos val="b"/>
        <c:numFmt formatCode="ge" sourceLinked="1"/>
        <c:majorTickMark val="none"/>
        <c:minorTickMark val="none"/>
        <c:tickLblPos val="none"/>
        <c:crossAx val="102951936"/>
        <c:crosses val="autoZero"/>
        <c:auto val="1"/>
        <c:lblOffset val="100"/>
        <c:baseTimeUnit val="years"/>
      </c:dateAx>
      <c:valAx>
        <c:axId val="1029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BD-4128-941C-87013E7114AC}"/>
            </c:ext>
          </c:extLst>
        </c:ser>
        <c:dLbls>
          <c:showLegendKey val="0"/>
          <c:showVal val="0"/>
          <c:showCatName val="0"/>
          <c:showSerName val="0"/>
          <c:showPercent val="0"/>
          <c:showBubbleSize val="0"/>
        </c:dLbls>
        <c:gapWidth val="150"/>
        <c:axId val="74225152"/>
        <c:axId val="742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BD-4128-941C-87013E7114AC}"/>
            </c:ext>
          </c:extLst>
        </c:ser>
        <c:dLbls>
          <c:showLegendKey val="0"/>
          <c:showVal val="0"/>
          <c:showCatName val="0"/>
          <c:showSerName val="0"/>
          <c:showPercent val="0"/>
          <c:showBubbleSize val="0"/>
        </c:dLbls>
        <c:marker val="1"/>
        <c:smooth val="0"/>
        <c:axId val="74225152"/>
        <c:axId val="74227072"/>
      </c:lineChart>
      <c:dateAx>
        <c:axId val="74225152"/>
        <c:scaling>
          <c:orientation val="minMax"/>
        </c:scaling>
        <c:delete val="1"/>
        <c:axPos val="b"/>
        <c:numFmt formatCode="ge" sourceLinked="1"/>
        <c:majorTickMark val="none"/>
        <c:minorTickMark val="none"/>
        <c:tickLblPos val="none"/>
        <c:crossAx val="74227072"/>
        <c:crosses val="autoZero"/>
        <c:auto val="1"/>
        <c:lblOffset val="100"/>
        <c:baseTimeUnit val="years"/>
      </c:dateAx>
      <c:valAx>
        <c:axId val="742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645.48</c:v>
                </c:pt>
                <c:pt idx="1">
                  <c:v>625.21</c:v>
                </c:pt>
                <c:pt idx="2">
                  <c:v>601.38</c:v>
                </c:pt>
                <c:pt idx="3">
                  <c:v>608.76</c:v>
                </c:pt>
                <c:pt idx="4">
                  <c:v>611.85</c:v>
                </c:pt>
              </c:numCache>
            </c:numRef>
          </c:val>
          <c:extLst xmlns:c16r2="http://schemas.microsoft.com/office/drawing/2015/06/chart">
            <c:ext xmlns:c16="http://schemas.microsoft.com/office/drawing/2014/chart" uri="{C3380CC4-5D6E-409C-BE32-E72D297353CC}">
              <c16:uniqueId val="{00000000-EFB0-45C1-8523-35DF04D03DAE}"/>
            </c:ext>
          </c:extLst>
        </c:ser>
        <c:dLbls>
          <c:showLegendKey val="0"/>
          <c:showVal val="0"/>
          <c:showCatName val="0"/>
          <c:showSerName val="0"/>
          <c:showPercent val="0"/>
          <c:showBubbleSize val="0"/>
        </c:dLbls>
        <c:gapWidth val="150"/>
        <c:axId val="102635392"/>
        <c:axId val="1026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FB0-45C1-8523-35DF04D03DAE}"/>
            </c:ext>
          </c:extLst>
        </c:ser>
        <c:dLbls>
          <c:showLegendKey val="0"/>
          <c:showVal val="0"/>
          <c:showCatName val="0"/>
          <c:showSerName val="0"/>
          <c:showPercent val="0"/>
          <c:showBubbleSize val="0"/>
        </c:dLbls>
        <c:marker val="1"/>
        <c:smooth val="0"/>
        <c:axId val="102635392"/>
        <c:axId val="102637568"/>
      </c:lineChart>
      <c:dateAx>
        <c:axId val="102635392"/>
        <c:scaling>
          <c:orientation val="minMax"/>
        </c:scaling>
        <c:delete val="1"/>
        <c:axPos val="b"/>
        <c:numFmt formatCode="ge" sourceLinked="1"/>
        <c:majorTickMark val="none"/>
        <c:minorTickMark val="none"/>
        <c:tickLblPos val="none"/>
        <c:crossAx val="102637568"/>
        <c:crosses val="autoZero"/>
        <c:auto val="1"/>
        <c:lblOffset val="100"/>
        <c:baseTimeUnit val="years"/>
      </c:dateAx>
      <c:valAx>
        <c:axId val="102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83.17</c:v>
                </c:pt>
                <c:pt idx="1">
                  <c:v>85.97</c:v>
                </c:pt>
                <c:pt idx="2">
                  <c:v>86.06</c:v>
                </c:pt>
                <c:pt idx="3">
                  <c:v>87.06</c:v>
                </c:pt>
                <c:pt idx="4">
                  <c:v>86.77</c:v>
                </c:pt>
              </c:numCache>
            </c:numRef>
          </c:val>
          <c:extLst xmlns:c16r2="http://schemas.microsoft.com/office/drawing/2015/06/chart">
            <c:ext xmlns:c16="http://schemas.microsoft.com/office/drawing/2014/chart" uri="{C3380CC4-5D6E-409C-BE32-E72D297353CC}">
              <c16:uniqueId val="{00000000-6153-4906-A3F3-03105F62A490}"/>
            </c:ext>
          </c:extLst>
        </c:ser>
        <c:dLbls>
          <c:showLegendKey val="0"/>
          <c:showVal val="0"/>
          <c:showCatName val="0"/>
          <c:showSerName val="0"/>
          <c:showPercent val="0"/>
          <c:showBubbleSize val="0"/>
        </c:dLbls>
        <c:gapWidth val="150"/>
        <c:axId val="102683008"/>
        <c:axId val="1026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6153-4906-A3F3-03105F62A490}"/>
            </c:ext>
          </c:extLst>
        </c:ser>
        <c:dLbls>
          <c:showLegendKey val="0"/>
          <c:showVal val="0"/>
          <c:showCatName val="0"/>
          <c:showSerName val="0"/>
          <c:showPercent val="0"/>
          <c:showBubbleSize val="0"/>
        </c:dLbls>
        <c:marker val="1"/>
        <c:smooth val="0"/>
        <c:axId val="102683008"/>
        <c:axId val="102684928"/>
      </c:lineChart>
      <c:dateAx>
        <c:axId val="102683008"/>
        <c:scaling>
          <c:orientation val="minMax"/>
        </c:scaling>
        <c:delete val="1"/>
        <c:axPos val="b"/>
        <c:numFmt formatCode="ge" sourceLinked="1"/>
        <c:majorTickMark val="none"/>
        <c:minorTickMark val="none"/>
        <c:tickLblPos val="none"/>
        <c:crossAx val="102684928"/>
        <c:crosses val="autoZero"/>
        <c:auto val="1"/>
        <c:lblOffset val="100"/>
        <c:baseTimeUnit val="years"/>
      </c:dateAx>
      <c:valAx>
        <c:axId val="10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152.13999999999999</c:v>
                </c:pt>
                <c:pt idx="1">
                  <c:v>151.59</c:v>
                </c:pt>
                <c:pt idx="2">
                  <c:v>152.15</c:v>
                </c:pt>
                <c:pt idx="3">
                  <c:v>150</c:v>
                </c:pt>
                <c:pt idx="4">
                  <c:v>150</c:v>
                </c:pt>
              </c:numCache>
            </c:numRef>
          </c:val>
          <c:extLst xmlns:c16r2="http://schemas.microsoft.com/office/drawing/2015/06/chart">
            <c:ext xmlns:c16="http://schemas.microsoft.com/office/drawing/2014/chart" uri="{C3380CC4-5D6E-409C-BE32-E72D297353CC}">
              <c16:uniqueId val="{00000000-6642-4863-9AE0-B0ED7005BFEA}"/>
            </c:ext>
          </c:extLst>
        </c:ser>
        <c:dLbls>
          <c:showLegendKey val="0"/>
          <c:showVal val="0"/>
          <c:showCatName val="0"/>
          <c:showSerName val="0"/>
          <c:showPercent val="0"/>
          <c:showBubbleSize val="0"/>
        </c:dLbls>
        <c:gapWidth val="150"/>
        <c:axId val="102724352"/>
        <c:axId val="1027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6642-4863-9AE0-B0ED7005BFEA}"/>
            </c:ext>
          </c:extLst>
        </c:ser>
        <c:dLbls>
          <c:showLegendKey val="0"/>
          <c:showVal val="0"/>
          <c:showCatName val="0"/>
          <c:showSerName val="0"/>
          <c:showPercent val="0"/>
          <c:showBubbleSize val="0"/>
        </c:dLbls>
        <c:marker val="1"/>
        <c:smooth val="0"/>
        <c:axId val="102724352"/>
        <c:axId val="102726272"/>
      </c:lineChart>
      <c:dateAx>
        <c:axId val="102724352"/>
        <c:scaling>
          <c:orientation val="minMax"/>
        </c:scaling>
        <c:delete val="1"/>
        <c:axPos val="b"/>
        <c:numFmt formatCode="ge" sourceLinked="1"/>
        <c:majorTickMark val="none"/>
        <c:minorTickMark val="none"/>
        <c:tickLblPos val="none"/>
        <c:crossAx val="102726272"/>
        <c:crosses val="autoZero"/>
        <c:auto val="1"/>
        <c:lblOffset val="100"/>
        <c:baseTimeUnit val="years"/>
      </c:dateAx>
      <c:valAx>
        <c:axId val="102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熊谷市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198852</v>
      </c>
      <c r="AM8" s="66"/>
      <c r="AN8" s="66"/>
      <c r="AO8" s="66"/>
      <c r="AP8" s="66"/>
      <c r="AQ8" s="66"/>
      <c r="AR8" s="66"/>
      <c r="AS8" s="66"/>
      <c r="AT8" s="65">
        <f>データ!T6</f>
        <v>159.82</v>
      </c>
      <c r="AU8" s="65"/>
      <c r="AV8" s="65"/>
      <c r="AW8" s="65"/>
      <c r="AX8" s="65"/>
      <c r="AY8" s="65"/>
      <c r="AZ8" s="65"/>
      <c r="BA8" s="65"/>
      <c r="BB8" s="65">
        <f>データ!U6</f>
        <v>1244.22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44.8</v>
      </c>
      <c r="Q10" s="65"/>
      <c r="R10" s="65"/>
      <c r="S10" s="65"/>
      <c r="T10" s="65"/>
      <c r="U10" s="65"/>
      <c r="V10" s="65"/>
      <c r="W10" s="65">
        <f>データ!Q6</f>
        <v>76.599999999999994</v>
      </c>
      <c r="X10" s="65"/>
      <c r="Y10" s="65"/>
      <c r="Z10" s="65"/>
      <c r="AA10" s="65"/>
      <c r="AB10" s="65"/>
      <c r="AC10" s="65"/>
      <c r="AD10" s="66">
        <f>データ!R6</f>
        <v>2005</v>
      </c>
      <c r="AE10" s="66"/>
      <c r="AF10" s="66"/>
      <c r="AG10" s="66"/>
      <c r="AH10" s="66"/>
      <c r="AI10" s="66"/>
      <c r="AJ10" s="66"/>
      <c r="AK10" s="2"/>
      <c r="AL10" s="66">
        <f>データ!V6</f>
        <v>88634</v>
      </c>
      <c r="AM10" s="66"/>
      <c r="AN10" s="66"/>
      <c r="AO10" s="66"/>
      <c r="AP10" s="66"/>
      <c r="AQ10" s="66"/>
      <c r="AR10" s="66"/>
      <c r="AS10" s="66"/>
      <c r="AT10" s="65">
        <f>データ!W6</f>
        <v>17.95</v>
      </c>
      <c r="AU10" s="65"/>
      <c r="AV10" s="65"/>
      <c r="AW10" s="65"/>
      <c r="AX10" s="65"/>
      <c r="AY10" s="65"/>
      <c r="AZ10" s="65"/>
      <c r="BA10" s="65"/>
      <c r="BB10" s="65">
        <f>データ!X6</f>
        <v>4937.83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pIioRFEAuivR7MPqz1Z92Ufo5xY66IbaEG/vp6AvC625IS3lRVazMovQCvi3ZIzaQyvcbZlI9v4CZigvO3TCg==" saltValue="qTWCWBUYjH9DX4WjgSke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112020</v>
      </c>
      <c r="D6" s="32">
        <f t="shared" si="3"/>
        <v>47</v>
      </c>
      <c r="E6" s="32">
        <f t="shared" si="3"/>
        <v>17</v>
      </c>
      <c r="F6" s="32">
        <f t="shared" si="3"/>
        <v>1</v>
      </c>
      <c r="G6" s="32">
        <f t="shared" si="3"/>
        <v>0</v>
      </c>
      <c r="H6" s="32" t="str">
        <f t="shared" si="3"/>
        <v>埼玉県　熊谷市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44.8</v>
      </c>
      <c r="Q6" s="33">
        <f t="shared" si="3"/>
        <v>76.599999999999994</v>
      </c>
      <c r="R6" s="33">
        <f t="shared" si="3"/>
        <v>2005</v>
      </c>
      <c r="S6" s="33">
        <f t="shared" si="3"/>
        <v>198852</v>
      </c>
      <c r="T6" s="33">
        <f t="shared" si="3"/>
        <v>159.82</v>
      </c>
      <c r="U6" s="33">
        <f t="shared" si="3"/>
        <v>1244.22</v>
      </c>
      <c r="V6" s="33">
        <f t="shared" si="3"/>
        <v>88634</v>
      </c>
      <c r="W6" s="33">
        <f t="shared" si="3"/>
        <v>17.95</v>
      </c>
      <c r="X6" s="33">
        <f t="shared" si="3"/>
        <v>4937.83</v>
      </c>
      <c r="Y6" s="34">
        <f>IF(Y7="",NA(),Y7)</f>
        <v>89.07</v>
      </c>
      <c r="Z6" s="34">
        <f t="shared" ref="Z6:AH6" si="4">IF(Z7="",NA(),Z7)</f>
        <v>90.55</v>
      </c>
      <c r="AA6" s="34">
        <f t="shared" si="4"/>
        <v>90.31</v>
      </c>
      <c r="AB6" s="34">
        <f t="shared" si="4"/>
        <v>90.92</v>
      </c>
      <c r="AC6" s="34">
        <f t="shared" si="4"/>
        <v>90.87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645.48</v>
      </c>
      <c r="BG6" s="34">
        <f t="shared" ref="BG6:BO6" si="7">IF(BG7="",NA(),BG7)</f>
        <v>625.21</v>
      </c>
      <c r="BH6" s="34">
        <f t="shared" si="7"/>
        <v>601.38</v>
      </c>
      <c r="BI6" s="34">
        <f t="shared" si="7"/>
        <v>608.76</v>
      </c>
      <c r="BJ6" s="34">
        <f t="shared" si="7"/>
        <v>611.85</v>
      </c>
      <c r="BK6" s="34">
        <f t="shared" si="7"/>
        <v>885.97</v>
      </c>
      <c r="BL6" s="34">
        <f t="shared" si="7"/>
        <v>854.16</v>
      </c>
      <c r="BM6" s="34">
        <f t="shared" si="7"/>
        <v>848.31</v>
      </c>
      <c r="BN6" s="34">
        <f t="shared" si="7"/>
        <v>774.99</v>
      </c>
      <c r="BO6" s="34">
        <f t="shared" si="7"/>
        <v>799.41</v>
      </c>
      <c r="BP6" s="33" t="str">
        <f>IF(BP7="","",IF(BP7="-","【-】","【"&amp;SUBSTITUTE(TEXT(BP7,"#,##0.00"),"-","△")&amp;"】"))</f>
        <v>【707.33】</v>
      </c>
      <c r="BQ6" s="34">
        <f>IF(BQ7="",NA(),BQ7)</f>
        <v>83.17</v>
      </c>
      <c r="BR6" s="34">
        <f t="shared" ref="BR6:BZ6" si="8">IF(BR7="",NA(),BR7)</f>
        <v>85.97</v>
      </c>
      <c r="BS6" s="34">
        <f t="shared" si="8"/>
        <v>86.06</v>
      </c>
      <c r="BT6" s="34">
        <f t="shared" si="8"/>
        <v>87.06</v>
      </c>
      <c r="BU6" s="34">
        <f t="shared" si="8"/>
        <v>86.77</v>
      </c>
      <c r="BV6" s="34">
        <f t="shared" si="8"/>
        <v>89.94</v>
      </c>
      <c r="BW6" s="34">
        <f t="shared" si="8"/>
        <v>93.13</v>
      </c>
      <c r="BX6" s="34">
        <f t="shared" si="8"/>
        <v>94.38</v>
      </c>
      <c r="BY6" s="34">
        <f t="shared" si="8"/>
        <v>96.57</v>
      </c>
      <c r="BZ6" s="34">
        <f t="shared" si="8"/>
        <v>96.54</v>
      </c>
      <c r="CA6" s="33" t="str">
        <f>IF(CA7="","",IF(CA7="-","【-】","【"&amp;SUBSTITUTE(TEXT(CA7,"#,##0.00"),"-","△")&amp;"】"))</f>
        <v>【101.26】</v>
      </c>
      <c r="CB6" s="34">
        <f>IF(CB7="",NA(),CB7)</f>
        <v>152.13999999999999</v>
      </c>
      <c r="CC6" s="34">
        <f t="shared" ref="CC6:CK6" si="9">IF(CC7="",NA(),CC7)</f>
        <v>151.59</v>
      </c>
      <c r="CD6" s="34">
        <f t="shared" si="9"/>
        <v>152.15</v>
      </c>
      <c r="CE6" s="34">
        <f t="shared" si="9"/>
        <v>150</v>
      </c>
      <c r="CF6" s="34">
        <f t="shared" si="9"/>
        <v>150</v>
      </c>
      <c r="CG6" s="34">
        <f t="shared" si="9"/>
        <v>168.57</v>
      </c>
      <c r="CH6" s="34">
        <f t="shared" si="9"/>
        <v>167.97</v>
      </c>
      <c r="CI6" s="34">
        <f t="shared" si="9"/>
        <v>165.45</v>
      </c>
      <c r="CJ6" s="34">
        <f t="shared" si="9"/>
        <v>161.54</v>
      </c>
      <c r="CK6" s="34">
        <f t="shared" si="9"/>
        <v>162.81</v>
      </c>
      <c r="CL6" s="33" t="str">
        <f>IF(CL7="","",IF(CL7="-","【-】","【"&amp;SUBSTITUTE(TEXT(CL7,"#,##0.00"),"-","△")&amp;"】"))</f>
        <v>【136.39】</v>
      </c>
      <c r="CM6" s="34">
        <f>IF(CM7="",NA(),CM7)</f>
        <v>59.05</v>
      </c>
      <c r="CN6" s="34">
        <f t="shared" ref="CN6:CV6" si="10">IF(CN7="",NA(),CN7)</f>
        <v>63.65</v>
      </c>
      <c r="CO6" s="34">
        <f t="shared" si="10"/>
        <v>56.9</v>
      </c>
      <c r="CP6" s="34">
        <f t="shared" si="10"/>
        <v>54.9</v>
      </c>
      <c r="CQ6" s="34">
        <f t="shared" si="10"/>
        <v>60.15</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92.98</v>
      </c>
      <c r="CY6" s="34">
        <f t="shared" ref="CY6:DG6" si="11">IF(CY7="",NA(),CY7)</f>
        <v>93.17</v>
      </c>
      <c r="CZ6" s="34">
        <f t="shared" si="11"/>
        <v>93.29</v>
      </c>
      <c r="DA6" s="34">
        <f t="shared" si="11"/>
        <v>92.32</v>
      </c>
      <c r="DB6" s="34">
        <f t="shared" si="11"/>
        <v>93.38</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0.17</v>
      </c>
      <c r="EF6" s="34">
        <f t="shared" ref="EF6:EN6" si="14">IF(EF7="",NA(),EF7)</f>
        <v>0.18</v>
      </c>
      <c r="EG6" s="34">
        <f t="shared" si="14"/>
        <v>0.16</v>
      </c>
      <c r="EH6" s="34">
        <f t="shared" si="14"/>
        <v>0.01</v>
      </c>
      <c r="EI6" s="34">
        <f t="shared" si="14"/>
        <v>7.0000000000000007E-2</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112020</v>
      </c>
      <c r="D7" s="36">
        <v>47</v>
      </c>
      <c r="E7" s="36">
        <v>17</v>
      </c>
      <c r="F7" s="36">
        <v>1</v>
      </c>
      <c r="G7" s="36">
        <v>0</v>
      </c>
      <c r="H7" s="36" t="s">
        <v>110</v>
      </c>
      <c r="I7" s="36" t="s">
        <v>111</v>
      </c>
      <c r="J7" s="36" t="s">
        <v>112</v>
      </c>
      <c r="K7" s="36" t="s">
        <v>113</v>
      </c>
      <c r="L7" s="36" t="s">
        <v>114</v>
      </c>
      <c r="M7" s="36" t="s">
        <v>115</v>
      </c>
      <c r="N7" s="37" t="s">
        <v>116</v>
      </c>
      <c r="O7" s="37" t="s">
        <v>117</v>
      </c>
      <c r="P7" s="37">
        <v>44.8</v>
      </c>
      <c r="Q7" s="37">
        <v>76.599999999999994</v>
      </c>
      <c r="R7" s="37">
        <v>2005</v>
      </c>
      <c r="S7" s="37">
        <v>198852</v>
      </c>
      <c r="T7" s="37">
        <v>159.82</v>
      </c>
      <c r="U7" s="37">
        <v>1244.22</v>
      </c>
      <c r="V7" s="37">
        <v>88634</v>
      </c>
      <c r="W7" s="37">
        <v>17.95</v>
      </c>
      <c r="X7" s="37">
        <v>4937.83</v>
      </c>
      <c r="Y7" s="37">
        <v>89.07</v>
      </c>
      <c r="Z7" s="37">
        <v>90.55</v>
      </c>
      <c r="AA7" s="37">
        <v>90.31</v>
      </c>
      <c r="AB7" s="37">
        <v>90.92</v>
      </c>
      <c r="AC7" s="37">
        <v>90.87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645.48</v>
      </c>
      <c r="BG7" s="37">
        <v>625.21</v>
      </c>
      <c r="BH7" s="37">
        <v>601.38</v>
      </c>
      <c r="BI7" s="37">
        <v>608.76</v>
      </c>
      <c r="BJ7" s="37">
        <v>611.85</v>
      </c>
      <c r="BK7" s="37">
        <v>885.97</v>
      </c>
      <c r="BL7" s="37">
        <v>854.16</v>
      </c>
      <c r="BM7" s="37">
        <v>848.31</v>
      </c>
      <c r="BN7" s="37">
        <v>774.99</v>
      </c>
      <c r="BO7" s="37">
        <v>799.41</v>
      </c>
      <c r="BP7" s="37">
        <v>707.33</v>
      </c>
      <c r="BQ7" s="37">
        <v>83.17</v>
      </c>
      <c r="BR7" s="37">
        <v>85.97</v>
      </c>
      <c r="BS7" s="37">
        <v>86.06</v>
      </c>
      <c r="BT7" s="37">
        <v>87.06</v>
      </c>
      <c r="BU7" s="37">
        <v>86.77</v>
      </c>
      <c r="BV7" s="37">
        <v>89.94</v>
      </c>
      <c r="BW7" s="37">
        <v>93.13</v>
      </c>
      <c r="BX7" s="37">
        <v>94.38</v>
      </c>
      <c r="BY7" s="37">
        <v>96.57</v>
      </c>
      <c r="BZ7" s="37">
        <v>96.54</v>
      </c>
      <c r="CA7" s="37">
        <v>101.26</v>
      </c>
      <c r="CB7" s="37">
        <v>152.13999999999999</v>
      </c>
      <c r="CC7" s="37">
        <v>151.59</v>
      </c>
      <c r="CD7" s="37">
        <v>152.15</v>
      </c>
      <c r="CE7" s="37">
        <v>150</v>
      </c>
      <c r="CF7" s="37">
        <v>150</v>
      </c>
      <c r="CG7" s="37">
        <v>168.57</v>
      </c>
      <c r="CH7" s="37">
        <v>167.97</v>
      </c>
      <c r="CI7" s="37">
        <v>165.45</v>
      </c>
      <c r="CJ7" s="37">
        <v>161.54</v>
      </c>
      <c r="CK7" s="37">
        <v>162.81</v>
      </c>
      <c r="CL7" s="37">
        <v>136.38999999999999</v>
      </c>
      <c r="CM7" s="37">
        <v>59.05</v>
      </c>
      <c r="CN7" s="37">
        <v>63.65</v>
      </c>
      <c r="CO7" s="37">
        <v>56.9</v>
      </c>
      <c r="CP7" s="37">
        <v>54.9</v>
      </c>
      <c r="CQ7" s="37">
        <v>60.15</v>
      </c>
      <c r="CR7" s="37">
        <v>64.12</v>
      </c>
      <c r="CS7" s="37">
        <v>64.87</v>
      </c>
      <c r="CT7" s="37">
        <v>65.62</v>
      </c>
      <c r="CU7" s="37">
        <v>64.67</v>
      </c>
      <c r="CV7" s="37">
        <v>64.959999999999994</v>
      </c>
      <c r="CW7" s="37">
        <v>60.13</v>
      </c>
      <c r="CX7" s="37">
        <v>92.98</v>
      </c>
      <c r="CY7" s="37">
        <v>93.17</v>
      </c>
      <c r="CZ7" s="37">
        <v>93.29</v>
      </c>
      <c r="DA7" s="37">
        <v>92.32</v>
      </c>
      <c r="DB7" s="37">
        <v>93.38</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0.17</v>
      </c>
      <c r="EF7" s="37">
        <v>0.18</v>
      </c>
      <c r="EG7" s="37">
        <v>0.16</v>
      </c>
      <c r="EH7" s="37">
        <v>0.01</v>
      </c>
      <c r="EI7" s="37">
        <v>7.0000000000000007E-2</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揖斐　健一朗</cp:lastModifiedBy>
  <cp:lastPrinted>2019-01-16T07:51:33Z</cp:lastPrinted>
  <dcterms:created xsi:type="dcterms:W3CDTF">2018-12-03T09:01:32Z</dcterms:created>
  <dcterms:modified xsi:type="dcterms:W3CDTF">2019-01-18T04:24:46Z</dcterms:modified>
  <cp:category/>
</cp:coreProperties>
</file>