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<sst xmlns="http://schemas.openxmlformats.org/spreadsheetml/2006/main" count="240" uniqueCount="126">
  <si>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</si>
  <si>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</si>
  <si>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</si>
  <si>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</si>
  <si>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</si>
  <si>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</si>
  <si>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</si>
  <si>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</si>
  <si>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</si>
  <si>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</si>
  <si>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</si>
  <si>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</si>
  <si>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</si>
  <si>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</si>
  <si>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</si>
  <si>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</si>
  <si>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</si>
  <si>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</si>
  <si>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</si>
  <si>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</si>
  <si>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</si>
  <si>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</si>
  <si>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</si>
  <si>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</si>
  <si>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</si>
  <si>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</si>
  <si>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</si>
  <si>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</si>
  <si>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</si>
  <si>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</si>
  <si>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</si>
  <si>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</si>
  <si>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</si>
  <si>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</si>
  <si>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</si>
  <si>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</si>
  <si>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</si>
  <si>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</si>
  <si>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</si>
  <si>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</si>
  <si>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</si>
  <si>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</si>
  <si>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</si>
  <si>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</si>
  <si>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</si>
  <si>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</si>
  <si>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</si>
  <si>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</si>
  <si>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</si>
  <si>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</si>
  <si>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</si>
  <si>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</si>
  <si>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</si>
  <si>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</si>
  <si>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</si>
  <si>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</si>
  <si>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</si>
  <si>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</si>
  <si>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</si>
  <si>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</si>
  <si>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</si>
  <si>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</si>
  <si>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</si>
  <si>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</si>
  <si>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</si>
  <si>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</si>
  <si>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</si>
  <si>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</si>
  <si>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</si>
  <si>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</si>
  <si>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</si>
  <si>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</si>
  <si>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</si>
  <si>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</si>
  <si>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</si>
  <si>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</si>
  <si>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</si>
  <si>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</si>
  <si>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</si>
  <si>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</si>
  <si>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</si>
  <si>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</si>
  <si>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</si>
  <si>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</si>
  <si>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</si>
  <si>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</si>
  <si>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</si>
  <si>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</si>
  <si>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</si>
  <si>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</si>
  <si>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</si>
  <si>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</si>
  <si>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</si>
  <si>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</si>
  <si>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</si>
  <si>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</si>
  <si>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</si>
  <si>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</si>
  <si>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</si>
  <si>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</si>
  <si>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</si>
  <si>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</si>
  <si>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</si>
  <si>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</si>
  <si>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</si>
  <si>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</si>
  <si>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</si>
  <si>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</si>
  <si>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</si>
  <si>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</si>
  <si>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熊谷市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</si>
  <si>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</si>
  <si>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</si>
  <si>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</si>
  <si>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</si>
  <si>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</si>
  <si>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</si>
  <si>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</si>
  <si>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</si>
  <si>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</si>
  <si>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</si>
  <si>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</si>
  <si>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費用の増加が見込まれる。これらに対応するため、使用料の改定や水洗化率の向上などによる収益の確保・適正化を目指すが、その前段階として、収支・経営状況を明確に洗い出すため、公営企業会計移行に取り組んでいる。移行後にそれらが明らかになった段階で、今後の経営における収入確保（使用料改定等）と支出抑制（工事の優先順位の見直しや改築・更新規模の見直し）の見通しとしての経営戦略を策定し、今後とも持続可能な下水道事業の運営を目指す。</t>
    <rPh sb="0" eb="2">
      <t>シュウエキ</t>
    </rPh>
    <rPh sb="2" eb="3">
      <t>テキ</t>
    </rPh>
    <rPh sb="3" eb="5">
      <t>シュウシ</t>
    </rPh>
    <rPh sb="5" eb="7">
      <t>ヒリツ</t>
    </rPh>
    <rPh sb="8" eb="10">
      <t>ケイヒ</t>
    </rPh>
    <rPh sb="10" eb="12">
      <t>カイシュウ</t>
    </rPh>
    <rPh sb="12" eb="13">
      <t>リツ</t>
    </rPh>
    <rPh sb="17" eb="19">
      <t>ブンセキ</t>
    </rPh>
    <rPh sb="23" eb="26">
      <t>シヨウリョウ</t>
    </rPh>
    <rPh sb="26" eb="28">
      <t>シュウニュウ</t>
    </rPh>
    <rPh sb="29" eb="32">
      <t>フソクブン</t>
    </rPh>
    <rPh sb="33" eb="35">
      <t>イッパン</t>
    </rPh>
    <rPh sb="35" eb="37">
      <t>カイケイ</t>
    </rPh>
    <rPh sb="40" eb="42">
      <t>キジュン</t>
    </rPh>
    <rPh sb="42" eb="43">
      <t>ガイ</t>
    </rPh>
    <rPh sb="43" eb="45">
      <t>クリイレ</t>
    </rPh>
    <rPh sb="45" eb="46">
      <t>キン</t>
    </rPh>
    <rPh sb="47" eb="48">
      <t>マカナ</t>
    </rPh>
    <rPh sb="52" eb="54">
      <t>ジョウキョウ</t>
    </rPh>
    <rPh sb="58" eb="60">
      <t>コンゴ</t>
    </rPh>
    <rPh sb="62" eb="63">
      <t>サラ</t>
    </rPh>
    <rPh sb="65" eb="67">
      <t>ジンコウ</t>
    </rPh>
    <rPh sb="67" eb="69">
      <t>ゲンショウ</t>
    </rPh>
    <rPh sb="70" eb="72">
      <t>セッスイ</t>
    </rPh>
    <rPh sb="75" eb="78">
      <t>ゲスイドウ</t>
    </rPh>
    <rPh sb="78" eb="81">
      <t>シヨウリョウ</t>
    </rPh>
    <rPh sb="82" eb="84">
      <t>ゲンショウ</t>
    </rPh>
    <rPh sb="85" eb="88">
      <t>ロウキュウカ</t>
    </rPh>
    <rPh sb="90" eb="91">
      <t>カン</t>
    </rPh>
    <rPh sb="91" eb="92">
      <t>キョ</t>
    </rPh>
    <rPh sb="93" eb="95">
      <t>カイチク</t>
    </rPh>
    <rPh sb="96" eb="98">
      <t>コウシン</t>
    </rPh>
    <rPh sb="99" eb="100">
      <t>カカ</t>
    </rPh>
    <rPh sb="101" eb="103">
      <t>ヒヨウ</t>
    </rPh>
    <rPh sb="104" eb="106">
      <t>ゾウカ</t>
    </rPh>
    <rPh sb="107" eb="109">
      <t>ミコ</t>
    </rPh>
    <rPh sb="117" eb="119">
      <t>タイオウ</t>
    </rPh>
    <rPh sb="124" eb="127">
      <t>シヨウリョウ</t>
    </rPh>
    <rPh sb="128" eb="130">
      <t>カイテイ</t>
    </rPh>
    <rPh sb="131" eb="134">
      <t>スイセンカ</t>
    </rPh>
    <rPh sb="134" eb="135">
      <t>リツ</t>
    </rPh>
    <rPh sb="136" eb="138">
      <t>コウジョウ</t>
    </rPh>
    <rPh sb="143" eb="145">
      <t>シュウエキ</t>
    </rPh>
    <rPh sb="146" eb="148">
      <t>カクホ</t>
    </rPh>
    <rPh sb="149" eb="152">
      <t>テキセイカ</t>
    </rPh>
    <rPh sb="153" eb="155">
      <t>メザ</t>
    </rPh>
    <rPh sb="160" eb="163">
      <t>ゼンダンカイ</t>
    </rPh>
    <rPh sb="167" eb="169">
      <t>シュウシ</t>
    </rPh>
    <rPh sb="170" eb="172">
      <t>ケイエイ</t>
    </rPh>
    <rPh sb="172" eb="174">
      <t>ジョウキョウ</t>
    </rPh>
    <rPh sb="175" eb="177">
      <t>メイカク</t>
    </rPh>
    <rPh sb="178" eb="179">
      <t>アラ</t>
    </rPh>
    <rPh sb="180" eb="181">
      <t>ダ</t>
    </rPh>
    <rPh sb="185" eb="187">
      <t>コウエイ</t>
    </rPh>
    <rPh sb="187" eb="189">
      <t>キギョウ</t>
    </rPh>
    <rPh sb="189" eb="191">
      <t>カイケイ</t>
    </rPh>
    <rPh sb="191" eb="193">
      <t>イコウ</t>
    </rPh>
    <rPh sb="194" eb="195">
      <t>ト</t>
    </rPh>
    <rPh sb="196" eb="197">
      <t>ク</t>
    </rPh>
    <rPh sb="202" eb="204">
      <t>イコウ</t>
    </rPh>
    <rPh sb="204" eb="205">
      <t>ゴ</t>
    </rPh>
    <rPh sb="210" eb="211">
      <t>アキ</t>
    </rPh>
    <rPh sb="217" eb="219">
      <t>ダンカイ</t>
    </rPh>
    <rPh sb="221" eb="223">
      <t>コンゴ</t>
    </rPh>
    <rPh sb="224" eb="226">
      <t>ケイエイ</t>
    </rPh>
    <rPh sb="230" eb="232">
      <t>シュウニュウ</t>
    </rPh>
    <rPh sb="232" eb="234">
      <t>カクホ</t>
    </rPh>
    <rPh sb="235" eb="238">
      <t>シヨウリョウ</t>
    </rPh>
    <rPh sb="238" eb="240">
      <t>カイテイ</t>
    </rPh>
    <rPh sb="240" eb="241">
      <t>トウ</t>
    </rPh>
    <rPh sb="243" eb="245">
      <t>シシュツ</t>
    </rPh>
    <rPh sb="245" eb="247">
      <t>ヨクセイ</t>
    </rPh>
    <rPh sb="248" eb="250">
      <t>コウジ</t>
    </rPh>
    <rPh sb="251" eb="253">
      <t>ユウセン</t>
    </rPh>
    <rPh sb="253" eb="255">
      <t>ジュンイ</t>
    </rPh>
    <rPh sb="256" eb="258">
      <t>ミナオ</t>
    </rPh>
    <rPh sb="260" eb="262">
      <t>カイチク</t>
    </rPh>
    <rPh sb="263" eb="265">
      <t>コウシン</t>
    </rPh>
    <rPh sb="265" eb="267">
      <t>キボ</t>
    </rPh>
    <rPh sb="268" eb="270">
      <t>ミナオ</t>
    </rPh>
    <rPh sb="273" eb="275">
      <t>ミトオ</t>
    </rPh>
    <rPh sb="280" eb="282">
      <t>ケイエイ</t>
    </rPh>
    <rPh sb="282" eb="284">
      <t>センリャク</t>
    </rPh>
    <rPh sb="285" eb="287">
      <t>サクテイ</t>
    </rPh>
    <rPh sb="289" eb="291">
      <t>コンゴ</t>
    </rPh>
    <rPh sb="293" eb="295">
      <t>ジゾク</t>
    </rPh>
    <rPh sb="295" eb="297">
      <t>カノウ</t>
    </rPh>
    <rPh sb="298" eb="301">
      <t>ゲスイドウ</t>
    </rPh>
    <rPh sb="301" eb="303">
      <t>ジギョウ</t>
    </rPh>
    <rPh sb="304" eb="306">
      <t>ウンエイ</t>
    </rPh>
    <rPh sb="307" eb="309">
      <t>メザ</t>
    </rPh>
    <phoneticPr fontId="4"/>
  </si>
  <si>
    <t>平成２８年度末現在、管渠総延長約５００kmのうち、布設後５０年を超える管渠は約１８．８kmあり、今後計画的な改築・更新が必要となる。
③当該年度に更新した管渠延長の下水道布設延長に対する割合を表した管渠改善率は、平成２４年度から平成２６年度までは、類似団体を上回っていたが、平成２７、２８年度は、類似団体を下回っている。未普及エリアの整備促進もあり１０年概成を見据え、限られた財源のなか、老朽化対策には十分配分できていないが、ストックマネジメント計画の策定を進め、老朽化した管路の更新が図られるよう努めていく。</t>
    <rPh sb="0" eb="2">
      <t>ヘイセイ</t>
    </rPh>
    <rPh sb="4" eb="6">
      <t>ネンド</t>
    </rPh>
    <rPh sb="6" eb="7">
      <t>マツ</t>
    </rPh>
    <rPh sb="7" eb="9">
      <t>ゲンザイ</t>
    </rPh>
    <rPh sb="10" eb="11">
      <t>カン</t>
    </rPh>
    <rPh sb="11" eb="12">
      <t>キョ</t>
    </rPh>
    <rPh sb="12" eb="15">
      <t>ソウエンチョウ</t>
    </rPh>
    <rPh sb="15" eb="16">
      <t>ヤク</t>
    </rPh>
    <rPh sb="25" eb="27">
      <t>フセツ</t>
    </rPh>
    <rPh sb="27" eb="28">
      <t>ゴ</t>
    </rPh>
    <rPh sb="30" eb="31">
      <t>ネン</t>
    </rPh>
    <rPh sb="32" eb="33">
      <t>コ</t>
    </rPh>
    <rPh sb="35" eb="36">
      <t>カン</t>
    </rPh>
    <rPh sb="36" eb="37">
      <t>キョ</t>
    </rPh>
    <rPh sb="38" eb="39">
      <t>ヤク</t>
    </rPh>
    <rPh sb="48" eb="50">
      <t>コンゴ</t>
    </rPh>
    <rPh sb="50" eb="53">
      <t>ケイカクテキ</t>
    </rPh>
    <rPh sb="54" eb="56">
      <t>カイチク</t>
    </rPh>
    <rPh sb="57" eb="59">
      <t>コウシン</t>
    </rPh>
    <rPh sb="60" eb="62">
      <t>ヒツヨウ</t>
    </rPh>
    <rPh sb="68" eb="70">
      <t>トウガイ</t>
    </rPh>
    <rPh sb="70" eb="72">
      <t>ネンド</t>
    </rPh>
    <rPh sb="73" eb="75">
      <t>コウシン</t>
    </rPh>
    <rPh sb="77" eb="78">
      <t>カン</t>
    </rPh>
    <rPh sb="78" eb="79">
      <t>キョ</t>
    </rPh>
    <rPh sb="79" eb="81">
      <t>エンチョウ</t>
    </rPh>
    <rPh sb="82" eb="85">
      <t>ゲスイドウ</t>
    </rPh>
    <rPh sb="85" eb="87">
      <t>フセツ</t>
    </rPh>
    <rPh sb="87" eb="89">
      <t>エンチョウ</t>
    </rPh>
    <rPh sb="90" eb="91">
      <t>タイ</t>
    </rPh>
    <rPh sb="93" eb="95">
      <t>ワリアイ</t>
    </rPh>
    <rPh sb="96" eb="97">
      <t>アラワ</t>
    </rPh>
    <rPh sb="99" eb="100">
      <t>カン</t>
    </rPh>
    <rPh sb="100" eb="101">
      <t>キョ</t>
    </rPh>
    <rPh sb="101" eb="103">
      <t>カイゼン</t>
    </rPh>
    <rPh sb="103" eb="104">
      <t>リツ</t>
    </rPh>
    <rPh sb="106" eb="108">
      <t>ヘイセイ</t>
    </rPh>
    <rPh sb="110" eb="112">
      <t>ネンド</t>
    </rPh>
    <rPh sb="114" eb="116">
      <t>ヘイセイ</t>
    </rPh>
    <rPh sb="118" eb="120">
      <t>ネンド</t>
    </rPh>
    <rPh sb="124" eb="126">
      <t>ルイジ</t>
    </rPh>
    <rPh sb="126" eb="128">
      <t>ダンタイ</t>
    </rPh>
    <rPh sb="129" eb="131">
      <t>ウワマワ</t>
    </rPh>
    <rPh sb="137" eb="139">
      <t>ヘイセイ</t>
    </rPh>
    <rPh sb="144" eb="146">
      <t>ネンド</t>
    </rPh>
    <rPh sb="148" eb="150">
      <t>ルイジ</t>
    </rPh>
    <rPh sb="150" eb="152">
      <t>ダンタイ</t>
    </rPh>
    <rPh sb="153" eb="155">
      <t>シタマワ</t>
    </rPh>
    <rPh sb="160" eb="163">
      <t>ミフキュウ</t>
    </rPh>
    <rPh sb="167" eb="169">
      <t>セイビ</t>
    </rPh>
    <rPh sb="169" eb="171">
      <t>ソクシン</t>
    </rPh>
    <rPh sb="176" eb="177">
      <t>ネン</t>
    </rPh>
    <rPh sb="177" eb="179">
      <t>ガイセイ</t>
    </rPh>
    <rPh sb="180" eb="182">
      <t>ミス</t>
    </rPh>
    <rPh sb="184" eb="185">
      <t>カギ</t>
    </rPh>
    <rPh sb="188" eb="190">
      <t>ザイゲン</t>
    </rPh>
    <rPh sb="194" eb="197">
      <t>ロウキュウカ</t>
    </rPh>
    <rPh sb="197" eb="199">
      <t>タイサク</t>
    </rPh>
    <rPh sb="201" eb="203">
      <t>ジュウブン</t>
    </rPh>
    <rPh sb="203" eb="205">
      <t>ハイブン</t>
    </rPh>
    <rPh sb="223" eb="225">
      <t>ケイカク</t>
    </rPh>
    <rPh sb="226" eb="228">
      <t>サクテイ</t>
    </rPh>
    <rPh sb="229" eb="230">
      <t>スス</t>
    </rPh>
    <rPh sb="232" eb="235">
      <t>ロウキュウカ</t>
    </rPh>
    <rPh sb="237" eb="239">
      <t>カンロ</t>
    </rPh>
    <rPh sb="240" eb="242">
      <t>コウシン</t>
    </rPh>
    <rPh sb="243" eb="244">
      <t>ハカ</t>
    </rPh>
    <rPh sb="249" eb="250">
      <t>ツト</t>
    </rPh>
    <phoneticPr fontId="4"/>
  </si>
  <si>
    <t xml:space="preserve">①料金収入や一般会計からの繰入金等の総収益で、総費用に地方債償還金を加えた費用をどの程度賄えているかを表す収益的収支比率は、ここ３年間は　９０％以上となったが、１００％以上になっていないため、収支が赤字の状況である。引き続き率を上げるよう努めていく。
④料金収入に対する企業債残高の割合を表す企業債残高対事業規模比率は、類似団体に比べ良好な傾向にあるので、この状況を維持したいが、今後、大規模な施設改修等を実施すると一時的に比率が上回ってしまう場合もありうる。
⑤⑥有収水量１㎥あたりの汚水処理に要した費用を表す汚水処理原価は、類似団体を下回っている。使用料で回収すべき経費をどの程度使用料で賄えているかを表す経費回収率は、上昇傾向にあるが、類似団体に及ばないため、不明水対策を継続的に実施し、さらに使用料収入の確保に努めていく必要がある。
⑦施設・設備が一日に対応可能な処理能力に対する、一日平均処理水量の割合を示す施設利用率は、類似団体と比べ下回っているが、処理される該当エリアの整備が完了していないため、進捗が伸びれば率は上昇する。
⑧現在処理区域内人口のうち、実際に水洗便所を設置して汚水処理している人口の割合を表す水洗化率は類似団体と比べ良好な状況ではあるが、１００％が早期に実現されるよう下水道エリアについては、接続への普及活動を続けていく。
</t>
    <rPh sb="1" eb="3">
      <t>リョウキン</t>
    </rPh>
    <rPh sb="3" eb="5">
      <t>シュウニュウ</t>
    </rPh>
    <rPh sb="6" eb="8">
      <t>イッパン</t>
    </rPh>
    <rPh sb="8" eb="10">
      <t>カイケイ</t>
    </rPh>
    <rPh sb="13" eb="15">
      <t>クリイレ</t>
    </rPh>
    <rPh sb="15" eb="16">
      <t>キン</t>
    </rPh>
    <rPh sb="16" eb="17">
      <t>トウ</t>
    </rPh>
    <rPh sb="18" eb="19">
      <t>ソウ</t>
    </rPh>
    <rPh sb="19" eb="21">
      <t>シュウエキ</t>
    </rPh>
    <rPh sb="23" eb="26">
      <t>ソウヒヨウ</t>
    </rPh>
    <rPh sb="27" eb="30">
      <t>チホウサイ</t>
    </rPh>
    <rPh sb="30" eb="32">
      <t>ショウカン</t>
    </rPh>
    <rPh sb="32" eb="33">
      <t>キン</t>
    </rPh>
    <rPh sb="34" eb="35">
      <t>クワ</t>
    </rPh>
    <rPh sb="37" eb="39">
      <t>ヒヨウ</t>
    </rPh>
    <rPh sb="42" eb="44">
      <t>テイド</t>
    </rPh>
    <rPh sb="44" eb="45">
      <t>マカナ</t>
    </rPh>
    <rPh sb="51" eb="52">
      <t>アラワ</t>
    </rPh>
    <rPh sb="53" eb="56">
      <t>シュウエキテキ</t>
    </rPh>
    <rPh sb="56" eb="58">
      <t>シュウシ</t>
    </rPh>
    <rPh sb="58" eb="60">
      <t>ヒリツ</t>
    </rPh>
    <rPh sb="65" eb="67">
      <t>ネンカン</t>
    </rPh>
    <rPh sb="72" eb="74">
      <t>イジョウ</t>
    </rPh>
    <rPh sb="84" eb="86">
      <t>イジョウ</t>
    </rPh>
    <rPh sb="96" eb="98">
      <t>シュウシ</t>
    </rPh>
    <rPh sb="99" eb="101">
      <t>アカジ</t>
    </rPh>
    <rPh sb="102" eb="104">
      <t>ジョウキョウ</t>
    </rPh>
    <rPh sb="108" eb="109">
      <t>ヒ</t>
    </rPh>
    <rPh sb="110" eb="111">
      <t>ツヅ</t>
    </rPh>
    <rPh sb="112" eb="113">
      <t>リツ</t>
    </rPh>
    <rPh sb="114" eb="115">
      <t>ア</t>
    </rPh>
    <rPh sb="119" eb="120">
      <t>ツト</t>
    </rPh>
    <rPh sb="127" eb="129">
      <t>リョウキン</t>
    </rPh>
    <rPh sb="129" eb="131">
      <t>シュウニュウ</t>
    </rPh>
    <rPh sb="132" eb="133">
      <t>タイ</t>
    </rPh>
    <rPh sb="135" eb="137">
      <t>キギョウ</t>
    </rPh>
    <rPh sb="137" eb="138">
      <t>サイ</t>
    </rPh>
    <rPh sb="138" eb="140">
      <t>ザンダカ</t>
    </rPh>
    <rPh sb="141" eb="143">
      <t>ワリアイ</t>
    </rPh>
    <rPh sb="144" eb="145">
      <t>アラワ</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5" eb="166">
      <t>クラ</t>
    </rPh>
    <rPh sb="167" eb="169">
      <t>リョウコウ</t>
    </rPh>
    <rPh sb="170" eb="172">
      <t>ケイコウ</t>
    </rPh>
    <rPh sb="180" eb="182">
      <t>ジョウキョウ</t>
    </rPh>
    <rPh sb="183" eb="185">
      <t>イジ</t>
    </rPh>
    <rPh sb="190" eb="192">
      <t>コンゴ</t>
    </rPh>
    <rPh sb="193" eb="196">
      <t>ダイキボ</t>
    </rPh>
    <rPh sb="197" eb="199">
      <t>シセツ</t>
    </rPh>
    <rPh sb="199" eb="201">
      <t>カイシュウ</t>
    </rPh>
    <rPh sb="201" eb="202">
      <t>トウ</t>
    </rPh>
    <rPh sb="203" eb="205">
      <t>ジッシ</t>
    </rPh>
    <rPh sb="208" eb="211">
      <t>イチジテキ</t>
    </rPh>
    <rPh sb="212" eb="214">
      <t>ヒリツ</t>
    </rPh>
    <rPh sb="215" eb="217">
      <t>ウワマワ</t>
    </rPh>
    <rPh sb="222" eb="224">
      <t>バアイ</t>
    </rPh>
    <rPh sb="264" eb="266">
      <t>ルイジ</t>
    </rPh>
    <rPh sb="266" eb="268">
      <t>ダンタイ</t>
    </rPh>
    <rPh sb="269" eb="271">
      <t>シタマワ</t>
    </rPh>
    <rPh sb="276" eb="279">
      <t>シヨウリョウ</t>
    </rPh>
    <rPh sb="280" eb="282">
      <t>カイシュウ</t>
    </rPh>
    <rPh sb="285" eb="287">
      <t>ケイヒ</t>
    </rPh>
    <rPh sb="290" eb="292">
      <t>テイド</t>
    </rPh>
    <rPh sb="292" eb="295">
      <t>シヨウリョウ</t>
    </rPh>
    <rPh sb="296" eb="297">
      <t>マカナ</t>
    </rPh>
    <rPh sb="303" eb="304">
      <t>アラワ</t>
    </rPh>
    <rPh sb="305" eb="307">
      <t>ケイヒ</t>
    </rPh>
    <rPh sb="307" eb="309">
      <t>カイシュウ</t>
    </rPh>
    <rPh sb="309" eb="310">
      <t>リツ</t>
    </rPh>
    <rPh sb="312" eb="314">
      <t>ジョウショウ</t>
    </rPh>
    <rPh sb="314" eb="316">
      <t>ケイコウ</t>
    </rPh>
    <rPh sb="321" eb="323">
      <t>ルイジ</t>
    </rPh>
    <rPh sb="323" eb="325">
      <t>ダンタイ</t>
    </rPh>
    <rPh sb="326" eb="327">
      <t>オヨ</t>
    </rPh>
    <rPh sb="333" eb="335">
      <t>フメイ</t>
    </rPh>
    <rPh sb="335" eb="336">
      <t>スイ</t>
    </rPh>
    <rPh sb="336" eb="338">
      <t>タイサク</t>
    </rPh>
    <rPh sb="339" eb="342">
      <t>ケイゾクテキ</t>
    </rPh>
    <rPh sb="343" eb="345">
      <t>ジッシ</t>
    </rPh>
    <rPh sb="350" eb="353">
      <t>シヨウリョウ</t>
    </rPh>
    <rPh sb="353" eb="355">
      <t>シュウニュウ</t>
    </rPh>
    <rPh sb="356" eb="358">
      <t>カクホ</t>
    </rPh>
    <rPh sb="359" eb="360">
      <t>ツト</t>
    </rPh>
    <rPh sb="364" eb="366">
      <t>ヒツヨウ</t>
    </rPh>
    <rPh sb="372" eb="374">
      <t>シセツ</t>
    </rPh>
    <rPh sb="375" eb="377">
      <t>セツビ</t>
    </rPh>
    <rPh sb="378" eb="380">
      <t>イチニチ</t>
    </rPh>
    <rPh sb="381" eb="383">
      <t>タイオウ</t>
    </rPh>
    <rPh sb="383" eb="385">
      <t>カノウ</t>
    </rPh>
    <rPh sb="386" eb="388">
      <t>ショリ</t>
    </rPh>
    <rPh sb="388" eb="390">
      <t>ノウリョク</t>
    </rPh>
    <rPh sb="391" eb="392">
      <t>タイ</t>
    </rPh>
    <rPh sb="395" eb="397">
      <t>イチニチ</t>
    </rPh>
    <rPh sb="397" eb="399">
      <t>ヘイキン</t>
    </rPh>
    <rPh sb="399" eb="401">
      <t>ショリ</t>
    </rPh>
    <rPh sb="401" eb="403">
      <t>スイリョウ</t>
    </rPh>
    <rPh sb="404" eb="406">
      <t>ワリアイ</t>
    </rPh>
    <rPh sb="407" eb="408">
      <t>シメ</t>
    </rPh>
    <rPh sb="409" eb="411">
      <t>シセツ</t>
    </rPh>
    <rPh sb="411" eb="414">
      <t>リヨウリツ</t>
    </rPh>
    <rPh sb="416" eb="418">
      <t>ルイジ</t>
    </rPh>
    <rPh sb="418" eb="420">
      <t>ダンタイ</t>
    </rPh>
    <rPh sb="421" eb="422">
      <t>クラ</t>
    </rPh>
    <rPh sb="423" eb="425">
      <t>シタマワ</t>
    </rPh>
    <rPh sb="431" eb="433">
      <t>ショリ</t>
    </rPh>
    <rPh sb="436" eb="438">
      <t>ガイトウ</t>
    </rPh>
    <rPh sb="442" eb="444">
      <t>セイビ</t>
    </rPh>
    <rPh sb="445" eb="447">
      <t>カンリョウ</t>
    </rPh>
    <rPh sb="455" eb="457">
      <t>シンチョク</t>
    </rPh>
    <rPh sb="458" eb="459">
      <t>ノ</t>
    </rPh>
    <rPh sb="462" eb="463">
      <t>リツ</t>
    </rPh>
    <rPh sb="464" eb="466">
      <t>ジョウショウ</t>
    </rPh>
    <rPh sb="471" eb="473">
      <t>ゲンザイ</t>
    </rPh>
    <rPh sb="473" eb="475">
      <t>ショリ</t>
    </rPh>
    <rPh sb="475" eb="478">
      <t>クイキナイ</t>
    </rPh>
    <rPh sb="478" eb="480">
      <t>ジンコウ</t>
    </rPh>
    <rPh sb="484" eb="486">
      <t>ジッサイ</t>
    </rPh>
    <rPh sb="487" eb="489">
      <t>スイセン</t>
    </rPh>
    <rPh sb="489" eb="491">
      <t>ベンジョ</t>
    </rPh>
    <rPh sb="492" eb="494">
      <t>セッチ</t>
    </rPh>
    <rPh sb="496" eb="498">
      <t>オスイ</t>
    </rPh>
    <rPh sb="498" eb="500">
      <t>ショリ</t>
    </rPh>
    <rPh sb="504" eb="506">
      <t>ジンコウ</t>
    </rPh>
    <rPh sb="507" eb="509">
      <t>ワリアイ</t>
    </rPh>
    <rPh sb="510" eb="511">
      <t>アラワ</t>
    </rPh>
    <rPh sb="512" eb="515">
      <t>スイセンカ</t>
    </rPh>
    <rPh sb="515" eb="516">
      <t>リツ</t>
    </rPh>
    <rPh sb="517" eb="519">
      <t>ルイジ</t>
    </rPh>
    <rPh sb="519" eb="521">
      <t>ダンタイ</t>
    </rPh>
    <rPh sb="522" eb="523">
      <t>クラ</t>
    </rPh>
    <rPh sb="524" eb="526">
      <t>リョウコウ</t>
    </rPh>
    <rPh sb="527" eb="529">
      <t>ジョウキョウ</t>
    </rPh>
    <rPh sb="540" eb="542">
      <t>ソウキ</t>
    </rPh>
    <rPh sb="543" eb="545">
      <t>ジツゲン</t>
    </rPh>
    <rPh sb="550" eb="553">
      <t>ゲスイドウ</t>
    </rPh>
    <rPh sb="562" eb="564">
      <t>セツゾク</t>
    </rPh>
    <rPh sb="566" eb="568">
      <t>フキュウ</t>
    </rPh>
    <rPh sb="568" eb="570">
      <t>カツドウ</t>
    </rPh>
    <rPh sb="571" eb="572">
      <t>ツヅ</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</si>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</sst>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0.15</c:v>
                </c:pt>
                <c:pt idx="1">
                  <c:v>0.17</c:v>
                </c:pt>
                <c:pt idx="2">
                  <c:v>0.18</c:v>
                </c:pt>
                <c:pt idx="3">
                  <c:v>0.16</c:v>
                </c:pt>
                <c:pt idx="4">
                  <c:v>0.01</c:v>
                </c:pt>
              </c:numCache>
            </c:numRef>
          </c:val>
        </c:ser>
        <c:dLbls>
          <c:showLegendKey val="0"/>
          <c:showVal val="0"/>
          <c:showCatName val="0"/>
          <c:showSerName val="0"/>
          <c:showPercent val="0"/>
          <c:showBubbleSize val="0"/>
        </c:dLbls>
        <c:gapWidth val="150"/>
        <c:axId val="96479872"/>
        <c:axId val="966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96479872"/>
        <c:axId val="96635520"/>
      </c:lineChart>
      <c:dateAx>
        <c:axId val="96479872"/>
        <c:scaling>
          <c:orientation val="minMax"/>
        </c:scaling>
        <c:delete val="1"/>
        <c:axPos val="b"/>
        <c:numFmt formatCode="ge" sourceLinked="1"/>
        <c:majorTickMark val="none"/>
        <c:minorTickMark val="none"/>
        <c:tickLblPos val="none"/>
        <c:crossAx val="96635520"/>
        <c:crosses val="autoZero"/>
        <c:auto val="1"/>
        <c:lblOffset val="100"/>
        <c:baseTimeUnit val="years"/>
      </c:dateAx>
      <c:valAx>
        <c:axId val="966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50.5</c:v>
                </c:pt>
                <c:pt idx="1">
                  <c:v>59.05</c:v>
                </c:pt>
                <c:pt idx="2">
                  <c:v>63.65</c:v>
                </c:pt>
                <c:pt idx="3">
                  <c:v>56.9</c:v>
                </c:pt>
                <c:pt idx="4">
                  <c:v>54.9</c:v>
                </c:pt>
              </c:numCache>
            </c:numRef>
          </c:val>
        </c:ser>
        <c:dLbls>
          <c:showLegendKey val="0"/>
          <c:showVal val="0"/>
          <c:showCatName val="0"/>
          <c:showSerName val="0"/>
          <c:showPercent val="0"/>
          <c:showBubbleSize val="0"/>
        </c:dLbls>
        <c:gapWidth val="150"/>
        <c:axId val="97459584"/>
        <c:axId val="974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97459584"/>
        <c:axId val="97478144"/>
      </c:lineChart>
      <c:dateAx>
        <c:axId val="97459584"/>
        <c:scaling>
          <c:orientation val="minMax"/>
        </c:scaling>
        <c:delete val="1"/>
        <c:axPos val="b"/>
        <c:numFmt formatCode="ge" sourceLinked="1"/>
        <c:majorTickMark val="none"/>
        <c:minorTickMark val="none"/>
        <c:tickLblPos val="none"/>
        <c:crossAx val="97478144"/>
        <c:crosses val="autoZero"/>
        <c:auto val="1"/>
        <c:lblOffset val="100"/>
        <c:baseTimeUnit val="years"/>
      </c:dateAx>
      <c:valAx>
        <c:axId val="97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93.11</c:v>
                </c:pt>
                <c:pt idx="1">
                  <c:v>92.98</c:v>
                </c:pt>
                <c:pt idx="2">
                  <c:v>93.17</c:v>
                </c:pt>
                <c:pt idx="3">
                  <c:v>93.29</c:v>
                </c:pt>
                <c:pt idx="4">
                  <c:v>92.32</c:v>
                </c:pt>
              </c:numCache>
            </c:numRef>
          </c:val>
        </c:ser>
        <c:dLbls>
          <c:showLegendKey val="0"/>
          <c:showVal val="0"/>
          <c:showCatName val="0"/>
          <c:showSerName val="0"/>
          <c:showPercent val="0"/>
          <c:showBubbleSize val="0"/>
        </c:dLbls>
        <c:gapWidth val="150"/>
        <c:axId val="97487872"/>
        <c:axId val="97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97487872"/>
        <c:axId val="97490048"/>
      </c:lineChart>
      <c:dateAx>
        <c:axId val="97487872"/>
        <c:scaling>
          <c:orientation val="minMax"/>
        </c:scaling>
        <c:delete val="1"/>
        <c:axPos val="b"/>
        <c:numFmt formatCode="ge" sourceLinked="1"/>
        <c:majorTickMark val="none"/>
        <c:minorTickMark val="none"/>
        <c:tickLblPos val="none"/>
        <c:crossAx val="97490048"/>
        <c:crosses val="autoZero"/>
        <c:auto val="1"/>
        <c:lblOffset val="100"/>
        <c:baseTimeUnit val="years"/>
      </c:dateAx>
      <c:valAx>
        <c:axId val="97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89.45</c:v>
                </c:pt>
                <c:pt idx="1">
                  <c:v>89.07</c:v>
                </c:pt>
                <c:pt idx="2">
                  <c:v>90.55</c:v>
                </c:pt>
                <c:pt idx="3">
                  <c:v>90.31</c:v>
                </c:pt>
                <c:pt idx="4">
                  <c:v>90.92</c:v>
                </c:pt>
              </c:numCache>
            </c:numRef>
          </c:val>
        </c:ser>
        <c:dLbls>
          <c:showLegendKey val="0"/>
          <c:showVal val="0"/>
          <c:showCatName val="0"/>
          <c:showSerName val="0"/>
          <c:showPercent val="0"/>
          <c:showBubbleSize val="0"/>
        </c:dLbls>
        <c:gapWidth val="150"/>
        <c:axId val="131679744"/>
        <c:axId val="13203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679744"/>
        <c:axId val="132030464"/>
      </c:lineChart>
      <c:dateAx>
        <c:axId val="131679744"/>
        <c:scaling>
          <c:orientation val="minMax"/>
        </c:scaling>
        <c:delete val="1"/>
        <c:axPos val="b"/>
        <c:numFmt formatCode="ge" sourceLinked="1"/>
        <c:majorTickMark val="none"/>
        <c:minorTickMark val="none"/>
        <c:tickLblPos val="none"/>
        <c:crossAx val="132030464"/>
        <c:crosses val="autoZero"/>
        <c:auto val="1"/>
        <c:lblOffset val="100"/>
        <c:baseTimeUnit val="years"/>
      </c:dateAx>
      <c:valAx>
        <c:axId val="13203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956800"/>
        <c:axId val="93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956800"/>
        <c:axId val="93197056"/>
      </c:lineChart>
      <c:dateAx>
        <c:axId val="228956800"/>
        <c:scaling>
          <c:orientation val="minMax"/>
        </c:scaling>
        <c:delete val="1"/>
        <c:axPos val="b"/>
        <c:numFmt formatCode="ge" sourceLinked="1"/>
        <c:majorTickMark val="none"/>
        <c:minorTickMark val="none"/>
        <c:tickLblPos val="none"/>
        <c:crossAx val="93197056"/>
        <c:crosses val="autoZero"/>
        <c:auto val="1"/>
        <c:lblOffset val="100"/>
        <c:baseTimeUnit val="years"/>
      </c:dateAx>
      <c:valAx>
        <c:axId val="93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6784"/>
        <c:axId val="932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6784"/>
        <c:axId val="93208960"/>
      </c:lineChart>
      <c:dateAx>
        <c:axId val="93206784"/>
        <c:scaling>
          <c:orientation val="minMax"/>
        </c:scaling>
        <c:delete val="1"/>
        <c:axPos val="b"/>
        <c:numFmt formatCode="ge" sourceLinked="1"/>
        <c:majorTickMark val="none"/>
        <c:minorTickMark val="none"/>
        <c:tickLblPos val="none"/>
        <c:crossAx val="93208960"/>
        <c:crosses val="autoZero"/>
        <c:auto val="1"/>
        <c:lblOffset val="100"/>
        <c:baseTimeUnit val="years"/>
      </c:dateAx>
      <c:valAx>
        <c:axId val="932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30976"/>
        <c:axId val="93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30976"/>
        <c:axId val="93245440"/>
      </c:lineChart>
      <c:dateAx>
        <c:axId val="93230976"/>
        <c:scaling>
          <c:orientation val="minMax"/>
        </c:scaling>
        <c:delete val="1"/>
        <c:axPos val="b"/>
        <c:numFmt formatCode="ge" sourceLinked="1"/>
        <c:majorTickMark val="none"/>
        <c:minorTickMark val="none"/>
        <c:tickLblPos val="none"/>
        <c:crossAx val="93245440"/>
        <c:crosses val="autoZero"/>
        <c:auto val="1"/>
        <c:lblOffset val="100"/>
        <c:baseTimeUnit val="years"/>
      </c:dateAx>
      <c:valAx>
        <c:axId val="93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63744"/>
        <c:axId val="93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63744"/>
        <c:axId val="93270016"/>
      </c:lineChart>
      <c:dateAx>
        <c:axId val="93263744"/>
        <c:scaling>
          <c:orientation val="minMax"/>
        </c:scaling>
        <c:delete val="1"/>
        <c:axPos val="b"/>
        <c:numFmt formatCode="ge" sourceLinked="1"/>
        <c:majorTickMark val="none"/>
        <c:minorTickMark val="none"/>
        <c:tickLblPos val="none"/>
        <c:crossAx val="93270016"/>
        <c:crosses val="autoZero"/>
        <c:auto val="1"/>
        <c:lblOffset val="100"/>
        <c:baseTimeUnit val="years"/>
      </c:dateAx>
      <c:valAx>
        <c:axId val="93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678.02</c:v>
                </c:pt>
                <c:pt idx="1">
                  <c:v>645.48</c:v>
                </c:pt>
                <c:pt idx="2">
                  <c:v>625.21</c:v>
                </c:pt>
                <c:pt idx="3">
                  <c:v>601.38</c:v>
                </c:pt>
                <c:pt idx="4">
                  <c:v>608.76</c:v>
                </c:pt>
              </c:numCache>
            </c:numRef>
          </c:val>
        </c:ser>
        <c:dLbls>
          <c:showLegendKey val="0"/>
          <c:showVal val="0"/>
          <c:showCatName val="0"/>
          <c:showSerName val="0"/>
          <c:showPercent val="0"/>
          <c:showBubbleSize val="0"/>
        </c:dLbls>
        <c:gapWidth val="150"/>
        <c:axId val="93279744"/>
        <c:axId val="93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93279744"/>
        <c:axId val="93281664"/>
      </c:lineChart>
      <c:dateAx>
        <c:axId val="93279744"/>
        <c:scaling>
          <c:orientation val="minMax"/>
        </c:scaling>
        <c:delete val="1"/>
        <c:axPos val="b"/>
        <c:numFmt formatCode="ge" sourceLinked="1"/>
        <c:majorTickMark val="none"/>
        <c:minorTickMark val="none"/>
        <c:tickLblPos val="none"/>
        <c:crossAx val="93281664"/>
        <c:crosses val="autoZero"/>
        <c:auto val="1"/>
        <c:lblOffset val="100"/>
        <c:baseTimeUnit val="years"/>
      </c:dateAx>
      <c:valAx>
        <c:axId val="93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83.23</c:v>
                </c:pt>
                <c:pt idx="1">
                  <c:v>83.17</c:v>
                </c:pt>
                <c:pt idx="2">
                  <c:v>85.97</c:v>
                </c:pt>
                <c:pt idx="3">
                  <c:v>86.06</c:v>
                </c:pt>
                <c:pt idx="4">
                  <c:v>87.06</c:v>
                </c:pt>
              </c:numCache>
            </c:numRef>
          </c:val>
        </c:ser>
        <c:dLbls>
          <c:showLegendKey val="0"/>
          <c:showVal val="0"/>
          <c:showCatName val="0"/>
          <c:showSerName val="0"/>
          <c:showPercent val="0"/>
          <c:showBubbleSize val="0"/>
        </c:dLbls>
        <c:gapWidth val="150"/>
        <c:axId val="93299456"/>
        <c:axId val="933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93299456"/>
        <c:axId val="93301376"/>
      </c:lineChart>
      <c:dateAx>
        <c:axId val="93299456"/>
        <c:scaling>
          <c:orientation val="minMax"/>
        </c:scaling>
        <c:delete val="1"/>
        <c:axPos val="b"/>
        <c:numFmt formatCode="ge" sourceLinked="1"/>
        <c:majorTickMark val="none"/>
        <c:minorTickMark val="none"/>
        <c:tickLblPos val="none"/>
        <c:crossAx val="93301376"/>
        <c:crosses val="autoZero"/>
        <c:auto val="1"/>
        <c:lblOffset val="100"/>
        <c:baseTimeUnit val="years"/>
      </c:dateAx>
      <c:valAx>
        <c:axId val="933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151.31</c:v>
                </c:pt>
                <c:pt idx="1">
                  <c:v>152.13999999999999</c:v>
                </c:pt>
                <c:pt idx="2">
                  <c:v>151.59</c:v>
                </c:pt>
                <c:pt idx="3">
                  <c:v>152.15</c:v>
                </c:pt>
                <c:pt idx="4">
                  <c:v>150</c:v>
                </c:pt>
              </c:numCache>
            </c:numRef>
          </c:val>
        </c:ser>
        <c:dLbls>
          <c:showLegendKey val="0"/>
          <c:showVal val="0"/>
          <c:showCatName val="0"/>
          <c:showSerName val="0"/>
          <c:showPercent val="0"/>
          <c:showBubbleSize val="0"/>
        </c:dLbls>
        <c:gapWidth val="150"/>
        <c:axId val="93319168"/>
        <c:axId val="933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93319168"/>
        <c:axId val="93321088"/>
      </c:lineChart>
      <c:dateAx>
        <c:axId val="93319168"/>
        <c:scaling>
          <c:orientation val="minMax"/>
        </c:scaling>
        <c:delete val="1"/>
        <c:axPos val="b"/>
        <c:numFmt formatCode="ge" sourceLinked="1"/>
        <c:majorTickMark val="none"/>
        <c:minorTickMark val="none"/>
        <c:tickLblPos val="none"/>
        <c:crossAx val="93321088"/>
        <c:crosses val="autoZero"/>
        <c:auto val="1"/>
        <c:lblOffset val="100"/>
        <c:baseTimeUnit val="years"/>
      </c:dateAx>
      <c:valAx>
        <c:axId val="933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Normal="100" workbookViewId="0">
      <selection activeCell="AJ6" sqref="AJ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熊谷市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125</v>
      </c>
      <c r="AE8" s="49"/>
      <c r="AF8" s="49"/>
      <c r="AG8" s="49"/>
      <c r="AH8" s="49"/>
      <c r="AI8" s="49"/>
      <c r="AJ8" s="49"/>
      <c r="AK8" s="4"/>
      <c r="AL8" s="50">
        <f>データ!S6</f>
        <v>199718</v>
      </c>
      <c r="AM8" s="50"/>
      <c r="AN8" s="50"/>
      <c r="AO8" s="50"/>
      <c r="AP8" s="50"/>
      <c r="AQ8" s="50"/>
      <c r="AR8" s="50"/>
      <c r="AS8" s="50"/>
      <c r="AT8" s="45">
        <f>データ!T6</f>
        <v>159.82</v>
      </c>
      <c r="AU8" s="45"/>
      <c r="AV8" s="45"/>
      <c r="AW8" s="45"/>
      <c r="AX8" s="45"/>
      <c r="AY8" s="45"/>
      <c r="AZ8" s="45"/>
      <c r="BA8" s="45"/>
      <c r="BB8" s="45">
        <f>データ!U6</f>
        <v>1249.6400000000001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44.74</v>
      </c>
      <c r="Q10" s="45"/>
      <c r="R10" s="45"/>
      <c r="S10" s="45"/>
      <c r="T10" s="45"/>
      <c r="U10" s="45"/>
      <c r="V10" s="45"/>
      <c r="W10" s="45">
        <f>データ!Q6</f>
        <v>79.05</v>
      </c>
      <c r="X10" s="45"/>
      <c r="Y10" s="45"/>
      <c r="Z10" s="45"/>
      <c r="AA10" s="45"/>
      <c r="AB10" s="45"/>
      <c r="AC10" s="45"/>
      <c r="AD10" s="50">
        <f>データ!R6</f>
        <v>2005</v>
      </c>
      <c r="AE10" s="50"/>
      <c r="AF10" s="50"/>
      <c r="AG10" s="50"/>
      <c r="AH10" s="50"/>
      <c r="AI10" s="50"/>
      <c r="AJ10" s="50"/>
      <c r="AK10" s="2"/>
      <c r="AL10" s="50">
        <f>データ!V6</f>
        <v>89043</v>
      </c>
      <c r="AM10" s="50"/>
      <c r="AN10" s="50"/>
      <c r="AO10" s="50"/>
      <c r="AP10" s="50"/>
      <c r="AQ10" s="50"/>
      <c r="AR10" s="50"/>
      <c r="AS10" s="50"/>
      <c r="AT10" s="45">
        <f>データ!W6</f>
        <v>17.87</v>
      </c>
      <c r="AU10" s="45"/>
      <c r="AV10" s="45"/>
      <c r="AW10" s="45"/>
      <c r="AX10" s="45"/>
      <c r="AY10" s="45"/>
      <c r="AZ10" s="45"/>
      <c r="BA10" s="45"/>
      <c r="BB10" s="45">
        <f>データ!X6</f>
        <v>4982.82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112020</v>
      </c>
      <c r="D6" s="33">
        <f t="shared" si="3"/>
        <v>47</v>
      </c>
      <c r="E6" s="33">
        <f t="shared" si="3"/>
        <v>17</v>
      </c>
      <c r="F6" s="33">
        <f t="shared" si="3"/>
        <v>1</v>
      </c>
      <c r="G6" s="33">
        <f t="shared" si="3"/>
        <v>0</v>
      </c>
      <c r="H6" s="33" t="str">
        <f t="shared" si="3"/>
        <v>埼玉県　熊谷市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44.74</v>
      </c>
      <c r="Q6" s="34">
        <f t="shared" si="3"/>
        <v>79.05</v>
      </c>
      <c r="R6" s="34">
        <f t="shared" si="3"/>
        <v>2005</v>
      </c>
      <c r="S6" s="34">
        <f t="shared" si="3"/>
        <v>199718</v>
      </c>
      <c r="T6" s="34">
        <f t="shared" si="3"/>
        <v>159.82</v>
      </c>
      <c r="U6" s="34">
        <f t="shared" si="3"/>
        <v>1249.6400000000001</v>
      </c>
      <c r="V6" s="34">
        <f t="shared" si="3"/>
        <v>89043</v>
      </c>
      <c r="W6" s="34">
        <f t="shared" si="3"/>
        <v>17.87</v>
      </c>
      <c r="X6" s="34">
        <f t="shared" si="3"/>
        <v>4982.82</v>
      </c>
      <c r="Y6" s="35">
        <f>IF(Y7="",NA(),Y7)</f>
        <v>89.45</v>
      </c>
      <c r="Z6" s="35">
        <f t="shared" ref="Z6:AH6" si="4">IF(Z7="",NA(),Z7)</f>
        <v>89.07</v>
      </c>
      <c r="AA6" s="35">
        <f t="shared" si="4"/>
        <v>90.55</v>
      </c>
      <c r="AB6" s="35">
        <f t="shared" si="4"/>
        <v>90.31</v>
      </c>
      <c r="AC6" s="35">
        <f t="shared" si="4"/>
        <v>90.92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678.02</v>
      </c>
      <c r="BG6" s="35">
        <f t="shared" ref="BG6:BO6" si="7">IF(BG7="",NA(),BG7)</f>
        <v>645.48</v>
      </c>
      <c r="BH6" s="35">
        <f t="shared" si="7"/>
        <v>625.21</v>
      </c>
      <c r="BI6" s="35">
        <f t="shared" si="7"/>
        <v>601.38</v>
      </c>
      <c r="BJ6" s="35">
        <f t="shared" si="7"/>
        <v>608.76</v>
      </c>
      <c r="BK6" s="35">
        <f t="shared" si="7"/>
        <v>918.88</v>
      </c>
      <c r="BL6" s="35">
        <f t="shared" si="7"/>
        <v>885.97</v>
      </c>
      <c r="BM6" s="35">
        <f t="shared" si="7"/>
        <v>854.16</v>
      </c>
      <c r="BN6" s="35">
        <f t="shared" si="7"/>
        <v>848.31</v>
      </c>
      <c r="BO6" s="35">
        <f t="shared" si="7"/>
        <v>774.99</v>
      </c>
      <c r="BP6" s="34" t="str">
        <f>IF(BP7="","",IF(BP7="-","【-】","【"&amp;SUBSTITUTE(TEXT(BP7,"#,##0.00"),"-","△")&amp;"】"))</f>
        <v>【728.30】</v>
      </c>
      <c r="BQ6" s="35">
        <f>IF(BQ7="",NA(),BQ7)</f>
        <v>83.23</v>
      </c>
      <c r="BR6" s="35">
        <f t="shared" ref="BR6:BZ6" si="8">IF(BR7="",NA(),BR7)</f>
        <v>83.17</v>
      </c>
      <c r="BS6" s="35">
        <f t="shared" si="8"/>
        <v>85.97</v>
      </c>
      <c r="BT6" s="35">
        <f t="shared" si="8"/>
        <v>86.06</v>
      </c>
      <c r="BU6" s="35">
        <f t="shared" si="8"/>
        <v>87.06</v>
      </c>
      <c r="BV6" s="35">
        <f t="shared" si="8"/>
        <v>88.2</v>
      </c>
      <c r="BW6" s="35">
        <f t="shared" si="8"/>
        <v>89.94</v>
      </c>
      <c r="BX6" s="35">
        <f t="shared" si="8"/>
        <v>93.13</v>
      </c>
      <c r="BY6" s="35">
        <f t="shared" si="8"/>
        <v>94.38</v>
      </c>
      <c r="BZ6" s="35">
        <f t="shared" si="8"/>
        <v>96.57</v>
      </c>
      <c r="CA6" s="34" t="str">
        <f>IF(CA7="","",IF(CA7="-","【-】","【"&amp;SUBSTITUTE(TEXT(CA7,"#,##0.00"),"-","△")&amp;"】"))</f>
        <v>【100.04】</v>
      </c>
      <c r="CB6" s="35">
        <f>IF(CB7="",NA(),CB7)</f>
        <v>151.31</v>
      </c>
      <c r="CC6" s="35">
        <f t="shared" ref="CC6:CK6" si="9">IF(CC7="",NA(),CC7)</f>
        <v>152.13999999999999</v>
      </c>
      <c r="CD6" s="35">
        <f t="shared" si="9"/>
        <v>151.59</v>
      </c>
      <c r="CE6" s="35">
        <f t="shared" si="9"/>
        <v>152.15</v>
      </c>
      <c r="CF6" s="35">
        <f t="shared" si="9"/>
        <v>150</v>
      </c>
      <c r="CG6" s="35">
        <f t="shared" si="9"/>
        <v>171.78</v>
      </c>
      <c r="CH6" s="35">
        <f t="shared" si="9"/>
        <v>168.57</v>
      </c>
      <c r="CI6" s="35">
        <f t="shared" si="9"/>
        <v>167.97</v>
      </c>
      <c r="CJ6" s="35">
        <f t="shared" si="9"/>
        <v>165.45</v>
      </c>
      <c r="CK6" s="35">
        <f t="shared" si="9"/>
        <v>161.54</v>
      </c>
      <c r="CL6" s="34" t="str">
        <f>IF(CL7="","",IF(CL7="-","【-】","【"&amp;SUBSTITUTE(TEXT(CL7,"#,##0.00"),"-","△")&amp;"】"))</f>
        <v>【137.82】</v>
      </c>
      <c r="CM6" s="35">
        <f>IF(CM7="",NA(),CM7)</f>
        <v>50.5</v>
      </c>
      <c r="CN6" s="35">
        <f t="shared" ref="CN6:CV6" si="10">IF(CN7="",NA(),CN7)</f>
        <v>59.05</v>
      </c>
      <c r="CO6" s="35">
        <f t="shared" si="10"/>
        <v>63.65</v>
      </c>
      <c r="CP6" s="35">
        <f t="shared" si="10"/>
        <v>56.9</v>
      </c>
      <c r="CQ6" s="35">
        <f t="shared" si="10"/>
        <v>54.9</v>
      </c>
      <c r="CR6" s="35">
        <f t="shared" si="10"/>
        <v>62.27</v>
      </c>
      <c r="CS6" s="35">
        <f t="shared" si="10"/>
        <v>64.12</v>
      </c>
      <c r="CT6" s="35">
        <f t="shared" si="10"/>
        <v>64.87</v>
      </c>
      <c r="CU6" s="35">
        <f t="shared" si="10"/>
        <v>65.62</v>
      </c>
      <c r="CV6" s="35">
        <f t="shared" si="10"/>
        <v>64.67</v>
      </c>
      <c r="CW6" s="34" t="str">
        <f>IF(CW7="","",IF(CW7="-","【-】","【"&amp;SUBSTITUTE(TEXT(CW7,"#,##0.00"),"-","△")&amp;"】"))</f>
        <v>【60.09】</v>
      </c>
      <c r="CX6" s="35">
        <f>IF(CX7="",NA(),CX7)</f>
        <v>93.11</v>
      </c>
      <c r="CY6" s="35">
        <f t="shared" ref="CY6:DG6" si="11">IF(CY7="",NA(),CY7)</f>
        <v>92.98</v>
      </c>
      <c r="CZ6" s="35">
        <f t="shared" si="11"/>
        <v>93.17</v>
      </c>
      <c r="DA6" s="35">
        <f t="shared" si="11"/>
        <v>93.29</v>
      </c>
      <c r="DB6" s="35">
        <f t="shared" si="11"/>
        <v>92.32</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0.15</v>
      </c>
      <c r="EF6" s="35">
        <f t="shared" ref="EF6:EN6" si="14">IF(EF7="",NA(),EF7)</f>
        <v>0.17</v>
      </c>
      <c r="EG6" s="35">
        <f t="shared" si="14"/>
        <v>0.18</v>
      </c>
      <c r="EH6" s="35">
        <f t="shared" si="14"/>
        <v>0.16</v>
      </c>
      <c r="EI6" s="35">
        <f t="shared" si="14"/>
        <v>0.01</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112020</v>
      </c>
      <c r="D7" s="37">
        <v>47</v>
      </c>
      <c r="E7" s="37">
        <v>17</v>
      </c>
      <c r="F7" s="37">
        <v>1</v>
      </c>
      <c r="G7" s="37">
        <v>0</v>
      </c>
      <c r="H7" s="37" t="s">
        <v>110</v>
      </c>
      <c r="I7" s="37" t="s">
        <v>111</v>
      </c>
      <c r="J7" s="37" t="s">
        <v>112</v>
      </c>
      <c r="K7" s="37" t="s">
        <v>113</v>
      </c>
      <c r="L7" s="37" t="s">
        <v>114</v>
      </c>
      <c r="M7" s="37"/>
      <c r="N7" s="38" t="s">
        <v>115</v>
      </c>
      <c r="O7" s="38" t="s">
        <v>116</v>
      </c>
      <c r="P7" s="38">
        <v>44.74</v>
      </c>
      <c r="Q7" s="38">
        <v>79.05</v>
      </c>
      <c r="R7" s="38">
        <v>2005</v>
      </c>
      <c r="S7" s="38">
        <v>199718</v>
      </c>
      <c r="T7" s="38">
        <v>159.82</v>
      </c>
      <c r="U7" s="38">
        <v>1249.6400000000001</v>
      </c>
      <c r="V7" s="38">
        <v>89043</v>
      </c>
      <c r="W7" s="38">
        <v>17.87</v>
      </c>
      <c r="X7" s="38">
        <v>4982.82</v>
      </c>
      <c r="Y7" s="38">
        <v>89.45</v>
      </c>
      <c r="Z7" s="38">
        <v>89.07</v>
      </c>
      <c r="AA7" s="38">
        <v>90.55</v>
      </c>
      <c r="AB7" s="38">
        <v>90.31</v>
      </c>
      <c r="AC7" s="38">
        <v>90.92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678.02</v>
      </c>
      <c r="BG7" s="38">
        <v>645.48</v>
      </c>
      <c r="BH7" s="38">
        <v>625.21</v>
      </c>
      <c r="BI7" s="38">
        <v>601.38</v>
      </c>
      <c r="BJ7" s="38">
        <v>608.76</v>
      </c>
      <c r="BK7" s="38">
        <v>918.88</v>
      </c>
      <c r="BL7" s="38">
        <v>885.97</v>
      </c>
      <c r="BM7" s="38">
        <v>854.16</v>
      </c>
      <c r="BN7" s="38">
        <v>848.31</v>
      </c>
      <c r="BO7" s="38">
        <v>774.99</v>
      </c>
      <c r="BP7" s="38">
        <v>728.3</v>
      </c>
      <c r="BQ7" s="38">
        <v>83.23</v>
      </c>
      <c r="BR7" s="38">
        <v>83.17</v>
      </c>
      <c r="BS7" s="38">
        <v>85.97</v>
      </c>
      <c r="BT7" s="38">
        <v>86.06</v>
      </c>
      <c r="BU7" s="38">
        <v>87.06</v>
      </c>
      <c r="BV7" s="38">
        <v>88.2</v>
      </c>
      <c r="BW7" s="38">
        <v>89.94</v>
      </c>
      <c r="BX7" s="38">
        <v>93.13</v>
      </c>
      <c r="BY7" s="38">
        <v>94.38</v>
      </c>
      <c r="BZ7" s="38">
        <v>96.57</v>
      </c>
      <c r="CA7" s="38">
        <v>100.04</v>
      </c>
      <c r="CB7" s="38">
        <v>151.31</v>
      </c>
      <c r="CC7" s="38">
        <v>152.13999999999999</v>
      </c>
      <c r="CD7" s="38">
        <v>151.59</v>
      </c>
      <c r="CE7" s="38">
        <v>152.15</v>
      </c>
      <c r="CF7" s="38">
        <v>150</v>
      </c>
      <c r="CG7" s="38">
        <v>171.78</v>
      </c>
      <c r="CH7" s="38">
        <v>168.57</v>
      </c>
      <c r="CI7" s="38">
        <v>167.97</v>
      </c>
      <c r="CJ7" s="38">
        <v>165.45</v>
      </c>
      <c r="CK7" s="38">
        <v>161.54</v>
      </c>
      <c r="CL7" s="38">
        <v>137.82</v>
      </c>
      <c r="CM7" s="38">
        <v>50.5</v>
      </c>
      <c r="CN7" s="38">
        <v>59.05</v>
      </c>
      <c r="CO7" s="38">
        <v>63.65</v>
      </c>
      <c r="CP7" s="38">
        <v>56.9</v>
      </c>
      <c r="CQ7" s="38">
        <v>54.9</v>
      </c>
      <c r="CR7" s="38">
        <v>62.27</v>
      </c>
      <c r="CS7" s="38">
        <v>64.12</v>
      </c>
      <c r="CT7" s="38">
        <v>64.87</v>
      </c>
      <c r="CU7" s="38">
        <v>65.62</v>
      </c>
      <c r="CV7" s="38">
        <v>64.67</v>
      </c>
      <c r="CW7" s="38">
        <v>60.09</v>
      </c>
      <c r="CX7" s="38">
        <v>93.11</v>
      </c>
      <c r="CY7" s="38">
        <v>92.98</v>
      </c>
      <c r="CZ7" s="38">
        <v>93.17</v>
      </c>
      <c r="DA7" s="38">
        <v>93.29</v>
      </c>
      <c r="DB7" s="38">
        <v>92.32</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0.15</v>
      </c>
      <c r="EF7" s="38">
        <v>0.17</v>
      </c>
      <c r="EG7" s="38">
        <v>0.18</v>
      </c>
      <c r="EH7" s="38">
        <v>0.16</v>
      </c>
      <c r="EI7" s="38">
        <v>0.01</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揖斐　健一朗</cp:lastModifiedBy>
  <cp:lastPrinted>2018-02-07T04:43:31Z</cp:lastPrinted>
  <dcterms:created xsi:type="dcterms:W3CDTF">2017-12-25T02:05:00Z</dcterms:created>
  <dcterms:modified xsi:type="dcterms:W3CDTF">2018-02-08T06:19:17Z</dcterms:modified>
  <cp:category/>
</cp:coreProperties>
</file>