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3C2133B7-CDC9-47CC-82BA-EA2962DDDC50}" xr6:coauthVersionLast="36" xr6:coauthVersionMax="36" xr10:uidLastSave="{00000000-0000-0000-0000-000000000000}"/>
  <bookViews>
    <workbookView xWindow="0" yWindow="0" windowWidth="28800" windowHeight="12135" tabRatio="713" firstSheet="7" activeTab="11" xr2:uid="{00000000-000D-0000-FFFF-FFFF00000000}"/>
  </bookViews>
  <sheets>
    <sheet name="4月１日現在" sheetId="44" r:id="rId1"/>
    <sheet name="5月1日現在" sheetId="45" r:id="rId2"/>
    <sheet name="６月１日現在 " sheetId="46" r:id="rId3"/>
    <sheet name="７月１日現在" sheetId="47" r:id="rId4"/>
    <sheet name="８月１日現在 " sheetId="48" r:id="rId5"/>
    <sheet name="９月１日現在 " sheetId="49" r:id="rId6"/>
    <sheet name="10月1日現在" sheetId="50" r:id="rId7"/>
    <sheet name="11月1日現在" sheetId="51" r:id="rId8"/>
    <sheet name="12月1日現在" sheetId="52" r:id="rId9"/>
    <sheet name="１月１日現在" sheetId="53" r:id="rId10"/>
    <sheet name="２月１日現在" sheetId="54" r:id="rId11"/>
    <sheet name="３月１日現在" sheetId="55" r:id="rId12"/>
  </sheets>
  <calcPr calcId="191029"/>
</workbook>
</file>

<file path=xl/calcChain.xml><?xml version="1.0" encoding="utf-8"?>
<calcChain xmlns="http://schemas.openxmlformats.org/spreadsheetml/2006/main">
  <c r="D21" i="55" l="1"/>
  <c r="D28" i="55"/>
  <c r="D23" i="55"/>
  <c r="D22" i="55"/>
  <c r="D16" i="55"/>
  <c r="D15" i="55"/>
  <c r="D14" i="55"/>
  <c r="D9" i="55"/>
  <c r="D9" i="54" l="1"/>
  <c r="D14" i="54"/>
  <c r="D15" i="54"/>
  <c r="D16" i="54"/>
  <c r="D21" i="54"/>
  <c r="D22" i="54"/>
  <c r="D23" i="54"/>
  <c r="D28" i="54"/>
  <c r="D9" i="53" l="1"/>
  <c r="D14" i="53"/>
  <c r="D15" i="53"/>
  <c r="D16" i="53"/>
  <c r="D21" i="53"/>
  <c r="D22" i="53"/>
  <c r="D29" i="53" s="1"/>
  <c r="D23" i="53"/>
  <c r="D28" i="53"/>
  <c r="D9" i="52"/>
  <c r="D14" i="52"/>
  <c r="D15" i="52"/>
  <c r="D16" i="52"/>
  <c r="D21" i="52"/>
  <c r="D22" i="52"/>
  <c r="D29" i="52" s="1"/>
  <c r="F23" i="52"/>
  <c r="G23" i="52"/>
  <c r="D23" i="52" s="1"/>
  <c r="D28" i="52"/>
  <c r="F29" i="52"/>
  <c r="G29" i="52"/>
  <c r="G29" i="51"/>
  <c r="F29" i="51"/>
  <c r="D28" i="51"/>
  <c r="G23" i="51"/>
  <c r="F23" i="51"/>
  <c r="D23" i="51" s="1"/>
  <c r="D22" i="51"/>
  <c r="D21" i="51"/>
  <c r="D16" i="51"/>
  <c r="D15" i="51"/>
  <c r="D29" i="51" s="1"/>
  <c r="D14" i="51"/>
  <c r="D9" i="51"/>
  <c r="G29" i="50"/>
  <c r="F29" i="50"/>
  <c r="D28" i="50"/>
  <c r="G23" i="50"/>
  <c r="F23" i="50"/>
  <c r="D23" i="50" s="1"/>
  <c r="D22" i="50"/>
  <c r="D29" i="50" s="1"/>
  <c r="D21" i="50"/>
  <c r="D16" i="50"/>
  <c r="D15" i="50"/>
  <c r="D14" i="50"/>
  <c r="D9" i="50"/>
  <c r="D23" i="49"/>
  <c r="D22" i="49"/>
  <c r="D21" i="49"/>
  <c r="D16" i="49"/>
  <c r="D15" i="49"/>
  <c r="D14" i="49"/>
  <c r="D9" i="49"/>
  <c r="D9" i="48"/>
  <c r="D14" i="48"/>
  <c r="D15" i="48"/>
  <c r="D29" i="48" s="1"/>
  <c r="D16" i="48"/>
  <c r="D21" i="48"/>
  <c r="D22" i="48"/>
  <c r="D23" i="48"/>
  <c r="D28" i="48"/>
  <c r="F29" i="48"/>
  <c r="G29" i="48"/>
  <c r="D28" i="47"/>
  <c r="G23" i="47"/>
  <c r="F23" i="47"/>
  <c r="D23" i="47"/>
  <c r="D22" i="47"/>
  <c r="D21" i="47"/>
  <c r="D16" i="47"/>
  <c r="D15" i="47"/>
  <c r="D14" i="47"/>
  <c r="D9" i="47"/>
  <c r="G29" i="46"/>
  <c r="F29" i="46"/>
  <c r="D28" i="46"/>
  <c r="D23" i="46"/>
  <c r="D22" i="46"/>
  <c r="D21" i="46"/>
  <c r="D16" i="46"/>
  <c r="D15" i="46"/>
  <c r="D29" i="46" s="1"/>
  <c r="D14" i="46"/>
  <c r="D9" i="46"/>
  <c r="G29" i="45"/>
  <c r="F29" i="45"/>
  <c r="D29" i="45"/>
  <c r="D28" i="45"/>
  <c r="D23" i="45"/>
  <c r="D22" i="45"/>
  <c r="D21" i="45"/>
  <c r="D16" i="45"/>
  <c r="D15" i="45"/>
  <c r="D14" i="45"/>
  <c r="D9" i="45"/>
  <c r="D16" i="44"/>
  <c r="D14" i="44"/>
  <c r="D9" i="44"/>
  <c r="G29" i="44"/>
  <c r="F29" i="44"/>
  <c r="D28" i="44"/>
  <c r="D23" i="44"/>
  <c r="D21" i="44"/>
  <c r="D15" i="44"/>
  <c r="D29" i="44" s="1"/>
</calcChain>
</file>

<file path=xl/sharedStrings.xml><?xml version="1.0" encoding="utf-8"?>
<sst xmlns="http://schemas.openxmlformats.org/spreadsheetml/2006/main" count="275" uniqueCount="33">
  <si>
    <t>外国人のみ世帯</t>
    <rPh sb="0" eb="2">
      <t>ガイコク</t>
    </rPh>
    <rPh sb="2" eb="3">
      <t>ジン</t>
    </rPh>
    <rPh sb="5" eb="7">
      <t>セタイ</t>
    </rPh>
    <phoneticPr fontId="18"/>
  </si>
  <si>
    <t>熊谷市の人口と世帯</t>
  </si>
  <si>
    <t>（世帯）</t>
  </si>
  <si>
    <t>登録世帯</t>
  </si>
  <si>
    <t>登録人口（人）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</si>
  <si>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</si>
  <si>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計</t>
  </si>
  <si>
    <t>日本人</t>
  </si>
  <si>
    <t>前月からの増加数</t>
  </si>
  <si>
    <t>前年同期からの増加数</t>
  </si>
  <si>
    <t>外国人</t>
  </si>
  <si>
    <t>総計</t>
  </si>
  <si>
    <t>日本人のみ世帯</t>
    <rPh sb="0" eb="3">
      <t>ニホンジン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</si>
  <si>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</si>
  <si>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男</t>
    <rPh sb="0" eb="1">
      <t>オトコ</t>
    </rPh>
    <phoneticPr fontId="24"/>
  </si>
  <si>
    <t>女</t>
    <rPh sb="0" eb="1">
      <t>オンナ</t>
    </rPh>
    <phoneticPr fontId="24"/>
  </si>
  <si>
    <t>令和５年４月１日現在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</si>
  <si>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873</t>
    <phoneticPr fontId="24"/>
  </si>
  <si>
    <t>令和5年5月１日現在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</si>
  <si>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男</t>
    <phoneticPr fontId="18"/>
  </si>
  <si>
    <t>女</t>
    <phoneticPr fontId="18"/>
  </si>
  <si>
    <t>男</t>
  </si>
  <si>
    <t>女</t>
  </si>
  <si>
    <t>令和5年6月１日現在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</si>
  <si>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令和5年7月1日現在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</si>
  <si>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令和5年8月１日現在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</si>
  <si>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令和5年9月１日現在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</si>
  <si>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令和5年10月１日現在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18"/>
  </si>
  <si>
    <t>令和5年11月１日現在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18"/>
  </si>
  <si>
    <t>令和５年１２月１日現在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18"/>
  </si>
  <si>
    <t>令和6年1月１日現在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</si>
  <si>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令和６年２月１日現在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</si>
  <si>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令和６年３月１日現在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</si>
</sst>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&quot;現&quot;&quot;在&quot;"/>
    <numFmt numFmtId="177" formatCode="0;&quot;▲ &quot;0"/>
    <numFmt numFmtId="178" formatCode="#,##0;&quot;▲ &quot;#,##0"/>
    <numFmt numFmtId="179" formatCode="#,##0_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81">
    <xf numFmtId="0" fontId="0" fillId="0" borderId="0" xfId="0"/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/>
    <xf numFmtId="0" fontId="23" fillId="0" borderId="0" xfId="0" applyFont="1"/>
    <xf numFmtId="0" fontId="23" fillId="0" borderId="10" xfId="0" applyFont="1" applyBorder="1" applyAlignment="1">
      <alignment horizontal="center"/>
    </xf>
    <xf numFmtId="179" fontId="0" fillId="0" borderId="10" xfId="0" applyNumberFormat="1" applyBorder="1"/>
    <xf numFmtId="177" fontId="22" fillId="0" borderId="10" xfId="0" applyNumberFormat="1" applyFont="1" applyBorder="1" applyAlignment="1" applyProtection="1">
      <alignment vertical="center"/>
    </xf>
    <xf numFmtId="177" fontId="22" fillId="0" borderId="11" xfId="0" applyNumberFormat="1" applyFont="1" applyBorder="1" applyAlignment="1" applyProtection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49" fontId="22" fillId="0" borderId="10" xfId="0" applyNumberFormat="1" applyFont="1" applyBorder="1" applyAlignment="1" applyProtection="1">
      <alignment horizontal="right" vertical="center"/>
    </xf>
    <xf numFmtId="0" fontId="0" fillId="0" borderId="10" xfId="0" applyBorder="1" applyAlignment="1">
      <alignment horizontal="center" vertical="center"/>
    </xf>
    <xf numFmtId="179" fontId="0" fillId="24" borderId="10" xfId="0" applyNumberFormat="1" applyFill="1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38" fontId="22" fillId="0" borderId="10" xfId="33" applyFont="1" applyBorder="1" applyAlignment="1" applyProtection="1">
      <alignment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78" fontId="22" fillId="0" borderId="10" xfId="0" applyNumberFormat="1" applyFont="1" applyBorder="1" applyAlignment="1" applyProtection="1">
      <alignment vertical="center"/>
    </xf>
    <xf numFmtId="178" fontId="22" fillId="0" borderId="10" xfId="33" applyNumberFormat="1" applyFont="1" applyBorder="1" applyAlignment="1" applyProtection="1">
      <alignment vertical="center"/>
    </xf>
    <xf numFmtId="0" fontId="23" fillId="0" borderId="10" xfId="0" applyFont="1" applyBorder="1" applyAlignment="1">
      <alignment horizontal="center" vertical="center"/>
    </xf>
    <xf numFmtId="179" fontId="0" fillId="0" borderId="10" xfId="0" applyNumberFormat="1" applyBorder="1" applyAlignment="1">
      <alignment vertical="center"/>
    </xf>
    <xf numFmtId="0" fontId="20" fillId="0" borderId="0" xfId="0" applyFont="1" applyAlignment="1">
      <alignment vertical="center"/>
    </xf>
    <xf numFmtId="3" fontId="22" fillId="0" borderId="10" xfId="0" applyNumberFormat="1" applyFont="1" applyBorder="1" applyAlignment="1" applyProtection="1">
      <alignment horizontal="right"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177" fontId="22" fillId="0" borderId="18" xfId="0" applyNumberFormat="1" applyFont="1" applyBorder="1" applyAlignment="1" applyProtection="1">
      <alignment vertical="center"/>
    </xf>
    <xf numFmtId="177" fontId="22" fillId="0" borderId="19" xfId="0" applyNumberFormat="1" applyFont="1" applyBorder="1" applyAlignment="1" applyProtection="1">
      <alignment vertical="center"/>
    </xf>
    <xf numFmtId="178" fontId="22" fillId="0" borderId="18" xfId="33" applyNumberFormat="1" applyFont="1" applyBorder="1" applyAlignment="1" applyProtection="1">
      <alignment vertical="center"/>
    </xf>
    <xf numFmtId="178" fontId="22" fillId="0" borderId="19" xfId="33" applyNumberFormat="1" applyFont="1" applyBorder="1" applyAlignment="1" applyProtection="1">
      <alignment vertical="center"/>
    </xf>
    <xf numFmtId="38" fontId="20" fillId="0" borderId="20" xfId="33" applyFont="1" applyBorder="1" applyAlignment="1" applyProtection="1">
      <alignment vertical="center"/>
      <protection locked="0"/>
    </xf>
    <xf numFmtId="38" fontId="20" fillId="0" borderId="21" xfId="33" applyFont="1" applyBorder="1" applyAlignment="1" applyProtection="1">
      <alignment vertical="center"/>
      <protection locked="0"/>
    </xf>
    <xf numFmtId="38" fontId="20" fillId="0" borderId="22" xfId="33" applyFont="1" applyBorder="1" applyAlignment="1" applyProtection="1">
      <alignment vertical="center"/>
      <protection locked="0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38" fontId="21" fillId="0" borderId="20" xfId="33" applyFont="1" applyBorder="1" applyAlignment="1" applyProtection="1">
      <alignment vertical="center"/>
      <protection locked="0"/>
    </xf>
    <xf numFmtId="38" fontId="21" fillId="0" borderId="21" xfId="33" applyFont="1" applyBorder="1" applyAlignment="1" applyProtection="1">
      <alignment vertical="center"/>
      <protection locked="0"/>
    </xf>
    <xf numFmtId="38" fontId="21" fillId="0" borderId="22" xfId="33" applyFont="1" applyBorder="1" applyAlignment="1" applyProtection="1">
      <alignment vertical="center"/>
      <protection locked="0"/>
    </xf>
    <xf numFmtId="38" fontId="20" fillId="0" borderId="12" xfId="33" applyFont="1" applyBorder="1" applyAlignment="1" applyProtection="1">
      <alignment vertical="center"/>
    </xf>
    <xf numFmtId="38" fontId="20" fillId="0" borderId="13" xfId="33" applyFont="1" applyBorder="1" applyAlignment="1" applyProtection="1">
      <alignment vertical="center"/>
    </xf>
    <xf numFmtId="38" fontId="20" fillId="0" borderId="14" xfId="33" applyFont="1" applyBorder="1" applyAlignment="1" applyProtection="1">
      <alignment vertical="center"/>
    </xf>
    <xf numFmtId="38" fontId="20" fillId="0" borderId="15" xfId="33" applyFont="1" applyBorder="1" applyAlignment="1" applyProtection="1">
      <alignment vertical="center"/>
    </xf>
    <xf numFmtId="38" fontId="20" fillId="0" borderId="16" xfId="33" applyFont="1" applyBorder="1" applyAlignment="1" applyProtection="1">
      <alignment vertical="center"/>
    </xf>
    <xf numFmtId="38" fontId="20" fillId="0" borderId="17" xfId="33" applyFont="1" applyBorder="1" applyAlignment="1" applyProtection="1">
      <alignment vertical="center"/>
    </xf>
    <xf numFmtId="178" fontId="22" fillId="0" borderId="18" xfId="0" applyNumberFormat="1" applyFont="1" applyBorder="1" applyAlignment="1" applyProtection="1">
      <alignment vertical="center"/>
    </xf>
    <xf numFmtId="178" fontId="22" fillId="0" borderId="19" xfId="0" applyNumberFormat="1" applyFont="1" applyBorder="1" applyAlignment="1" applyProtection="1">
      <alignment vertical="center"/>
    </xf>
    <xf numFmtId="38" fontId="20" fillId="0" borderId="23" xfId="33" applyFont="1" applyBorder="1" applyAlignment="1" applyProtection="1">
      <alignment vertical="center"/>
      <protection locked="0"/>
    </xf>
    <xf numFmtId="38" fontId="20" fillId="0" borderId="24" xfId="33" applyFont="1" applyBorder="1" applyAlignment="1" applyProtection="1">
      <alignment vertical="center"/>
      <protection locked="0"/>
    </xf>
    <xf numFmtId="38" fontId="20" fillId="0" borderId="25" xfId="33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176" fontId="19" fillId="0" borderId="0" xfId="0" applyNumberFormat="1" applyFont="1" applyAlignment="1" applyProtection="1">
      <alignment horizont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176" fontId="19" fillId="0" borderId="0" xfId="0" applyNumberFormat="1" applyFont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zoomScaleNormal="100" workbookViewId="0">
      <selection activeCell="D14" sqref="D14:E14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16</v>
      </c>
      <c r="G4" s="70"/>
      <c r="H4" s="2"/>
    </row>
    <row r="6" spans="1:8" ht="18.75" customHeight="1" x14ac:dyDescent="0.15">
      <c r="A6" s="10"/>
      <c r="B6" s="11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12"/>
      <c r="B7" s="13"/>
      <c r="C7" s="72"/>
      <c r="D7" s="76" t="s">
        <v>6</v>
      </c>
      <c r="E7" s="77"/>
      <c r="F7" s="71" t="s">
        <v>14</v>
      </c>
      <c r="G7" s="71" t="s">
        <v>15</v>
      </c>
    </row>
    <row r="8" spans="1:8" ht="17.25" customHeight="1" x14ac:dyDescent="0.15">
      <c r="A8" s="14"/>
      <c r="B8" s="15"/>
      <c r="C8" s="9" t="s">
        <v>2</v>
      </c>
      <c r="D8" s="78"/>
      <c r="E8" s="79"/>
      <c r="F8" s="72"/>
      <c r="G8" s="72"/>
    </row>
    <row r="9" spans="1:8" ht="13.5" customHeight="1" x14ac:dyDescent="0.15">
      <c r="A9" s="49" t="s">
        <v>7</v>
      </c>
      <c r="B9" s="50"/>
      <c r="C9" s="66"/>
      <c r="D9" s="58">
        <f>F9+G9</f>
        <v>188244</v>
      </c>
      <c r="E9" s="59"/>
      <c r="F9" s="46">
        <v>94141</v>
      </c>
      <c r="G9" s="46">
        <v>94103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-434</v>
      </c>
      <c r="E14" s="43"/>
      <c r="F14" s="7">
        <v>-241</v>
      </c>
      <c r="G14" s="7">
        <v>-193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-1505</v>
      </c>
      <c r="E15" s="65"/>
      <c r="F15" s="7">
        <v>-713</v>
      </c>
      <c r="G15" s="7">
        <v>-792</v>
      </c>
    </row>
    <row r="16" spans="1:8" ht="13.5" customHeight="1" x14ac:dyDescent="0.15">
      <c r="A16" s="49" t="s">
        <v>10</v>
      </c>
      <c r="B16" s="50"/>
      <c r="C16" s="66"/>
      <c r="D16" s="58">
        <f>F16+G16</f>
        <v>4221</v>
      </c>
      <c r="E16" s="59"/>
      <c r="F16" s="46">
        <v>2120</v>
      </c>
      <c r="G16" s="46">
        <v>2101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17</v>
      </c>
      <c r="E21" s="43"/>
      <c r="F21" s="7">
        <v>12</v>
      </c>
      <c r="G21" s="7">
        <v>5</v>
      </c>
    </row>
    <row r="22" spans="1:7" ht="20.25" customHeight="1" x14ac:dyDescent="0.15">
      <c r="A22" s="40" t="s">
        <v>9</v>
      </c>
      <c r="B22" s="41"/>
      <c r="C22" s="8"/>
      <c r="D22" s="42">
        <v>524</v>
      </c>
      <c r="E22" s="43"/>
      <c r="F22" s="7">
        <v>275</v>
      </c>
      <c r="G22" s="7">
        <v>249</v>
      </c>
    </row>
    <row r="23" spans="1:7" ht="13.5" customHeight="1" x14ac:dyDescent="0.15">
      <c r="A23" s="49" t="s">
        <v>11</v>
      </c>
      <c r="B23" s="50"/>
      <c r="C23" s="55">
        <v>89182</v>
      </c>
      <c r="D23" s="58">
        <f>F23+G23</f>
        <v>192465</v>
      </c>
      <c r="E23" s="59"/>
      <c r="F23" s="46">
        <v>96261</v>
      </c>
      <c r="G23" s="46">
        <v>96204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54</v>
      </c>
      <c r="D28" s="42">
        <f>F28+G28</f>
        <v>-417</v>
      </c>
      <c r="E28" s="43"/>
      <c r="F28" s="7">
        <v>-229</v>
      </c>
      <c r="G28" s="7">
        <v>-188</v>
      </c>
    </row>
    <row r="29" spans="1:7" ht="20.25" customHeight="1" x14ac:dyDescent="0.15">
      <c r="A29" s="40" t="s">
        <v>9</v>
      </c>
      <c r="B29" s="41"/>
      <c r="C29" s="16" t="s">
        <v>17</v>
      </c>
      <c r="D29" s="44">
        <f>D15+D22</f>
        <v>-981</v>
      </c>
      <c r="E29" s="45"/>
      <c r="F29" s="7">
        <f>SUM(F15+F22)</f>
        <v>-438</v>
      </c>
      <c r="G29" s="7">
        <f>SUM(G15+G22)</f>
        <v>-543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85954</v>
      </c>
    </row>
    <row r="35" spans="2:3" x14ac:dyDescent="0.15">
      <c r="B35" s="5" t="s">
        <v>0</v>
      </c>
      <c r="C35" s="6">
        <v>2371</v>
      </c>
    </row>
    <row r="36" spans="2:3" x14ac:dyDescent="0.15">
      <c r="B36" s="5" t="s">
        <v>13</v>
      </c>
      <c r="C36" s="6">
        <v>857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6"/>
  <sheetViews>
    <sheetView zoomScaleNormal="100" workbookViewId="0">
      <selection activeCell="C23" sqref="C23:C27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30</v>
      </c>
      <c r="G4" s="70"/>
      <c r="H4" s="2"/>
    </row>
    <row r="6" spans="1:8" ht="18.75" customHeight="1" x14ac:dyDescent="0.15">
      <c r="A6" s="28"/>
      <c r="B6" s="29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30"/>
      <c r="B7" s="31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32"/>
      <c r="B8" s="33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187321</v>
      </c>
      <c r="E9" s="59"/>
      <c r="F9" s="46">
        <v>93673</v>
      </c>
      <c r="G9" s="46">
        <v>93648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-237</v>
      </c>
      <c r="E14" s="43"/>
      <c r="F14" s="7">
        <v>-163</v>
      </c>
      <c r="G14" s="7">
        <v>-74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-1682</v>
      </c>
      <c r="E15" s="65"/>
      <c r="F15" s="7">
        <v>-875</v>
      </c>
      <c r="G15" s="7">
        <v>-807</v>
      </c>
    </row>
    <row r="16" spans="1:8" ht="13.5" customHeight="1" x14ac:dyDescent="0.15">
      <c r="A16" s="49" t="s">
        <v>10</v>
      </c>
      <c r="B16" s="50"/>
      <c r="C16" s="66"/>
      <c r="D16" s="58">
        <f>F16+G16</f>
        <v>4753</v>
      </c>
      <c r="E16" s="59"/>
      <c r="F16" s="46">
        <v>2484</v>
      </c>
      <c r="G16" s="46">
        <v>2269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35</v>
      </c>
      <c r="E21" s="43"/>
      <c r="F21" s="7">
        <v>26</v>
      </c>
      <c r="G21" s="7">
        <v>9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624</v>
      </c>
      <c r="E22" s="43"/>
      <c r="F22" s="7">
        <v>413</v>
      </c>
      <c r="G22" s="7">
        <v>211</v>
      </c>
    </row>
    <row r="23" spans="1:7" ht="13.5" customHeight="1" x14ac:dyDescent="0.15">
      <c r="A23" s="49" t="s">
        <v>11</v>
      </c>
      <c r="B23" s="50"/>
      <c r="C23" s="55">
        <v>89979</v>
      </c>
      <c r="D23" s="58">
        <f>F23+G23</f>
        <v>192074</v>
      </c>
      <c r="E23" s="59"/>
      <c r="F23" s="46">
        <v>96157</v>
      </c>
      <c r="G23" s="46">
        <v>95917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-60</v>
      </c>
      <c r="D28" s="42">
        <f>F28+G28</f>
        <v>-202</v>
      </c>
      <c r="E28" s="43"/>
      <c r="F28" s="7">
        <v>-137</v>
      </c>
      <c r="G28" s="7">
        <v>-65</v>
      </c>
    </row>
    <row r="29" spans="1:7" ht="20.25" customHeight="1" x14ac:dyDescent="0.15">
      <c r="A29" s="40" t="s">
        <v>9</v>
      </c>
      <c r="B29" s="41"/>
      <c r="C29" s="7">
        <v>889</v>
      </c>
      <c r="D29" s="44">
        <f>D15+D22</f>
        <v>-1058</v>
      </c>
      <c r="E29" s="45"/>
      <c r="F29" s="7">
        <v>-462</v>
      </c>
      <c r="G29" s="7">
        <v>-596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86321</v>
      </c>
    </row>
    <row r="35" spans="2:3" x14ac:dyDescent="0.15">
      <c r="B35" s="5" t="s">
        <v>0</v>
      </c>
      <c r="C35" s="6">
        <v>2797</v>
      </c>
    </row>
    <row r="36" spans="2:3" x14ac:dyDescent="0.15">
      <c r="B36" s="5" t="s">
        <v>13</v>
      </c>
      <c r="C36" s="6">
        <v>861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zoomScaleNormal="100" workbookViewId="0">
      <selection activeCell="F9" sqref="F9:F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31</v>
      </c>
      <c r="G4" s="70"/>
      <c r="H4" s="2"/>
    </row>
    <row r="6" spans="1:8" ht="18.75" customHeight="1" x14ac:dyDescent="0.15">
      <c r="A6" s="28"/>
      <c r="B6" s="29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30"/>
      <c r="B7" s="31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32"/>
      <c r="B8" s="33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187117</v>
      </c>
      <c r="E9" s="59"/>
      <c r="F9" s="46">
        <v>93590</v>
      </c>
      <c r="G9" s="46">
        <v>93527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-204</v>
      </c>
      <c r="E14" s="43"/>
      <c r="F14" s="7">
        <v>-83</v>
      </c>
      <c r="G14" s="7">
        <v>-121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-1677</v>
      </c>
      <c r="E15" s="65"/>
      <c r="F15" s="7">
        <v>-863</v>
      </c>
      <c r="G15" s="7">
        <v>-814</v>
      </c>
    </row>
    <row r="16" spans="1:8" ht="13.5" customHeight="1" x14ac:dyDescent="0.15">
      <c r="A16" s="49" t="s">
        <v>10</v>
      </c>
      <c r="B16" s="50"/>
      <c r="C16" s="66"/>
      <c r="D16" s="58">
        <f>F16+G16</f>
        <v>4778</v>
      </c>
      <c r="E16" s="59"/>
      <c r="F16" s="46">
        <v>2493</v>
      </c>
      <c r="G16" s="46">
        <v>2285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25</v>
      </c>
      <c r="E21" s="43"/>
      <c r="F21" s="7">
        <v>9</v>
      </c>
      <c r="G21" s="7">
        <v>16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613</v>
      </c>
      <c r="E22" s="43"/>
      <c r="F22" s="7">
        <v>414</v>
      </c>
      <c r="G22" s="7">
        <v>199</v>
      </c>
    </row>
    <row r="23" spans="1:7" ht="13.5" customHeight="1" x14ac:dyDescent="0.15">
      <c r="A23" s="49" t="s">
        <v>11</v>
      </c>
      <c r="B23" s="50"/>
      <c r="C23" s="55">
        <v>89964</v>
      </c>
      <c r="D23" s="58">
        <f>F23+G23</f>
        <v>191895</v>
      </c>
      <c r="E23" s="59"/>
      <c r="F23" s="46">
        <v>96083</v>
      </c>
      <c r="G23" s="46">
        <v>95812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-15</v>
      </c>
      <c r="D28" s="42">
        <f>F28+G28</f>
        <v>-179</v>
      </c>
      <c r="E28" s="43"/>
      <c r="F28" s="7">
        <v>-74</v>
      </c>
      <c r="G28" s="7">
        <v>-105</v>
      </c>
    </row>
    <row r="29" spans="1:7" ht="20.25" customHeight="1" x14ac:dyDescent="0.15">
      <c r="A29" s="40" t="s">
        <v>9</v>
      </c>
      <c r="B29" s="41"/>
      <c r="C29" s="39">
        <v>871</v>
      </c>
      <c r="D29" s="44">
        <v>-768</v>
      </c>
      <c r="E29" s="45"/>
      <c r="F29" s="7">
        <v>-449</v>
      </c>
      <c r="G29" s="7">
        <v>-615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86298</v>
      </c>
    </row>
    <row r="35" spans="2:3" x14ac:dyDescent="0.15">
      <c r="B35" s="5" t="s">
        <v>0</v>
      </c>
      <c r="C35" s="6">
        <v>2802</v>
      </c>
    </row>
    <row r="36" spans="2:3" x14ac:dyDescent="0.15">
      <c r="B36" s="5" t="s">
        <v>13</v>
      </c>
      <c r="C36" s="6">
        <v>864</v>
      </c>
    </row>
  </sheetData>
  <mergeCells count="34">
    <mergeCell ref="F23:F27"/>
    <mergeCell ref="G23:G27"/>
    <mergeCell ref="F16:F20"/>
    <mergeCell ref="G16:G20"/>
    <mergeCell ref="A21:B21"/>
    <mergeCell ref="D21:E21"/>
    <mergeCell ref="A22:B22"/>
    <mergeCell ref="D22:E22"/>
    <mergeCell ref="A16:B20"/>
    <mergeCell ref="C16:C20"/>
    <mergeCell ref="D16:E20"/>
    <mergeCell ref="A28:B28"/>
    <mergeCell ref="D28:E28"/>
    <mergeCell ref="A29:B29"/>
    <mergeCell ref="D29:E29"/>
    <mergeCell ref="C9:C13"/>
    <mergeCell ref="D9:E13"/>
    <mergeCell ref="A23:B27"/>
    <mergeCell ref="C23:C27"/>
    <mergeCell ref="D23:E27"/>
    <mergeCell ref="F9:F13"/>
    <mergeCell ref="G9:G13"/>
    <mergeCell ref="A15:B15"/>
    <mergeCell ref="D15:E15"/>
    <mergeCell ref="A14:B14"/>
    <mergeCell ref="D14:E14"/>
    <mergeCell ref="A9:B13"/>
    <mergeCell ref="A1:G2"/>
    <mergeCell ref="F4:G4"/>
    <mergeCell ref="C6:C7"/>
    <mergeCell ref="D6:G6"/>
    <mergeCell ref="D7:E8"/>
    <mergeCell ref="F7:F8"/>
    <mergeCell ref="G7:G8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6"/>
  <sheetViews>
    <sheetView tabSelected="1" zoomScaleNormal="100" workbookViewId="0">
      <selection activeCell="C37" sqref="C37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32</v>
      </c>
      <c r="G4" s="70"/>
      <c r="H4" s="2"/>
    </row>
    <row r="6" spans="1:8" ht="18.75" customHeight="1" x14ac:dyDescent="0.15">
      <c r="A6" s="28"/>
      <c r="B6" s="29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30"/>
      <c r="B7" s="31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32"/>
      <c r="B8" s="33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186948</v>
      </c>
      <c r="E9" s="59"/>
      <c r="F9" s="46">
        <v>93488</v>
      </c>
      <c r="G9" s="46">
        <v>93460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-169</v>
      </c>
      <c r="E14" s="43"/>
      <c r="F14" s="7">
        <v>-102</v>
      </c>
      <c r="G14" s="7">
        <v>-67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-1730</v>
      </c>
      <c r="E15" s="65"/>
      <c r="F15" s="7">
        <v>-894</v>
      </c>
      <c r="G15" s="7">
        <v>-836</v>
      </c>
    </row>
    <row r="16" spans="1:8" ht="13.5" customHeight="1" x14ac:dyDescent="0.15">
      <c r="A16" s="49" t="s">
        <v>10</v>
      </c>
      <c r="B16" s="50"/>
      <c r="C16" s="66"/>
      <c r="D16" s="58">
        <f>F16+G16</f>
        <v>4785</v>
      </c>
      <c r="E16" s="59"/>
      <c r="F16" s="46">
        <v>2490</v>
      </c>
      <c r="G16" s="46">
        <v>2295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7</v>
      </c>
      <c r="E21" s="43"/>
      <c r="F21" s="7">
        <v>-3</v>
      </c>
      <c r="G21" s="7">
        <v>10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581</v>
      </c>
      <c r="E22" s="43"/>
      <c r="F22" s="7">
        <v>382</v>
      </c>
      <c r="G22" s="7">
        <v>199</v>
      </c>
    </row>
    <row r="23" spans="1:7" ht="13.5" customHeight="1" x14ac:dyDescent="0.15">
      <c r="A23" s="49" t="s">
        <v>11</v>
      </c>
      <c r="B23" s="50"/>
      <c r="C23" s="55">
        <v>89919</v>
      </c>
      <c r="D23" s="58">
        <f>F23+G23</f>
        <v>191733</v>
      </c>
      <c r="E23" s="59"/>
      <c r="F23" s="46">
        <v>95978</v>
      </c>
      <c r="G23" s="46">
        <v>95755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-45</v>
      </c>
      <c r="D28" s="42">
        <f>F28+G28</f>
        <v>-162</v>
      </c>
      <c r="E28" s="43"/>
      <c r="F28" s="7">
        <v>-105</v>
      </c>
      <c r="G28" s="7">
        <v>-57</v>
      </c>
    </row>
    <row r="29" spans="1:7" ht="20.25" customHeight="1" x14ac:dyDescent="0.15">
      <c r="A29" s="40" t="s">
        <v>9</v>
      </c>
      <c r="B29" s="41"/>
      <c r="C29" s="39">
        <v>791</v>
      </c>
      <c r="D29" s="44">
        <v>-1149</v>
      </c>
      <c r="E29" s="45"/>
      <c r="F29" s="7">
        <v>-512</v>
      </c>
      <c r="G29" s="7">
        <v>-637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86253</v>
      </c>
    </row>
    <row r="35" spans="2:3" x14ac:dyDescent="0.15">
      <c r="B35" s="5" t="s">
        <v>0</v>
      </c>
      <c r="C35" s="6">
        <v>2800</v>
      </c>
    </row>
    <row r="36" spans="2:3" x14ac:dyDescent="0.15">
      <c r="B36" s="5" t="s">
        <v>13</v>
      </c>
      <c r="C36" s="6">
        <v>866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zoomScaleNormal="100" workbookViewId="0">
      <selection activeCell="F14" sqref="F14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18</v>
      </c>
      <c r="G4" s="70"/>
      <c r="H4" s="2"/>
    </row>
    <row r="6" spans="1:8" s="22" customFormat="1" ht="18.75" customHeight="1" x14ac:dyDescent="0.15">
      <c r="A6" s="19"/>
      <c r="B6" s="20"/>
      <c r="C6" s="71" t="s">
        <v>3</v>
      </c>
      <c r="D6" s="73" t="s">
        <v>4</v>
      </c>
      <c r="E6" s="74"/>
      <c r="F6" s="74"/>
      <c r="G6" s="75"/>
      <c r="H6" s="21"/>
    </row>
    <row r="7" spans="1:8" s="22" customFormat="1" ht="9.75" customHeight="1" x14ac:dyDescent="0.15">
      <c r="A7" s="23"/>
      <c r="B7" s="24"/>
      <c r="C7" s="72"/>
      <c r="D7" s="76" t="s">
        <v>6</v>
      </c>
      <c r="E7" s="77"/>
      <c r="F7" s="71" t="s">
        <v>19</v>
      </c>
      <c r="G7" s="71" t="s">
        <v>20</v>
      </c>
    </row>
    <row r="8" spans="1:8" s="22" customFormat="1" ht="17.25" customHeight="1" x14ac:dyDescent="0.15">
      <c r="A8" s="25"/>
      <c r="B8" s="26"/>
      <c r="C8" s="17" t="s">
        <v>2</v>
      </c>
      <c r="D8" s="78"/>
      <c r="E8" s="79"/>
      <c r="F8" s="72" t="s">
        <v>21</v>
      </c>
      <c r="G8" s="72" t="s">
        <v>22</v>
      </c>
    </row>
    <row r="9" spans="1:8" s="22" customFormat="1" ht="13.5" customHeight="1" x14ac:dyDescent="0.15">
      <c r="A9" s="49" t="s">
        <v>7</v>
      </c>
      <c r="B9" s="50"/>
      <c r="C9" s="66"/>
      <c r="D9" s="58">
        <f>F9+G9</f>
        <v>188555</v>
      </c>
      <c r="E9" s="59"/>
      <c r="F9" s="46">
        <v>94520</v>
      </c>
      <c r="G9" s="46">
        <v>94035</v>
      </c>
    </row>
    <row r="10" spans="1:8" s="22" customFormat="1" ht="13.5" customHeight="1" x14ac:dyDescent="0.15">
      <c r="A10" s="51"/>
      <c r="B10" s="52"/>
      <c r="C10" s="67"/>
      <c r="D10" s="60"/>
      <c r="E10" s="61"/>
      <c r="F10" s="47"/>
      <c r="G10" s="47"/>
    </row>
    <row r="11" spans="1:8" s="22" customFormat="1" ht="13.5" customHeight="1" x14ac:dyDescent="0.15">
      <c r="A11" s="51"/>
      <c r="B11" s="52"/>
      <c r="C11" s="67"/>
      <c r="D11" s="60"/>
      <c r="E11" s="61"/>
      <c r="F11" s="47"/>
      <c r="G11" s="47"/>
    </row>
    <row r="12" spans="1:8" s="22" customFormat="1" ht="13.5" customHeight="1" x14ac:dyDescent="0.15">
      <c r="A12" s="51"/>
      <c r="B12" s="52"/>
      <c r="C12" s="67"/>
      <c r="D12" s="60"/>
      <c r="E12" s="61"/>
      <c r="F12" s="47"/>
      <c r="G12" s="47"/>
    </row>
    <row r="13" spans="1:8" s="22" customFormat="1" ht="13.5" customHeight="1" x14ac:dyDescent="0.15">
      <c r="A13" s="53"/>
      <c r="B13" s="54"/>
      <c r="C13" s="68"/>
      <c r="D13" s="62"/>
      <c r="E13" s="63"/>
      <c r="F13" s="48"/>
      <c r="G13" s="48"/>
    </row>
    <row r="14" spans="1:8" s="22" customFormat="1" ht="20.25" customHeight="1" x14ac:dyDescent="0.15">
      <c r="A14" s="40" t="s">
        <v>8</v>
      </c>
      <c r="B14" s="41"/>
      <c r="C14" s="8"/>
      <c r="D14" s="42">
        <f>F14+G14</f>
        <v>311</v>
      </c>
      <c r="E14" s="43"/>
      <c r="F14" s="7">
        <v>379</v>
      </c>
      <c r="G14" s="7">
        <v>-68</v>
      </c>
    </row>
    <row r="15" spans="1:8" s="22" customFormat="1" ht="20.25" customHeight="1" x14ac:dyDescent="0.15">
      <c r="A15" s="40" t="s">
        <v>9</v>
      </c>
      <c r="B15" s="41"/>
      <c r="C15" s="8"/>
      <c r="D15" s="64">
        <f>SUM(F15:G15)</f>
        <v>-1999</v>
      </c>
      <c r="E15" s="65"/>
      <c r="F15" s="7">
        <v>-1221</v>
      </c>
      <c r="G15" s="7">
        <v>-778</v>
      </c>
    </row>
    <row r="16" spans="1:8" s="22" customFormat="1" ht="13.5" customHeight="1" x14ac:dyDescent="0.15">
      <c r="A16" s="49" t="s">
        <v>10</v>
      </c>
      <c r="B16" s="50"/>
      <c r="C16" s="66"/>
      <c r="D16" s="58">
        <f>F16+G16</f>
        <v>4340</v>
      </c>
      <c r="E16" s="59"/>
      <c r="F16" s="46">
        <v>2200</v>
      </c>
      <c r="G16" s="46">
        <v>2140</v>
      </c>
    </row>
    <row r="17" spans="1:7" s="22" customFormat="1" ht="13.5" customHeight="1" x14ac:dyDescent="0.15">
      <c r="A17" s="51"/>
      <c r="B17" s="52"/>
      <c r="C17" s="67"/>
      <c r="D17" s="60"/>
      <c r="E17" s="61"/>
      <c r="F17" s="47"/>
      <c r="G17" s="47"/>
    </row>
    <row r="18" spans="1:7" s="22" customFormat="1" ht="13.5" customHeight="1" x14ac:dyDescent="0.15">
      <c r="A18" s="51"/>
      <c r="B18" s="52"/>
      <c r="C18" s="67"/>
      <c r="D18" s="60"/>
      <c r="E18" s="61"/>
      <c r="F18" s="47"/>
      <c r="G18" s="47"/>
    </row>
    <row r="19" spans="1:7" s="22" customFormat="1" ht="13.5" customHeight="1" x14ac:dyDescent="0.15">
      <c r="A19" s="51"/>
      <c r="B19" s="52"/>
      <c r="C19" s="67"/>
      <c r="D19" s="60"/>
      <c r="E19" s="61"/>
      <c r="F19" s="47"/>
      <c r="G19" s="47"/>
    </row>
    <row r="20" spans="1:7" s="22" customFormat="1" ht="13.5" customHeight="1" x14ac:dyDescent="0.15">
      <c r="A20" s="53"/>
      <c r="B20" s="54"/>
      <c r="C20" s="68"/>
      <c r="D20" s="62"/>
      <c r="E20" s="63"/>
      <c r="F20" s="48"/>
      <c r="G20" s="48"/>
    </row>
    <row r="21" spans="1:7" s="22" customFormat="1" ht="20.25" customHeight="1" x14ac:dyDescent="0.15">
      <c r="A21" s="40" t="s">
        <v>8</v>
      </c>
      <c r="B21" s="41"/>
      <c r="C21" s="8"/>
      <c r="D21" s="42">
        <f>F21+G21</f>
        <v>119</v>
      </c>
      <c r="E21" s="43"/>
      <c r="F21" s="7">
        <v>80</v>
      </c>
      <c r="G21" s="7">
        <v>39</v>
      </c>
    </row>
    <row r="22" spans="1:7" s="22" customFormat="1" ht="20.25" customHeight="1" x14ac:dyDescent="0.15">
      <c r="A22" s="40" t="s">
        <v>9</v>
      </c>
      <c r="B22" s="41"/>
      <c r="C22" s="8"/>
      <c r="D22" s="42">
        <f>SUM(F22:G22)</f>
        <v>600</v>
      </c>
      <c r="E22" s="43"/>
      <c r="F22" s="7">
        <v>325</v>
      </c>
      <c r="G22" s="7">
        <v>275</v>
      </c>
    </row>
    <row r="23" spans="1:7" s="22" customFormat="1" ht="13.5" customHeight="1" x14ac:dyDescent="0.15">
      <c r="A23" s="49" t="s">
        <v>11</v>
      </c>
      <c r="B23" s="50"/>
      <c r="C23" s="55">
        <v>89850</v>
      </c>
      <c r="D23" s="58">
        <f>F23+G23</f>
        <v>192895</v>
      </c>
      <c r="E23" s="59"/>
      <c r="F23" s="46">
        <v>96720</v>
      </c>
      <c r="G23" s="46">
        <v>96175</v>
      </c>
    </row>
    <row r="24" spans="1:7" s="22" customFormat="1" ht="13.5" customHeight="1" x14ac:dyDescent="0.15">
      <c r="A24" s="51"/>
      <c r="B24" s="52"/>
      <c r="C24" s="56"/>
      <c r="D24" s="60"/>
      <c r="E24" s="61"/>
      <c r="F24" s="47"/>
      <c r="G24" s="47"/>
    </row>
    <row r="25" spans="1:7" s="22" customFormat="1" ht="13.5" customHeight="1" x14ac:dyDescent="0.15">
      <c r="A25" s="51"/>
      <c r="B25" s="52"/>
      <c r="C25" s="56"/>
      <c r="D25" s="60"/>
      <c r="E25" s="61"/>
      <c r="F25" s="47"/>
      <c r="G25" s="47"/>
    </row>
    <row r="26" spans="1:7" s="22" customFormat="1" ht="13.5" customHeight="1" x14ac:dyDescent="0.15">
      <c r="A26" s="51"/>
      <c r="B26" s="52"/>
      <c r="C26" s="56"/>
      <c r="D26" s="60"/>
      <c r="E26" s="61"/>
      <c r="F26" s="47"/>
      <c r="G26" s="47"/>
    </row>
    <row r="27" spans="1:7" s="22" customFormat="1" ht="13.5" customHeight="1" x14ac:dyDescent="0.15">
      <c r="A27" s="53"/>
      <c r="B27" s="54"/>
      <c r="C27" s="57"/>
      <c r="D27" s="62"/>
      <c r="E27" s="63"/>
      <c r="F27" s="48"/>
      <c r="G27" s="48"/>
    </row>
    <row r="28" spans="1:7" s="22" customFormat="1" ht="20.25" customHeight="1" x14ac:dyDescent="0.15">
      <c r="A28" s="40" t="s">
        <v>8</v>
      </c>
      <c r="B28" s="41"/>
      <c r="C28" s="27">
        <v>668</v>
      </c>
      <c r="D28" s="42">
        <f>F28+G28</f>
        <v>430</v>
      </c>
      <c r="E28" s="43"/>
      <c r="F28" s="7">
        <v>459</v>
      </c>
      <c r="G28" s="7">
        <v>-29</v>
      </c>
    </row>
    <row r="29" spans="1:7" s="22" customFormat="1" ht="20.25" customHeight="1" x14ac:dyDescent="0.15">
      <c r="A29" s="40" t="s">
        <v>9</v>
      </c>
      <c r="B29" s="41"/>
      <c r="C29" s="7">
        <v>439</v>
      </c>
      <c r="D29" s="44">
        <f>D15+D22</f>
        <v>-1399</v>
      </c>
      <c r="E29" s="45"/>
      <c r="F29" s="7">
        <f>SUM(F15+F22)</f>
        <v>-896</v>
      </c>
      <c r="G29" s="7">
        <f>SUM(G15+G22)</f>
        <v>-503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18">
        <v>86524</v>
      </c>
    </row>
    <row r="35" spans="2:3" x14ac:dyDescent="0.15">
      <c r="B35" s="5" t="s">
        <v>0</v>
      </c>
      <c r="C35" s="18">
        <v>2465</v>
      </c>
    </row>
    <row r="36" spans="2:3" x14ac:dyDescent="0.15">
      <c r="B36" s="5" t="s">
        <v>13</v>
      </c>
      <c r="C36" s="18">
        <v>861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zoomScaleNormal="100" workbookViewId="0">
      <selection activeCell="F21" sqref="F21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23</v>
      </c>
      <c r="G4" s="70"/>
      <c r="H4" s="2"/>
    </row>
    <row r="6" spans="1:8" ht="18.75" customHeight="1" x14ac:dyDescent="0.15">
      <c r="A6" s="19"/>
      <c r="B6" s="20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23"/>
      <c r="B7" s="24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25"/>
      <c r="B8" s="26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188726</v>
      </c>
      <c r="E9" s="59"/>
      <c r="F9" s="46">
        <v>94708</v>
      </c>
      <c r="G9" s="46">
        <v>94018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171</v>
      </c>
      <c r="E14" s="43"/>
      <c r="F14" s="7">
        <v>188</v>
      </c>
      <c r="G14" s="7">
        <v>-17</v>
      </c>
    </row>
    <row r="15" spans="1:8" ht="20.25" customHeight="1" x14ac:dyDescent="0.15">
      <c r="A15" s="40" t="s">
        <v>9</v>
      </c>
      <c r="B15" s="41"/>
      <c r="C15" s="8"/>
      <c r="D15" s="64">
        <f>F15+G15</f>
        <v>-1913</v>
      </c>
      <c r="E15" s="65"/>
      <c r="F15" s="34">
        <v>-1179</v>
      </c>
      <c r="G15" s="34">
        <v>-734</v>
      </c>
    </row>
    <row r="16" spans="1:8" ht="13.5" customHeight="1" x14ac:dyDescent="0.15">
      <c r="A16" s="49" t="s">
        <v>10</v>
      </c>
      <c r="B16" s="50"/>
      <c r="C16" s="66"/>
      <c r="D16" s="58">
        <f>F16+G16</f>
        <v>4345</v>
      </c>
      <c r="E16" s="59"/>
      <c r="F16" s="46">
        <v>2207</v>
      </c>
      <c r="G16" s="46">
        <v>2138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5</v>
      </c>
      <c r="E21" s="43"/>
      <c r="F21" s="7">
        <v>7</v>
      </c>
      <c r="G21" s="7">
        <v>-2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464</v>
      </c>
      <c r="E22" s="43"/>
      <c r="F22" s="7">
        <v>249</v>
      </c>
      <c r="G22" s="7">
        <v>215</v>
      </c>
    </row>
    <row r="23" spans="1:7" ht="13.5" customHeight="1" x14ac:dyDescent="0.15">
      <c r="A23" s="49" t="s">
        <v>11</v>
      </c>
      <c r="B23" s="50"/>
      <c r="C23" s="55">
        <v>90137</v>
      </c>
      <c r="D23" s="58">
        <f>F23+G23</f>
        <v>193071</v>
      </c>
      <c r="E23" s="59"/>
      <c r="F23" s="46">
        <v>96915</v>
      </c>
      <c r="G23" s="46">
        <v>96156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287</v>
      </c>
      <c r="D28" s="42">
        <f>F28+G28</f>
        <v>176</v>
      </c>
      <c r="E28" s="43"/>
      <c r="F28" s="7">
        <v>195</v>
      </c>
      <c r="G28" s="7">
        <v>-19</v>
      </c>
    </row>
    <row r="29" spans="1:7" ht="20.25" customHeight="1" x14ac:dyDescent="0.15">
      <c r="A29" s="40" t="s">
        <v>9</v>
      </c>
      <c r="B29" s="41"/>
      <c r="C29" s="7">
        <v>386</v>
      </c>
      <c r="D29" s="44">
        <f>D15+D22</f>
        <v>-1449</v>
      </c>
      <c r="E29" s="45"/>
      <c r="F29" s="7">
        <f>SUM(F15+F22)</f>
        <v>-930</v>
      </c>
      <c r="G29" s="7">
        <f>SUM(G15+G22)</f>
        <v>-519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86812</v>
      </c>
    </row>
    <row r="35" spans="2:3" x14ac:dyDescent="0.15">
      <c r="B35" s="5" t="s">
        <v>0</v>
      </c>
      <c r="C35" s="6">
        <v>2460</v>
      </c>
    </row>
    <row r="36" spans="2:3" x14ac:dyDescent="0.15">
      <c r="B36" s="5" t="s">
        <v>13</v>
      </c>
      <c r="C36" s="6">
        <v>865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zoomScaleNormal="100" workbookViewId="0">
      <selection activeCell="D39" sqref="D39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24</v>
      </c>
      <c r="G4" s="70"/>
      <c r="H4" s="2"/>
    </row>
    <row r="6" spans="1:8" ht="18.75" customHeight="1" x14ac:dyDescent="0.15">
      <c r="A6" s="28"/>
      <c r="B6" s="29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30"/>
      <c r="B7" s="31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32"/>
      <c r="B8" s="33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188641</v>
      </c>
      <c r="E9" s="59"/>
      <c r="F9" s="46">
        <v>94657</v>
      </c>
      <c r="G9" s="46">
        <v>93984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-85</v>
      </c>
      <c r="E14" s="43"/>
      <c r="F14" s="7">
        <v>-51</v>
      </c>
      <c r="G14" s="7">
        <v>-34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-1898</v>
      </c>
      <c r="E15" s="65"/>
      <c r="F15" s="35">
        <v>-1160</v>
      </c>
      <c r="G15" s="7">
        <v>-738</v>
      </c>
    </row>
    <row r="16" spans="1:8" ht="13.5" customHeight="1" x14ac:dyDescent="0.15">
      <c r="A16" s="49" t="s">
        <v>10</v>
      </c>
      <c r="B16" s="50"/>
      <c r="C16" s="66"/>
      <c r="D16" s="58">
        <f>F16+G16</f>
        <v>4401</v>
      </c>
      <c r="E16" s="59"/>
      <c r="F16" s="46">
        <v>2243</v>
      </c>
      <c r="G16" s="46">
        <v>2158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56</v>
      </c>
      <c r="E21" s="43"/>
      <c r="F21" s="7">
        <v>36</v>
      </c>
      <c r="G21" s="7">
        <v>20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444</v>
      </c>
      <c r="E22" s="43"/>
      <c r="F22" s="7">
        <v>234</v>
      </c>
      <c r="G22" s="7">
        <v>210</v>
      </c>
    </row>
    <row r="23" spans="1:7" ht="13.5" customHeight="1" x14ac:dyDescent="0.15">
      <c r="A23" s="49" t="s">
        <v>11</v>
      </c>
      <c r="B23" s="50"/>
      <c r="C23" s="55">
        <v>90187</v>
      </c>
      <c r="D23" s="58">
        <f>F23+G23</f>
        <v>193042</v>
      </c>
      <c r="E23" s="59"/>
      <c r="F23" s="46">
        <f>F9+F16</f>
        <v>96900</v>
      </c>
      <c r="G23" s="46">
        <f>G9+G16</f>
        <v>96142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50</v>
      </c>
      <c r="D28" s="42">
        <f>F28+G28</f>
        <v>-29</v>
      </c>
      <c r="E28" s="43"/>
      <c r="F28" s="7">
        <v>-15</v>
      </c>
      <c r="G28" s="7">
        <v>-14</v>
      </c>
    </row>
    <row r="29" spans="1:7" ht="20.25" customHeight="1" x14ac:dyDescent="0.15">
      <c r="A29" s="40" t="s">
        <v>9</v>
      </c>
      <c r="B29" s="41"/>
      <c r="C29" s="27">
        <v>367</v>
      </c>
      <c r="D29" s="44">
        <v>-1454</v>
      </c>
      <c r="E29" s="45"/>
      <c r="F29" s="7">
        <v>-926</v>
      </c>
      <c r="G29" s="7">
        <v>-528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86826</v>
      </c>
    </row>
    <row r="35" spans="2:3" x14ac:dyDescent="0.15">
      <c r="B35" s="5" t="s">
        <v>0</v>
      </c>
      <c r="C35" s="6">
        <v>2495</v>
      </c>
    </row>
    <row r="36" spans="2:3" x14ac:dyDescent="0.15">
      <c r="B36" s="5" t="s">
        <v>13</v>
      </c>
      <c r="C36" s="6">
        <v>866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zoomScaleNormal="100" workbookViewId="0">
      <selection activeCell="F37" sqref="F37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25</v>
      </c>
      <c r="G4" s="70"/>
      <c r="H4" s="2"/>
    </row>
    <row r="6" spans="1:8" ht="18.75" customHeight="1" x14ac:dyDescent="0.15">
      <c r="A6" s="28"/>
      <c r="B6" s="29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30"/>
      <c r="B7" s="31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32"/>
      <c r="B8" s="33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188018</v>
      </c>
      <c r="E9" s="59"/>
      <c r="F9" s="46">
        <v>94040</v>
      </c>
      <c r="G9" s="46">
        <v>93978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64">
        <f>F14+G14</f>
        <v>-623</v>
      </c>
      <c r="E14" s="65"/>
      <c r="F14" s="34">
        <v>-617</v>
      </c>
      <c r="G14" s="7">
        <v>-6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-1454</v>
      </c>
      <c r="E15" s="65"/>
      <c r="F15" s="7">
        <v>-732</v>
      </c>
      <c r="G15" s="7">
        <v>-722</v>
      </c>
    </row>
    <row r="16" spans="1:8" ht="13.5" customHeight="1" x14ac:dyDescent="0.15">
      <c r="A16" s="49" t="s">
        <v>10</v>
      </c>
      <c r="B16" s="50"/>
      <c r="C16" s="66"/>
      <c r="D16" s="58">
        <f>F16+G16</f>
        <v>4433</v>
      </c>
      <c r="E16" s="59"/>
      <c r="F16" s="46">
        <v>2269</v>
      </c>
      <c r="G16" s="46">
        <v>2164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32</v>
      </c>
      <c r="E21" s="43"/>
      <c r="F21" s="7">
        <v>26</v>
      </c>
      <c r="G21" s="7">
        <v>6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410</v>
      </c>
      <c r="E22" s="43"/>
      <c r="F22" s="7">
        <v>218</v>
      </c>
      <c r="G22" s="7">
        <v>192</v>
      </c>
    </row>
    <row r="23" spans="1:7" ht="13.5" customHeight="1" x14ac:dyDescent="0.15">
      <c r="A23" s="49" t="s">
        <v>11</v>
      </c>
      <c r="B23" s="50"/>
      <c r="C23" s="55">
        <v>89707</v>
      </c>
      <c r="D23" s="58">
        <f>F23+G23</f>
        <v>192451</v>
      </c>
      <c r="E23" s="59"/>
      <c r="F23" s="46">
        <v>96309</v>
      </c>
      <c r="G23" s="46">
        <v>96142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-480</v>
      </c>
      <c r="D28" s="64">
        <f>F28+G28</f>
        <v>-591</v>
      </c>
      <c r="E28" s="65"/>
      <c r="F28" s="34">
        <v>-591</v>
      </c>
      <c r="G28" s="7">
        <v>0</v>
      </c>
    </row>
    <row r="29" spans="1:7" ht="20.25" customHeight="1" x14ac:dyDescent="0.15">
      <c r="A29" s="40" t="s">
        <v>9</v>
      </c>
      <c r="B29" s="41"/>
      <c r="C29" s="7">
        <v>780</v>
      </c>
      <c r="D29" s="44">
        <f>D15+D22</f>
        <v>-1044</v>
      </c>
      <c r="E29" s="45"/>
      <c r="F29" s="7">
        <f>SUM(F15+F22)</f>
        <v>-514</v>
      </c>
      <c r="G29" s="7">
        <f>SUM(G15+G22)</f>
        <v>-530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86311</v>
      </c>
    </row>
    <row r="35" spans="2:3" x14ac:dyDescent="0.15">
      <c r="B35" s="5" t="s">
        <v>0</v>
      </c>
      <c r="C35" s="6">
        <v>2533</v>
      </c>
    </row>
    <row r="36" spans="2:3" x14ac:dyDescent="0.15">
      <c r="B36" s="5" t="s">
        <v>13</v>
      </c>
      <c r="C36" s="6">
        <v>863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topLeftCell="A4" zoomScaleNormal="100" workbookViewId="0">
      <selection activeCell="B34" sqref="B34:C36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26</v>
      </c>
      <c r="G4" s="70"/>
      <c r="H4" s="2"/>
    </row>
    <row r="6" spans="1:8" ht="18.75" customHeight="1" x14ac:dyDescent="0.15">
      <c r="A6" s="28"/>
      <c r="B6" s="29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30"/>
      <c r="B7" s="31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32"/>
      <c r="B8" s="33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188015</v>
      </c>
      <c r="E9" s="59"/>
      <c r="F9" s="46">
        <v>94046</v>
      </c>
      <c r="G9" s="46">
        <v>93969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-3</v>
      </c>
      <c r="E14" s="43"/>
      <c r="F14" s="7">
        <v>6</v>
      </c>
      <c r="G14" s="7">
        <v>-9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-1377</v>
      </c>
      <c r="E15" s="65"/>
      <c r="F15" s="7">
        <v>-695</v>
      </c>
      <c r="G15" s="7">
        <v>-682</v>
      </c>
    </row>
    <row r="16" spans="1:8" ht="13.5" customHeight="1" x14ac:dyDescent="0.15">
      <c r="A16" s="49" t="s">
        <v>10</v>
      </c>
      <c r="B16" s="50"/>
      <c r="C16" s="66"/>
      <c r="D16" s="58">
        <f>F16+G16</f>
        <v>4487</v>
      </c>
      <c r="E16" s="59"/>
      <c r="F16" s="46">
        <v>2313</v>
      </c>
      <c r="G16" s="46">
        <v>2174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54</v>
      </c>
      <c r="E21" s="43"/>
      <c r="F21" s="7">
        <v>44</v>
      </c>
      <c r="G21" s="7">
        <v>10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406</v>
      </c>
      <c r="E22" s="43"/>
      <c r="F22" s="7">
        <v>218</v>
      </c>
      <c r="G22" s="7">
        <v>188</v>
      </c>
    </row>
    <row r="23" spans="1:7" ht="13.5" customHeight="1" x14ac:dyDescent="0.15">
      <c r="A23" s="49" t="s">
        <v>11</v>
      </c>
      <c r="B23" s="50"/>
      <c r="C23" s="55">
        <v>89804</v>
      </c>
      <c r="D23" s="58">
        <f>F23+G23</f>
        <v>192502</v>
      </c>
      <c r="E23" s="59"/>
      <c r="F23" s="46">
        <v>96359</v>
      </c>
      <c r="G23" s="46">
        <v>96143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97</v>
      </c>
      <c r="D28" s="42">
        <v>51</v>
      </c>
      <c r="E28" s="43"/>
      <c r="F28" s="7">
        <v>50</v>
      </c>
      <c r="G28" s="7">
        <v>1</v>
      </c>
    </row>
    <row r="29" spans="1:7" ht="20.25" customHeight="1" x14ac:dyDescent="0.15">
      <c r="A29" s="40" t="s">
        <v>9</v>
      </c>
      <c r="B29" s="41"/>
      <c r="C29" s="7">
        <v>842</v>
      </c>
      <c r="D29" s="44">
        <v>-971</v>
      </c>
      <c r="E29" s="45"/>
      <c r="F29" s="7">
        <v>-477</v>
      </c>
      <c r="G29" s="7">
        <v>-494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36" t="s">
        <v>12</v>
      </c>
      <c r="C34" s="37">
        <v>86363</v>
      </c>
    </row>
    <row r="35" spans="2:3" x14ac:dyDescent="0.15">
      <c r="B35" s="36" t="s">
        <v>0</v>
      </c>
      <c r="C35" s="37">
        <v>2575</v>
      </c>
    </row>
    <row r="36" spans="2:3" x14ac:dyDescent="0.15">
      <c r="B36" s="36" t="s">
        <v>13</v>
      </c>
      <c r="C36" s="37">
        <v>866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zoomScaleNormal="100" workbookViewId="0">
      <selection activeCell="G31" sqref="G31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27</v>
      </c>
      <c r="G4" s="70"/>
      <c r="H4" s="2"/>
    </row>
    <row r="6" spans="1:8" ht="18.75" customHeight="1" x14ac:dyDescent="0.15">
      <c r="A6" s="28"/>
      <c r="B6" s="29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30"/>
      <c r="B7" s="31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32"/>
      <c r="B8" s="33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187985</v>
      </c>
      <c r="E9" s="59"/>
      <c r="F9" s="46">
        <v>94056</v>
      </c>
      <c r="G9" s="46">
        <v>93929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-30</v>
      </c>
      <c r="E14" s="43"/>
      <c r="F14" s="7">
        <v>10</v>
      </c>
      <c r="G14" s="7">
        <v>-40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-1407</v>
      </c>
      <c r="E15" s="65"/>
      <c r="F15" s="7">
        <v>-702</v>
      </c>
      <c r="G15" s="7">
        <v>-705</v>
      </c>
    </row>
    <row r="16" spans="1:8" ht="13.5" customHeight="1" x14ac:dyDescent="0.15">
      <c r="A16" s="49" t="s">
        <v>10</v>
      </c>
      <c r="B16" s="50"/>
      <c r="C16" s="66"/>
      <c r="D16" s="58">
        <f>F16+G16</f>
        <v>4568</v>
      </c>
      <c r="E16" s="59"/>
      <c r="F16" s="46">
        <v>2355</v>
      </c>
      <c r="G16" s="46">
        <v>2213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81</v>
      </c>
      <c r="E21" s="43"/>
      <c r="F21" s="7">
        <v>42</v>
      </c>
      <c r="G21" s="7">
        <v>39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458</v>
      </c>
      <c r="E22" s="43"/>
      <c r="F22" s="7">
        <v>252</v>
      </c>
      <c r="G22" s="7">
        <v>206</v>
      </c>
    </row>
    <row r="23" spans="1:7" ht="13.5" customHeight="1" x14ac:dyDescent="0.15">
      <c r="A23" s="49" t="s">
        <v>11</v>
      </c>
      <c r="B23" s="50"/>
      <c r="C23" s="55">
        <v>89951</v>
      </c>
      <c r="D23" s="58">
        <f>F23+G23</f>
        <v>192553</v>
      </c>
      <c r="E23" s="59"/>
      <c r="F23" s="46">
        <f>F9+F16</f>
        <v>96411</v>
      </c>
      <c r="G23" s="46">
        <f>G9+G16</f>
        <v>96142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147</v>
      </c>
      <c r="D28" s="42">
        <f>F28+G28</f>
        <v>51</v>
      </c>
      <c r="E28" s="43"/>
      <c r="F28" s="7">
        <v>52</v>
      </c>
      <c r="G28" s="7">
        <v>-1</v>
      </c>
    </row>
    <row r="29" spans="1:7" ht="20.25" customHeight="1" x14ac:dyDescent="0.15">
      <c r="A29" s="40" t="s">
        <v>9</v>
      </c>
      <c r="B29" s="41"/>
      <c r="C29" s="7">
        <v>833</v>
      </c>
      <c r="D29" s="44">
        <f>D15+D22</f>
        <v>-949</v>
      </c>
      <c r="E29" s="45"/>
      <c r="F29" s="7">
        <f>SUM(F15+F22)</f>
        <v>-450</v>
      </c>
      <c r="G29" s="7">
        <f>SUM(G15+G22)</f>
        <v>-499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36" t="s">
        <v>12</v>
      </c>
      <c r="C34" s="37">
        <v>86446</v>
      </c>
    </row>
    <row r="35" spans="2:3" x14ac:dyDescent="0.15">
      <c r="B35" s="36" t="s">
        <v>0</v>
      </c>
      <c r="C35" s="37">
        <v>2640</v>
      </c>
    </row>
    <row r="36" spans="2:3" x14ac:dyDescent="0.15">
      <c r="B36" s="36" t="s">
        <v>13</v>
      </c>
      <c r="C36" s="37">
        <v>865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G23:G27"/>
    <mergeCell ref="F16:F20"/>
    <mergeCell ref="A14:B14"/>
    <mergeCell ref="D14:E14"/>
    <mergeCell ref="C23:C27"/>
    <mergeCell ref="D23:E27"/>
    <mergeCell ref="F23:F27"/>
    <mergeCell ref="A15:B15"/>
    <mergeCell ref="D15:E15"/>
    <mergeCell ref="A16:B20"/>
    <mergeCell ref="C16:C20"/>
    <mergeCell ref="D16:E20"/>
    <mergeCell ref="A9:B13"/>
    <mergeCell ref="C9:C13"/>
    <mergeCell ref="D9:E13"/>
    <mergeCell ref="F9:F13"/>
    <mergeCell ref="G9:G13"/>
    <mergeCell ref="A1:G2"/>
    <mergeCell ref="F4:G4"/>
    <mergeCell ref="C6:C7"/>
    <mergeCell ref="D6:G6"/>
    <mergeCell ref="D7:E8"/>
    <mergeCell ref="F7:F8"/>
    <mergeCell ref="G7:G8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zoomScaleNormal="100" workbookViewId="0">
      <selection activeCell="G9" sqref="G9:G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4" spans="1:8" ht="19.5" customHeight="1" x14ac:dyDescent="0.15">
      <c r="F4" s="70" t="s">
        <v>28</v>
      </c>
      <c r="G4" s="70"/>
      <c r="H4" s="2"/>
    </row>
    <row r="6" spans="1:8" ht="18.75" customHeight="1" x14ac:dyDescent="0.15">
      <c r="A6" s="28"/>
      <c r="B6" s="29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30"/>
      <c r="B7" s="31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32"/>
      <c r="B8" s="33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187757</v>
      </c>
      <c r="E9" s="59"/>
      <c r="F9" s="46">
        <v>93926</v>
      </c>
      <c r="G9" s="46">
        <v>93831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-228</v>
      </c>
      <c r="E14" s="43"/>
      <c r="F14" s="7">
        <v>-130</v>
      </c>
      <c r="G14" s="7">
        <v>-98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-1527</v>
      </c>
      <c r="E15" s="65"/>
      <c r="F15" s="7">
        <v>-763</v>
      </c>
      <c r="G15" s="7">
        <v>-764</v>
      </c>
    </row>
    <row r="16" spans="1:8" ht="13.5" customHeight="1" x14ac:dyDescent="0.15">
      <c r="A16" s="49" t="s">
        <v>10</v>
      </c>
      <c r="B16" s="50"/>
      <c r="C16" s="66"/>
      <c r="D16" s="58">
        <f>F16+G16</f>
        <v>4651</v>
      </c>
      <c r="E16" s="59"/>
      <c r="F16" s="46">
        <v>2418</v>
      </c>
      <c r="G16" s="46">
        <v>2233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83</v>
      </c>
      <c r="E21" s="43"/>
      <c r="F21" s="7">
        <v>63</v>
      </c>
      <c r="G21" s="7">
        <v>20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524</v>
      </c>
      <c r="E22" s="43"/>
      <c r="F22" s="7">
        <v>316</v>
      </c>
      <c r="G22" s="7">
        <v>208</v>
      </c>
    </row>
    <row r="23" spans="1:7" ht="13.5" customHeight="1" x14ac:dyDescent="0.15">
      <c r="A23" s="49" t="s">
        <v>11</v>
      </c>
      <c r="B23" s="50"/>
      <c r="C23" s="55">
        <v>90014</v>
      </c>
      <c r="D23" s="58">
        <f>F23+G23</f>
        <v>192408</v>
      </c>
      <c r="E23" s="59"/>
      <c r="F23" s="46">
        <f>F9+F16</f>
        <v>96344</v>
      </c>
      <c r="G23" s="46">
        <f>G9+G16</f>
        <v>96064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63</v>
      </c>
      <c r="D28" s="42">
        <f>F28+G28</f>
        <v>-145</v>
      </c>
      <c r="E28" s="43"/>
      <c r="F28" s="7">
        <v>-67</v>
      </c>
      <c r="G28" s="7">
        <v>-78</v>
      </c>
    </row>
    <row r="29" spans="1:7" ht="20.25" customHeight="1" x14ac:dyDescent="0.15">
      <c r="A29" s="40" t="s">
        <v>9</v>
      </c>
      <c r="B29" s="41"/>
      <c r="C29" s="27">
        <v>877</v>
      </c>
      <c r="D29" s="44">
        <f>D15+D22</f>
        <v>-1003</v>
      </c>
      <c r="E29" s="45"/>
      <c r="F29" s="7">
        <f>SUM(F15+F22)</f>
        <v>-447</v>
      </c>
      <c r="G29" s="7">
        <f>SUM(G15+G22)</f>
        <v>-556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86425</v>
      </c>
    </row>
    <row r="35" spans="2:3" x14ac:dyDescent="0.15">
      <c r="B35" s="5" t="s">
        <v>0</v>
      </c>
      <c r="C35" s="6">
        <v>2728</v>
      </c>
    </row>
    <row r="36" spans="2:3" x14ac:dyDescent="0.15">
      <c r="B36" s="5" t="s">
        <v>13</v>
      </c>
      <c r="C36" s="6">
        <v>861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opLeftCell="A13" zoomScaleNormal="100" workbookViewId="0">
      <selection activeCell="H23" sqref="H2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69" t="s">
        <v>1</v>
      </c>
      <c r="B1" s="69"/>
      <c r="C1" s="69"/>
      <c r="D1" s="69"/>
      <c r="E1" s="69"/>
      <c r="F1" s="69"/>
      <c r="G1" s="69"/>
      <c r="H1" s="1"/>
    </row>
    <row r="2" spans="1:8" ht="13.5" customHeight="1" x14ac:dyDescent="0.15">
      <c r="A2" s="69"/>
      <c r="B2" s="69"/>
      <c r="C2" s="69"/>
      <c r="D2" s="69"/>
      <c r="E2" s="69"/>
      <c r="F2" s="69"/>
      <c r="G2" s="69"/>
      <c r="H2" s="1"/>
    </row>
    <row r="3" spans="1:8" x14ac:dyDescent="0.15">
      <c r="A3" s="22"/>
      <c r="B3" s="22"/>
      <c r="C3" s="22"/>
      <c r="D3" s="22"/>
      <c r="E3" s="22"/>
      <c r="F3" s="22"/>
      <c r="G3" s="22"/>
    </row>
    <row r="4" spans="1:8" ht="19.5" customHeight="1" x14ac:dyDescent="0.15">
      <c r="A4" s="22"/>
      <c r="B4" s="22"/>
      <c r="C4" s="22"/>
      <c r="D4" s="22"/>
      <c r="E4" s="22"/>
      <c r="F4" s="80" t="s">
        <v>29</v>
      </c>
      <c r="G4" s="80"/>
      <c r="H4" s="2"/>
    </row>
    <row r="5" spans="1:8" x14ac:dyDescent="0.15">
      <c r="A5" s="22"/>
      <c r="B5" s="22"/>
      <c r="C5" s="22"/>
      <c r="D5" s="22"/>
      <c r="E5" s="22"/>
      <c r="F5" s="22"/>
      <c r="G5" s="22"/>
    </row>
    <row r="6" spans="1:8" ht="18.75" customHeight="1" x14ac:dyDescent="0.15">
      <c r="A6" s="19"/>
      <c r="B6" s="20"/>
      <c r="C6" s="71" t="s">
        <v>3</v>
      </c>
      <c r="D6" s="73" t="s">
        <v>4</v>
      </c>
      <c r="E6" s="74"/>
      <c r="F6" s="74"/>
      <c r="G6" s="75"/>
      <c r="H6" s="2"/>
    </row>
    <row r="7" spans="1:8" ht="9.75" customHeight="1" x14ac:dyDescent="0.15">
      <c r="A7" s="23"/>
      <c r="B7" s="24"/>
      <c r="C7" s="72"/>
      <c r="D7" s="76" t="s">
        <v>6</v>
      </c>
      <c r="E7" s="77"/>
      <c r="F7" s="71" t="s">
        <v>19</v>
      </c>
      <c r="G7" s="71" t="s">
        <v>20</v>
      </c>
    </row>
    <row r="8" spans="1:8" ht="17.25" customHeight="1" x14ac:dyDescent="0.15">
      <c r="A8" s="25"/>
      <c r="B8" s="26"/>
      <c r="C8" s="17" t="s">
        <v>2</v>
      </c>
      <c r="D8" s="78"/>
      <c r="E8" s="79"/>
      <c r="F8" s="72" t="s">
        <v>21</v>
      </c>
      <c r="G8" s="72" t="s">
        <v>22</v>
      </c>
    </row>
    <row r="9" spans="1:8" ht="13.5" customHeight="1" x14ac:dyDescent="0.15">
      <c r="A9" s="49" t="s">
        <v>7</v>
      </c>
      <c r="B9" s="50"/>
      <c r="C9" s="66"/>
      <c r="D9" s="58">
        <f>F9+G9</f>
        <v>187558</v>
      </c>
      <c r="E9" s="59"/>
      <c r="F9" s="46">
        <v>93836</v>
      </c>
      <c r="G9" s="46">
        <v>93722</v>
      </c>
    </row>
    <row r="10" spans="1:8" ht="13.5" customHeight="1" x14ac:dyDescent="0.15">
      <c r="A10" s="51"/>
      <c r="B10" s="52"/>
      <c r="C10" s="67"/>
      <c r="D10" s="60"/>
      <c r="E10" s="61"/>
      <c r="F10" s="47"/>
      <c r="G10" s="47"/>
    </row>
    <row r="11" spans="1:8" ht="13.5" customHeight="1" x14ac:dyDescent="0.15">
      <c r="A11" s="51"/>
      <c r="B11" s="52"/>
      <c r="C11" s="67"/>
      <c r="D11" s="60"/>
      <c r="E11" s="61"/>
      <c r="F11" s="47"/>
      <c r="G11" s="47"/>
    </row>
    <row r="12" spans="1:8" ht="13.5" customHeight="1" x14ac:dyDescent="0.15">
      <c r="A12" s="51"/>
      <c r="B12" s="52"/>
      <c r="C12" s="67"/>
      <c r="D12" s="60"/>
      <c r="E12" s="61"/>
      <c r="F12" s="47"/>
      <c r="G12" s="47"/>
    </row>
    <row r="13" spans="1:8" ht="13.5" customHeight="1" x14ac:dyDescent="0.15">
      <c r="A13" s="53"/>
      <c r="B13" s="54"/>
      <c r="C13" s="68"/>
      <c r="D13" s="62"/>
      <c r="E13" s="63"/>
      <c r="F13" s="48"/>
      <c r="G13" s="48"/>
    </row>
    <row r="14" spans="1:8" ht="20.25" customHeight="1" x14ac:dyDescent="0.15">
      <c r="A14" s="40" t="s">
        <v>8</v>
      </c>
      <c r="B14" s="41"/>
      <c r="C14" s="8"/>
      <c r="D14" s="42">
        <f>F14+G14</f>
        <v>-199</v>
      </c>
      <c r="E14" s="43"/>
      <c r="F14" s="7">
        <v>-90</v>
      </c>
      <c r="G14" s="7">
        <v>-109</v>
      </c>
    </row>
    <row r="15" spans="1:8" ht="20.25" customHeight="1" x14ac:dyDescent="0.15">
      <c r="A15" s="40" t="s">
        <v>9</v>
      </c>
      <c r="B15" s="41"/>
      <c r="C15" s="8"/>
      <c r="D15" s="64">
        <f>SUM(F15:G15)</f>
        <v>-1623</v>
      </c>
      <c r="E15" s="65"/>
      <c r="F15" s="7">
        <v>-818</v>
      </c>
      <c r="G15" s="7">
        <v>-805</v>
      </c>
    </row>
    <row r="16" spans="1:8" ht="13.5" customHeight="1" x14ac:dyDescent="0.15">
      <c r="A16" s="49" t="s">
        <v>10</v>
      </c>
      <c r="B16" s="50"/>
      <c r="C16" s="66"/>
      <c r="D16" s="58">
        <f>F16+G16</f>
        <v>4718</v>
      </c>
      <c r="E16" s="59"/>
      <c r="F16" s="46">
        <v>2458</v>
      </c>
      <c r="G16" s="46">
        <v>2260</v>
      </c>
    </row>
    <row r="17" spans="1:7" ht="13.5" customHeight="1" x14ac:dyDescent="0.15">
      <c r="A17" s="51"/>
      <c r="B17" s="52"/>
      <c r="C17" s="67"/>
      <c r="D17" s="60"/>
      <c r="E17" s="61"/>
      <c r="F17" s="47"/>
      <c r="G17" s="47"/>
    </row>
    <row r="18" spans="1:7" ht="13.5" customHeight="1" x14ac:dyDescent="0.15">
      <c r="A18" s="51"/>
      <c r="B18" s="52"/>
      <c r="C18" s="67"/>
      <c r="D18" s="60"/>
      <c r="E18" s="61"/>
      <c r="F18" s="47"/>
      <c r="G18" s="47"/>
    </row>
    <row r="19" spans="1:7" ht="13.5" customHeight="1" x14ac:dyDescent="0.15">
      <c r="A19" s="51"/>
      <c r="B19" s="52"/>
      <c r="C19" s="67"/>
      <c r="D19" s="60"/>
      <c r="E19" s="61"/>
      <c r="F19" s="47"/>
      <c r="G19" s="47"/>
    </row>
    <row r="20" spans="1:7" ht="13.5" customHeight="1" x14ac:dyDescent="0.15">
      <c r="A20" s="53"/>
      <c r="B20" s="54"/>
      <c r="C20" s="68"/>
      <c r="D20" s="62"/>
      <c r="E20" s="63"/>
      <c r="F20" s="48"/>
      <c r="G20" s="48"/>
    </row>
    <row r="21" spans="1:7" ht="20.25" customHeight="1" x14ac:dyDescent="0.15">
      <c r="A21" s="40" t="s">
        <v>8</v>
      </c>
      <c r="B21" s="41"/>
      <c r="C21" s="8"/>
      <c r="D21" s="42">
        <f>F21+G21</f>
        <v>67</v>
      </c>
      <c r="E21" s="43"/>
      <c r="F21" s="7">
        <v>40</v>
      </c>
      <c r="G21" s="7">
        <v>27</v>
      </c>
    </row>
    <row r="22" spans="1:7" ht="20.25" customHeight="1" x14ac:dyDescent="0.15">
      <c r="A22" s="40" t="s">
        <v>9</v>
      </c>
      <c r="B22" s="41"/>
      <c r="C22" s="8"/>
      <c r="D22" s="42">
        <f>SUM(F22:G22)</f>
        <v>594</v>
      </c>
      <c r="E22" s="43"/>
      <c r="F22" s="7">
        <v>377</v>
      </c>
      <c r="G22" s="7">
        <v>217</v>
      </c>
    </row>
    <row r="23" spans="1:7" ht="13.5" customHeight="1" x14ac:dyDescent="0.15">
      <c r="A23" s="49" t="s">
        <v>11</v>
      </c>
      <c r="B23" s="50"/>
      <c r="C23" s="55">
        <v>90039</v>
      </c>
      <c r="D23" s="58">
        <f>F23+G23</f>
        <v>192276</v>
      </c>
      <c r="E23" s="59"/>
      <c r="F23" s="46">
        <f>F9+F16</f>
        <v>96294</v>
      </c>
      <c r="G23" s="46">
        <f>G9+G16</f>
        <v>95982</v>
      </c>
    </row>
    <row r="24" spans="1:7" ht="13.5" customHeight="1" x14ac:dyDescent="0.15">
      <c r="A24" s="51"/>
      <c r="B24" s="52"/>
      <c r="C24" s="56"/>
      <c r="D24" s="60"/>
      <c r="E24" s="61"/>
      <c r="F24" s="47"/>
      <c r="G24" s="47"/>
    </row>
    <row r="25" spans="1:7" ht="13.5" customHeight="1" x14ac:dyDescent="0.15">
      <c r="A25" s="51"/>
      <c r="B25" s="52"/>
      <c r="C25" s="56"/>
      <c r="D25" s="60"/>
      <c r="E25" s="61"/>
      <c r="F25" s="47"/>
      <c r="G25" s="47"/>
    </row>
    <row r="26" spans="1:7" ht="13.5" customHeight="1" x14ac:dyDescent="0.15">
      <c r="A26" s="51"/>
      <c r="B26" s="52"/>
      <c r="C26" s="56"/>
      <c r="D26" s="60"/>
      <c r="E26" s="61"/>
      <c r="F26" s="47"/>
      <c r="G26" s="47"/>
    </row>
    <row r="27" spans="1:7" ht="13.5" customHeight="1" x14ac:dyDescent="0.15">
      <c r="A27" s="53"/>
      <c r="B27" s="54"/>
      <c r="C27" s="57"/>
      <c r="D27" s="62"/>
      <c r="E27" s="63"/>
      <c r="F27" s="48"/>
      <c r="G27" s="48"/>
    </row>
    <row r="28" spans="1:7" ht="20.25" customHeight="1" x14ac:dyDescent="0.15">
      <c r="A28" s="40" t="s">
        <v>8</v>
      </c>
      <c r="B28" s="41"/>
      <c r="C28" s="7">
        <v>25</v>
      </c>
      <c r="D28" s="42">
        <f>F28+G28</f>
        <v>-132</v>
      </c>
      <c r="E28" s="43"/>
      <c r="F28" s="7">
        <v>-50</v>
      </c>
      <c r="G28" s="7">
        <v>-82</v>
      </c>
    </row>
    <row r="29" spans="1:7" ht="20.25" customHeight="1" x14ac:dyDescent="0.15">
      <c r="A29" s="40" t="s">
        <v>9</v>
      </c>
      <c r="B29" s="41"/>
      <c r="C29" s="27">
        <v>891</v>
      </c>
      <c r="D29" s="44">
        <f>D15+D22</f>
        <v>-1029</v>
      </c>
      <c r="E29" s="45"/>
      <c r="F29" s="7">
        <f>SUM(F15+F22)</f>
        <v>-441</v>
      </c>
      <c r="G29" s="7">
        <f>SUM(G15+G22)</f>
        <v>-588</v>
      </c>
    </row>
    <row r="30" spans="1:7" x14ac:dyDescent="0.15">
      <c r="A30" s="22"/>
      <c r="B30" s="22"/>
      <c r="C30" s="22"/>
      <c r="D30" s="22"/>
      <c r="E30" s="22"/>
      <c r="F30" s="22"/>
      <c r="G30" s="22"/>
    </row>
    <row r="31" spans="1:7" ht="18.75" x14ac:dyDescent="0.15">
      <c r="A31" s="22"/>
      <c r="B31" s="22"/>
      <c r="C31" s="22"/>
      <c r="D31" s="22"/>
      <c r="E31" s="22"/>
      <c r="F31" s="22"/>
      <c r="G31" s="38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86403</v>
      </c>
    </row>
    <row r="35" spans="2:3" x14ac:dyDescent="0.15">
      <c r="B35" s="5" t="s">
        <v>0</v>
      </c>
      <c r="C35" s="6">
        <v>2776</v>
      </c>
    </row>
    <row r="36" spans="2:3" x14ac:dyDescent="0.15">
      <c r="B36" s="5" t="s">
        <v>13</v>
      </c>
      <c r="C36" s="6">
        <v>860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G23:G27"/>
    <mergeCell ref="F16:F20"/>
    <mergeCell ref="A14:B14"/>
    <mergeCell ref="D14:E14"/>
    <mergeCell ref="C23:C27"/>
    <mergeCell ref="D23:E27"/>
    <mergeCell ref="F23:F27"/>
    <mergeCell ref="A15:B15"/>
    <mergeCell ref="D15:E15"/>
    <mergeCell ref="A16:B20"/>
    <mergeCell ref="C16:C20"/>
    <mergeCell ref="D16:E20"/>
    <mergeCell ref="A9:B13"/>
    <mergeCell ref="C9:C13"/>
    <mergeCell ref="D9:E13"/>
    <mergeCell ref="F9:F13"/>
    <mergeCell ref="G9:G13"/>
    <mergeCell ref="A1:G2"/>
    <mergeCell ref="F4:G4"/>
    <mergeCell ref="C6:C7"/>
    <mergeCell ref="D6:G6"/>
    <mergeCell ref="D7:E8"/>
    <mergeCell ref="F7:F8"/>
    <mergeCell ref="G7:G8"/>
  </mergeCells>
  <phoneticPr fontId="24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4月１日現在</vt:lpstr>
      <vt:lpstr>5月1日現在</vt:lpstr>
      <vt:lpstr>６月１日現在 </vt:lpstr>
      <vt:lpstr>７月１日現在</vt:lpstr>
      <vt:lpstr>８月１日現在 </vt:lpstr>
      <vt:lpstr>９月１日現在 </vt:lpstr>
      <vt:lpstr>10月1日現在</vt:lpstr>
      <vt:lpstr>11月1日現在</vt:lpstr>
      <vt:lpstr>12月1日現在</vt:lpstr>
      <vt:lpstr>１月１日現在</vt:lpstr>
      <vt:lpstr>２月１日現在</vt:lpstr>
      <vt:lpstr>３月１日現在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2024-11-13T06:14:31Z</dcterms:created>
  <dcterms:modified xsi:type="dcterms:W3CDTF">2024-11-13T06:14:36Z</dcterms:modified>
</cp:coreProperties>
</file>