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F45D5DD1-F0B5-42B4-BC39-6D9F8F4BF7EF}" xr6:coauthVersionLast="36" xr6:coauthVersionMax="36" xr10:uidLastSave="{00000000-0000-0000-0000-000000000000}"/>
  <bookViews>
    <workbookView xWindow="0" yWindow="0" windowWidth="28800" windowHeight="12135" tabRatio="713" firstSheet="1" activeTab="11" xr2:uid="{00000000-000D-0000-FFFF-FFFF00000000}"/>
  </bookViews>
  <sheets>
    <sheet name="４月１日現在" sheetId="1" r:id="rId1"/>
    <sheet name="５月１日現在" sheetId="2" r:id="rId2"/>
    <sheet name="６月１日現在" sheetId="3" r:id="rId3"/>
    <sheet name="７月１日現在" sheetId="4" r:id="rId4"/>
    <sheet name="８月１日現在" sheetId="5" r:id="rId5"/>
    <sheet name="９月１日現在" sheetId="6" r:id="rId6"/>
    <sheet name="１０月１日現在" sheetId="7" r:id="rId7"/>
    <sheet name="１１月１日現在" sheetId="8" r:id="rId8"/>
    <sheet name="１２月１日現在" sheetId="9" r:id="rId9"/>
    <sheet name="１月１日現在" sheetId="10" r:id="rId10"/>
    <sheet name="２月１日現在" sheetId="11" r:id="rId11"/>
    <sheet name="３月１日現在" sheetId="12" r:id="rId12"/>
  </sheets>
  <calcPr calcId="191029"/>
</workbook>
</file>

<file path=xl/calcChain.xml><?xml version="1.0" encoding="utf-8"?>
<calcChain xmlns="http://schemas.openxmlformats.org/spreadsheetml/2006/main">
  <c r="G29" i="12" l="1"/>
  <c r="F29" i="12"/>
  <c r="G28" i="12"/>
  <c r="F28" i="12"/>
  <c r="D28" i="12" s="1"/>
  <c r="G23" i="12"/>
  <c r="F23" i="12"/>
  <c r="D23" i="12"/>
  <c r="D22" i="12"/>
  <c r="D29" i="12" s="1"/>
  <c r="D21" i="12"/>
  <c r="D16" i="12"/>
  <c r="D15" i="12"/>
  <c r="D14" i="12"/>
  <c r="D9" i="12"/>
  <c r="G29" i="11"/>
  <c r="F29" i="11"/>
  <c r="G28" i="11"/>
  <c r="F28" i="11"/>
  <c r="D28" i="11" s="1"/>
  <c r="G23" i="11"/>
  <c r="F23" i="11"/>
  <c r="D23" i="11"/>
  <c r="D22" i="11"/>
  <c r="D21" i="11"/>
  <c r="D16" i="11"/>
  <c r="D15" i="11"/>
  <c r="D29" i="11" s="1"/>
  <c r="D14" i="11"/>
  <c r="D9" i="11"/>
  <c r="G29" i="10"/>
  <c r="F29" i="10"/>
  <c r="G28" i="10"/>
  <c r="F28" i="10"/>
  <c r="D28" i="10" s="1"/>
  <c r="G23" i="10"/>
  <c r="D23" i="10" s="1"/>
  <c r="F23" i="10"/>
  <c r="D22" i="10"/>
  <c r="D21" i="10"/>
  <c r="D16" i="10"/>
  <c r="D15" i="10"/>
  <c r="D29" i="10" s="1"/>
  <c r="D14" i="10"/>
  <c r="D9" i="10"/>
  <c r="G29" i="9"/>
  <c r="F29" i="9"/>
  <c r="G28" i="9"/>
  <c r="F28" i="9"/>
  <c r="D28" i="9"/>
  <c r="G23" i="9"/>
  <c r="F23" i="9"/>
  <c r="D23" i="9" s="1"/>
  <c r="D22" i="9"/>
  <c r="D21" i="9"/>
  <c r="D16" i="9"/>
  <c r="D15" i="9"/>
  <c r="D29" i="9" s="1"/>
  <c r="D14" i="9"/>
  <c r="D9" i="9"/>
  <c r="G29" i="8"/>
  <c r="F29" i="8"/>
  <c r="D29" i="8"/>
  <c r="G28" i="8"/>
  <c r="D28" i="8" s="1"/>
  <c r="F28" i="8"/>
  <c r="G23" i="8"/>
  <c r="D23" i="8" s="1"/>
  <c r="F23" i="8"/>
  <c r="D22" i="8"/>
  <c r="D21" i="8"/>
  <c r="D16" i="8"/>
  <c r="D15" i="8"/>
  <c r="D14" i="8"/>
  <c r="D9" i="8"/>
  <c r="G29" i="7"/>
  <c r="F29" i="7"/>
  <c r="G28" i="7"/>
  <c r="F28" i="7"/>
  <c r="D28" i="7"/>
  <c r="G23" i="7"/>
  <c r="F23" i="7"/>
  <c r="D23" i="7"/>
  <c r="D22" i="7"/>
  <c r="D21" i="7"/>
  <c r="D16" i="7"/>
  <c r="D15" i="7"/>
  <c r="D29" i="7" s="1"/>
  <c r="D14" i="7"/>
  <c r="D9" i="7"/>
  <c r="G29" i="6"/>
  <c r="F29" i="6"/>
  <c r="G28" i="6"/>
  <c r="F28" i="6"/>
  <c r="D28" i="6"/>
  <c r="G23" i="6"/>
  <c r="D23" i="6" s="1"/>
  <c r="F23" i="6"/>
  <c r="D22" i="6"/>
  <c r="D21" i="6"/>
  <c r="D16" i="6"/>
  <c r="D15" i="6"/>
  <c r="D29" i="6" s="1"/>
  <c r="D14" i="6"/>
  <c r="D9" i="6"/>
  <c r="G29" i="5"/>
  <c r="F29" i="5"/>
  <c r="G28" i="5"/>
  <c r="F28" i="5"/>
  <c r="D28" i="5"/>
  <c r="G23" i="5"/>
  <c r="F23" i="5"/>
  <c r="D23" i="5"/>
  <c r="D22" i="5"/>
  <c r="D21" i="5"/>
  <c r="D16" i="5"/>
  <c r="D15" i="5"/>
  <c r="D29" i="5" s="1"/>
  <c r="D14" i="5"/>
  <c r="D9" i="5"/>
  <c r="G29" i="4"/>
  <c r="F29" i="4"/>
  <c r="G28" i="4"/>
  <c r="F28" i="4"/>
  <c r="D28" i="4" s="1"/>
  <c r="G23" i="4"/>
  <c r="F23" i="4"/>
  <c r="D23" i="4"/>
  <c r="D22" i="4"/>
  <c r="D21" i="4"/>
  <c r="D16" i="4"/>
  <c r="D15" i="4"/>
  <c r="D29" i="4" s="1"/>
  <c r="D14" i="4"/>
  <c r="D9" i="4"/>
  <c r="G29" i="3"/>
  <c r="F29" i="3"/>
  <c r="G28" i="3"/>
  <c r="F28" i="3"/>
  <c r="D28" i="3"/>
  <c r="G23" i="3"/>
  <c r="F23" i="3"/>
  <c r="D23" i="3"/>
  <c r="D22" i="3"/>
  <c r="D21" i="3"/>
  <c r="D16" i="3"/>
  <c r="D15" i="3"/>
  <c r="D29" i="3" s="1"/>
  <c r="D14" i="3"/>
  <c r="D9" i="3"/>
  <c r="G29" i="2"/>
  <c r="F29" i="2"/>
  <c r="G28" i="2"/>
  <c r="F28" i="2"/>
  <c r="D28" i="2"/>
  <c r="G23" i="2"/>
  <c r="F23" i="2"/>
  <c r="D23" i="2"/>
  <c r="D22" i="2"/>
  <c r="D21" i="2"/>
  <c r="D16" i="2"/>
  <c r="D15" i="2"/>
  <c r="D29" i="2" s="1"/>
  <c r="D14" i="2"/>
  <c r="D9" i="2"/>
  <c r="G29" i="1"/>
  <c r="F29" i="1"/>
  <c r="G28" i="1"/>
  <c r="F28" i="1"/>
  <c r="D28" i="1"/>
  <c r="G23" i="1"/>
  <c r="F23" i="1"/>
  <c r="D23" i="1"/>
  <c r="D22" i="1"/>
  <c r="D21" i="1"/>
  <c r="D16" i="1"/>
  <c r="D15" i="1"/>
  <c r="D29" i="1" s="1"/>
  <c r="D14" i="1"/>
  <c r="D9" i="1"/>
</calcChain>
</file>

<file path=xl/sharedStrings.xml><?xml version="1.0" encoding="utf-8"?>
<sst xmlns="http://schemas.openxmlformats.org/spreadsheetml/2006/main" count="264" uniqueCount="16">
  <si>
    <t>熊谷市の人口と世帯</t>
  </si>
  <si>
    <t>登録世帯</t>
  </si>
  <si>
    <t>前年同期からの増加数</t>
  </si>
  <si>
    <t>計</t>
  </si>
  <si>
    <t>（世帯）</t>
  </si>
  <si>
    <t>前月からの増加数</t>
  </si>
  <si>
    <t>男</t>
  </si>
  <si>
    <t>女</t>
  </si>
  <si>
    <t>日本人</t>
  </si>
  <si>
    <t>外国人</t>
  </si>
  <si>
    <t>総計</t>
  </si>
  <si>
    <t>登録人口（人）</t>
  </si>
  <si>
    <t>日本人のみ世帯</t>
    <rPh sb="0" eb="3">
      <t>ニホンジン</t>
    </rPh>
    <rPh sb="5" eb="7">
      <t>セタイ</t>
    </rPh>
    <phoneticPr fontId="1"/>
  </si>
  <si>
    <t>外国人のみ世帯</t>
    <rPh sb="0" eb="2">
      <t>ガイコク</t>
    </rPh>
    <rPh sb="2" eb="3">
      <t>ジン</t>
    </rPh>
    <rPh sb="5" eb="7">
      <t>セタイ</t>
    </rPh>
    <phoneticPr fontId="1"/>
  </si>
  <si>
    <t>複数国籍世帯</t>
    <rPh sb="0" eb="2">
      <t>フクスウ</t>
    </rPh>
    <rPh sb="2" eb="4">
      <t>コクセキ</t>
    </rPh>
    <rPh sb="4" eb="6">
      <t>セタイ</t>
    </rPh>
    <phoneticPr fontId="1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</si>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</sst>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0;&quot;▲ &quot;0"/>
    <numFmt numFmtId="179" formatCode="[$-411]ggge&quot;年&quot;m&quot;月&quot;d&quot;日&quot;&quot;現&quot;&quot;在&quot;"/>
  </numFmts>
  <fonts count="9" x14ac:knownFonts="1">
    <font>
      <sz val="11"/>
      <name val="ＭＳ Ｐゴシック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178" fontId="7" fillId="0" borderId="15" xfId="0" applyNumberFormat="1" applyFont="1" applyBorder="1" applyAlignment="1" applyProtection="1"/>
    <xf numFmtId="178" fontId="7" fillId="0" borderId="9" xfId="0" applyNumberFormat="1" applyFont="1" applyBorder="1" applyAlignment="1" applyProtection="1"/>
    <xf numFmtId="177" fontId="0" fillId="0" borderId="9" xfId="0" applyNumberFormat="1" applyBorder="1"/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79" fontId="3" fillId="0" borderId="0" xfId="0" applyNumberFormat="1" applyFont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8" xfId="0" applyFont="1" applyBorder="1" applyAlignment="1"/>
    <xf numFmtId="178" fontId="7" fillId="0" borderId="4" xfId="0" applyNumberFormat="1" applyFont="1" applyBorder="1" applyAlignment="1" applyProtection="1"/>
    <xf numFmtId="178" fontId="7" fillId="0" borderId="8" xfId="0" applyNumberFormat="1" applyFont="1" applyBorder="1" applyAlignment="1" applyProtection="1"/>
    <xf numFmtId="176" fontId="7" fillId="0" borderId="4" xfId="1" applyNumberFormat="1" applyFont="1" applyBorder="1" applyAlignment="1" applyProtection="1"/>
    <xf numFmtId="176" fontId="7" fillId="0" borderId="8" xfId="1" applyNumberFormat="1" applyFont="1" applyBorder="1" applyAlignment="1" applyProtection="1"/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6" fillId="0" borderId="12" xfId="1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alignment vertical="center"/>
      <protection locked="0"/>
    </xf>
    <xf numFmtId="38" fontId="6" fillId="0" borderId="1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38" fontId="6" fillId="0" borderId="7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  <protection locked="0"/>
    </xf>
    <xf numFmtId="38" fontId="6" fillId="0" borderId="16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38" fontId="8" fillId="0" borderId="1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2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vertical="center"/>
    </xf>
    <xf numFmtId="38" fontId="8" fillId="0" borderId="3" xfId="1" applyFont="1" applyBorder="1" applyAlignment="1" applyProtection="1">
      <alignment vertical="center"/>
    </xf>
    <xf numFmtId="38" fontId="8" fillId="0" borderId="7" xfId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opLeftCell="A7" workbookViewId="0">
      <selection activeCell="F23" sqref="F23:G29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42826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196151</v>
      </c>
      <c r="E9" s="43"/>
      <c r="F9" s="48">
        <v>97944</v>
      </c>
      <c r="G9" s="48">
        <v>98207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-373</v>
      </c>
      <c r="E14" s="23"/>
      <c r="F14" s="11">
        <v>-223</v>
      </c>
      <c r="G14" s="11">
        <v>-150</v>
      </c>
    </row>
    <row r="15" spans="1:8" ht="20.25" customHeight="1" x14ac:dyDescent="0.15">
      <c r="A15" s="20" t="s">
        <v>2</v>
      </c>
      <c r="B15" s="21"/>
      <c r="C15" s="10"/>
      <c r="D15" s="22">
        <f>SUM(F15:G15)</f>
        <v>-949</v>
      </c>
      <c r="E15" s="23"/>
      <c r="F15" s="11">
        <v>-444</v>
      </c>
      <c r="G15" s="11">
        <v>-505</v>
      </c>
    </row>
    <row r="16" spans="1:8" ht="13.5" customHeight="1" x14ac:dyDescent="0.15">
      <c r="A16" s="33" t="s">
        <v>9</v>
      </c>
      <c r="B16" s="34"/>
      <c r="C16" s="39"/>
      <c r="D16" s="42">
        <f>F16+G16</f>
        <v>2878</v>
      </c>
      <c r="E16" s="43"/>
      <c r="F16" s="48">
        <v>1362</v>
      </c>
      <c r="G16" s="48">
        <v>1516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-25</v>
      </c>
      <c r="E21" s="23"/>
      <c r="F21" s="11">
        <v>-18</v>
      </c>
      <c r="G21" s="11">
        <v>-7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97</v>
      </c>
      <c r="E22" s="23"/>
      <c r="F22" s="11">
        <v>83</v>
      </c>
      <c r="G22" s="11">
        <v>14</v>
      </c>
    </row>
    <row r="23" spans="1:7" ht="13.5" customHeight="1" x14ac:dyDescent="0.15">
      <c r="A23" s="33" t="s">
        <v>10</v>
      </c>
      <c r="B23" s="34"/>
      <c r="C23" s="48">
        <v>85079</v>
      </c>
      <c r="D23" s="51">
        <f>F23+G23</f>
        <v>199029</v>
      </c>
      <c r="E23" s="52"/>
      <c r="F23" s="48">
        <f>F9+F16</f>
        <v>99306</v>
      </c>
      <c r="G23" s="48">
        <f>G9+G16</f>
        <v>99723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102</v>
      </c>
      <c r="D28" s="22">
        <f>F28+G28</f>
        <v>-398</v>
      </c>
      <c r="E28" s="23"/>
      <c r="F28" s="11">
        <f>F14+F21</f>
        <v>-241</v>
      </c>
      <c r="G28" s="11">
        <f>G14+G21</f>
        <v>-157</v>
      </c>
    </row>
    <row r="29" spans="1:7" ht="20.25" customHeight="1" x14ac:dyDescent="0.15">
      <c r="A29" s="20" t="s">
        <v>2</v>
      </c>
      <c r="B29" s="21"/>
      <c r="C29" s="11">
        <v>698</v>
      </c>
      <c r="D29" s="24">
        <f>D15+D22</f>
        <v>-852</v>
      </c>
      <c r="E29" s="25"/>
      <c r="F29" s="11">
        <f>SUM(F15+F22)</f>
        <v>-361</v>
      </c>
      <c r="G29" s="11">
        <f>SUM(G15+G22)</f>
        <v>-491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82948</v>
      </c>
    </row>
    <row r="35" spans="2:3" x14ac:dyDescent="0.15">
      <c r="B35" s="8" t="s">
        <v>13</v>
      </c>
      <c r="C35" s="12">
        <v>1309</v>
      </c>
    </row>
    <row r="36" spans="2:3" x14ac:dyDescent="0.15">
      <c r="B36" s="8" t="s">
        <v>14</v>
      </c>
      <c r="C36" s="12">
        <v>822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7" workbookViewId="0">
      <selection activeCell="F23" sqref="F23:G29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42856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196878</v>
      </c>
      <c r="E9" s="43"/>
      <c r="F9" s="48">
        <v>98640</v>
      </c>
      <c r="G9" s="48">
        <v>98238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727</v>
      </c>
      <c r="E14" s="23"/>
      <c r="F14" s="11">
        <v>696</v>
      </c>
      <c r="G14" s="11">
        <v>31</v>
      </c>
    </row>
    <row r="15" spans="1:8" ht="20.25" customHeight="1" x14ac:dyDescent="0.15">
      <c r="A15" s="20" t="s">
        <v>2</v>
      </c>
      <c r="B15" s="21"/>
      <c r="C15" s="10"/>
      <c r="D15" s="22">
        <f>SUM(F15:G15)</f>
        <v>-1101</v>
      </c>
      <c r="E15" s="23"/>
      <c r="F15" s="11">
        <v>-601</v>
      </c>
      <c r="G15" s="11">
        <v>-500</v>
      </c>
    </row>
    <row r="16" spans="1:8" ht="13.5" customHeight="1" x14ac:dyDescent="0.15">
      <c r="A16" s="33" t="s">
        <v>9</v>
      </c>
      <c r="B16" s="34"/>
      <c r="C16" s="39"/>
      <c r="D16" s="42">
        <f>F16+G16</f>
        <v>2926</v>
      </c>
      <c r="E16" s="43"/>
      <c r="F16" s="48">
        <v>1396</v>
      </c>
      <c r="G16" s="48">
        <v>1530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48</v>
      </c>
      <c r="E21" s="23"/>
      <c r="F21" s="11">
        <v>34</v>
      </c>
      <c r="G21" s="11">
        <v>14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120</v>
      </c>
      <c r="E22" s="23"/>
      <c r="F22" s="11">
        <v>86</v>
      </c>
      <c r="G22" s="11">
        <v>34</v>
      </c>
    </row>
    <row r="23" spans="1:7" ht="13.5" customHeight="1" x14ac:dyDescent="0.15">
      <c r="A23" s="33" t="s">
        <v>10</v>
      </c>
      <c r="B23" s="34"/>
      <c r="C23" s="48">
        <v>85961</v>
      </c>
      <c r="D23" s="51">
        <f>F23+G23</f>
        <v>199804</v>
      </c>
      <c r="E23" s="52"/>
      <c r="F23" s="48">
        <f>F9+F16</f>
        <v>100036</v>
      </c>
      <c r="G23" s="48">
        <f>G9+G16</f>
        <v>99768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882</v>
      </c>
      <c r="D28" s="22">
        <f>F28+G28</f>
        <v>775</v>
      </c>
      <c r="E28" s="23"/>
      <c r="F28" s="11">
        <f>F14+F21</f>
        <v>730</v>
      </c>
      <c r="G28" s="11">
        <f>G14+G21</f>
        <v>45</v>
      </c>
    </row>
    <row r="29" spans="1:7" ht="20.25" customHeight="1" x14ac:dyDescent="0.15">
      <c r="A29" s="20" t="s">
        <v>2</v>
      </c>
      <c r="B29" s="21"/>
      <c r="C29" s="11">
        <v>568</v>
      </c>
      <c r="D29" s="24">
        <f>D15+D22</f>
        <v>-981</v>
      </c>
      <c r="E29" s="25"/>
      <c r="F29" s="11">
        <f>SUM(F15+F22)</f>
        <v>-515</v>
      </c>
      <c r="G29" s="11">
        <f>SUM(G15+G22)</f>
        <v>-466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83777</v>
      </c>
    </row>
    <row r="35" spans="2:3" x14ac:dyDescent="0.15">
      <c r="B35" s="8" t="s">
        <v>13</v>
      </c>
      <c r="C35" s="12">
        <v>1363</v>
      </c>
    </row>
    <row r="36" spans="2:3" x14ac:dyDescent="0.15">
      <c r="B36" s="8" t="s">
        <v>14</v>
      </c>
      <c r="C36" s="12">
        <v>821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workbookViewId="0">
      <selection activeCell="F23" sqref="F23:G29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42887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196863</v>
      </c>
      <c r="E9" s="43"/>
      <c r="F9" s="48">
        <v>98657</v>
      </c>
      <c r="G9" s="48">
        <v>98206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-15</v>
      </c>
      <c r="E14" s="23"/>
      <c r="F14" s="11">
        <v>17</v>
      </c>
      <c r="G14" s="11">
        <v>-32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-1019</v>
      </c>
      <c r="E15" s="25"/>
      <c r="F15" s="11">
        <v>-527</v>
      </c>
      <c r="G15" s="11">
        <v>-492</v>
      </c>
    </row>
    <row r="16" spans="1:8" ht="13.5" customHeight="1" x14ac:dyDescent="0.15">
      <c r="A16" s="33" t="s">
        <v>9</v>
      </c>
      <c r="B16" s="34"/>
      <c r="C16" s="39"/>
      <c r="D16" s="42">
        <f>F16+G16</f>
        <v>2944</v>
      </c>
      <c r="E16" s="43"/>
      <c r="F16" s="48">
        <v>1405</v>
      </c>
      <c r="G16" s="48">
        <v>1539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18</v>
      </c>
      <c r="E21" s="23"/>
      <c r="F21" s="11">
        <v>9</v>
      </c>
      <c r="G21" s="11">
        <v>9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104</v>
      </c>
      <c r="E22" s="23"/>
      <c r="F22" s="11">
        <v>74</v>
      </c>
      <c r="G22" s="11">
        <v>30</v>
      </c>
    </row>
    <row r="23" spans="1:7" ht="13.5" customHeight="1" x14ac:dyDescent="0.15">
      <c r="A23" s="33" t="s">
        <v>10</v>
      </c>
      <c r="B23" s="34"/>
      <c r="C23" s="48">
        <v>86042</v>
      </c>
      <c r="D23" s="51">
        <f>F23+G23</f>
        <v>199807</v>
      </c>
      <c r="E23" s="52"/>
      <c r="F23" s="48">
        <f>F9+F16</f>
        <v>100062</v>
      </c>
      <c r="G23" s="48">
        <f>G9+G16</f>
        <v>99745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81</v>
      </c>
      <c r="D28" s="22">
        <f>F28+G28</f>
        <v>3</v>
      </c>
      <c r="E28" s="23"/>
      <c r="F28" s="11">
        <f>F14+F21</f>
        <v>26</v>
      </c>
      <c r="G28" s="11">
        <f>G14+G21</f>
        <v>-23</v>
      </c>
    </row>
    <row r="29" spans="1:7" ht="20.25" customHeight="1" x14ac:dyDescent="0.15">
      <c r="A29" s="20" t="s">
        <v>2</v>
      </c>
      <c r="B29" s="21"/>
      <c r="C29" s="11">
        <v>586</v>
      </c>
      <c r="D29" s="24">
        <f>D15+D22</f>
        <v>-915</v>
      </c>
      <c r="E29" s="25"/>
      <c r="F29" s="11">
        <f>SUM(F15+F22)</f>
        <v>-453</v>
      </c>
      <c r="G29" s="11">
        <f>SUM(G15+G22)</f>
        <v>-462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83845</v>
      </c>
    </row>
    <row r="35" spans="2:3" x14ac:dyDescent="0.15">
      <c r="B35" s="8" t="s">
        <v>13</v>
      </c>
      <c r="C35" s="12">
        <v>1375</v>
      </c>
    </row>
    <row r="36" spans="2:3" x14ac:dyDescent="0.15">
      <c r="B36" s="8" t="s">
        <v>14</v>
      </c>
      <c r="C36" s="12">
        <v>822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>
      <selection activeCell="F23" sqref="F23:G29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42917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196783</v>
      </c>
      <c r="E9" s="43"/>
      <c r="F9" s="48">
        <v>98605</v>
      </c>
      <c r="G9" s="48">
        <v>98178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-80</v>
      </c>
      <c r="E14" s="23"/>
      <c r="F14" s="11">
        <v>-52</v>
      </c>
      <c r="G14" s="11">
        <v>-28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-1073</v>
      </c>
      <c r="E15" s="25"/>
      <c r="F15" s="11">
        <v>-550</v>
      </c>
      <c r="G15" s="11">
        <v>-523</v>
      </c>
    </row>
    <row r="16" spans="1:8" ht="13.5" customHeight="1" x14ac:dyDescent="0.15">
      <c r="A16" s="33" t="s">
        <v>9</v>
      </c>
      <c r="B16" s="34"/>
      <c r="C16" s="39"/>
      <c r="D16" s="42">
        <f>F16+G16</f>
        <v>2944</v>
      </c>
      <c r="E16" s="43"/>
      <c r="F16" s="48">
        <v>1406</v>
      </c>
      <c r="G16" s="48">
        <v>1538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0</v>
      </c>
      <c r="E21" s="23"/>
      <c r="F21" s="11">
        <v>1</v>
      </c>
      <c r="G21" s="11">
        <v>-1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114</v>
      </c>
      <c r="E22" s="23"/>
      <c r="F22" s="11">
        <v>82</v>
      </c>
      <c r="G22" s="11">
        <v>32</v>
      </c>
    </row>
    <row r="23" spans="1:7" ht="13.5" customHeight="1" x14ac:dyDescent="0.15">
      <c r="A23" s="33" t="s">
        <v>10</v>
      </c>
      <c r="B23" s="34"/>
      <c r="C23" s="48">
        <v>86074</v>
      </c>
      <c r="D23" s="51">
        <f>F23+G23</f>
        <v>199727</v>
      </c>
      <c r="E23" s="52"/>
      <c r="F23" s="48">
        <f>F9+F16</f>
        <v>100011</v>
      </c>
      <c r="G23" s="48">
        <f>G9+G16</f>
        <v>99716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32</v>
      </c>
      <c r="D28" s="22">
        <f>F28+G28</f>
        <v>-80</v>
      </c>
      <c r="E28" s="23"/>
      <c r="F28" s="11">
        <f>F14+F21</f>
        <v>-51</v>
      </c>
      <c r="G28" s="11">
        <f>G14+G21</f>
        <v>-29</v>
      </c>
    </row>
    <row r="29" spans="1:7" ht="20.25" customHeight="1" x14ac:dyDescent="0.15">
      <c r="A29" s="20" t="s">
        <v>2</v>
      </c>
      <c r="B29" s="21"/>
      <c r="C29" s="11">
        <v>554</v>
      </c>
      <c r="D29" s="24">
        <f>D15+D22</f>
        <v>-959</v>
      </c>
      <c r="E29" s="25"/>
      <c r="F29" s="11">
        <f>SUM(F15+F22)</f>
        <v>-468</v>
      </c>
      <c r="G29" s="11">
        <f>SUM(G15+G22)</f>
        <v>-491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83880</v>
      </c>
    </row>
    <row r="35" spans="2:3" x14ac:dyDescent="0.15">
      <c r="B35" s="8" t="s">
        <v>13</v>
      </c>
      <c r="C35" s="12">
        <v>1379</v>
      </c>
    </row>
    <row r="36" spans="2:3" x14ac:dyDescent="0.15">
      <c r="B36" s="8" t="s">
        <v>14</v>
      </c>
      <c r="C36" s="12">
        <v>815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topLeftCell="A4" workbookViewId="0">
      <selection activeCell="F4" sqref="F4:G4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42948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196263</v>
      </c>
      <c r="E9" s="43"/>
      <c r="F9" s="48">
        <v>98068</v>
      </c>
      <c r="G9" s="48">
        <v>98195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-520</v>
      </c>
      <c r="E14" s="23"/>
      <c r="F14" s="11">
        <v>-537</v>
      </c>
      <c r="G14" s="11">
        <v>17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-929</v>
      </c>
      <c r="E15" s="25"/>
      <c r="F15" s="11">
        <v>-405</v>
      </c>
      <c r="G15" s="11">
        <v>-524</v>
      </c>
    </row>
    <row r="16" spans="1:8" ht="13.5" customHeight="1" x14ac:dyDescent="0.15">
      <c r="A16" s="33" t="s">
        <v>9</v>
      </c>
      <c r="B16" s="34"/>
      <c r="C16" s="39"/>
      <c r="D16" s="42">
        <f>F16+G16</f>
        <v>2958</v>
      </c>
      <c r="E16" s="43"/>
      <c r="F16" s="48">
        <v>1423</v>
      </c>
      <c r="G16" s="48">
        <v>1535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14</v>
      </c>
      <c r="E21" s="23"/>
      <c r="F21" s="11">
        <v>17</v>
      </c>
      <c r="G21" s="11">
        <v>-3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112</v>
      </c>
      <c r="E22" s="23"/>
      <c r="F22" s="11">
        <v>89</v>
      </c>
      <c r="G22" s="11">
        <v>23</v>
      </c>
    </row>
    <row r="23" spans="1:7" ht="13.5" customHeight="1" x14ac:dyDescent="0.15">
      <c r="A23" s="33" t="s">
        <v>10</v>
      </c>
      <c r="B23" s="34"/>
      <c r="C23" s="48">
        <v>85657</v>
      </c>
      <c r="D23" s="51">
        <f>F23+G23</f>
        <v>199221</v>
      </c>
      <c r="E23" s="52"/>
      <c r="F23" s="48">
        <f>F9+F16</f>
        <v>99491</v>
      </c>
      <c r="G23" s="48">
        <f>G9+G16</f>
        <v>99730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-417</v>
      </c>
      <c r="D28" s="22">
        <f>F28+G28</f>
        <v>-506</v>
      </c>
      <c r="E28" s="23"/>
      <c r="F28" s="11">
        <f>F14+F21</f>
        <v>-520</v>
      </c>
      <c r="G28" s="11">
        <f>G14+G21</f>
        <v>14</v>
      </c>
    </row>
    <row r="29" spans="1:7" ht="20.25" customHeight="1" x14ac:dyDescent="0.15">
      <c r="A29" s="20" t="s">
        <v>2</v>
      </c>
      <c r="B29" s="21"/>
      <c r="C29" s="11">
        <v>744</v>
      </c>
      <c r="D29" s="24">
        <f>D15+D22</f>
        <v>-817</v>
      </c>
      <c r="E29" s="25"/>
      <c r="F29" s="11">
        <f>SUM(F15+F22)</f>
        <v>-316</v>
      </c>
      <c r="G29" s="11">
        <f>SUM(G15+G22)</f>
        <v>-501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83448</v>
      </c>
    </row>
    <row r="35" spans="2:3" x14ac:dyDescent="0.15">
      <c r="B35" s="8" t="s">
        <v>13</v>
      </c>
      <c r="C35" s="12">
        <v>1393</v>
      </c>
    </row>
    <row r="36" spans="2:3" x14ac:dyDescent="0.15">
      <c r="B36" s="8" t="s">
        <v>14</v>
      </c>
      <c r="C36" s="12">
        <v>816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topLeftCell="A7" workbookViewId="0">
      <selection activeCell="F23" sqref="F23:G29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42979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196138</v>
      </c>
      <c r="E9" s="43"/>
      <c r="F9" s="48">
        <v>98009</v>
      </c>
      <c r="G9" s="48">
        <v>98129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-125</v>
      </c>
      <c r="E14" s="23"/>
      <c r="F14" s="11">
        <v>-59</v>
      </c>
      <c r="G14" s="11">
        <v>-66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-1038</v>
      </c>
      <c r="E15" s="25"/>
      <c r="F15" s="11">
        <v>-481</v>
      </c>
      <c r="G15" s="11">
        <v>-557</v>
      </c>
    </row>
    <row r="16" spans="1:8" ht="13.5" customHeight="1" x14ac:dyDescent="0.15">
      <c r="A16" s="33" t="s">
        <v>9</v>
      </c>
      <c r="B16" s="34"/>
      <c r="C16" s="39"/>
      <c r="D16" s="42">
        <f>F16+G16</f>
        <v>2960</v>
      </c>
      <c r="E16" s="43"/>
      <c r="F16" s="48">
        <v>1428</v>
      </c>
      <c r="G16" s="48">
        <v>1532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2</v>
      </c>
      <c r="E21" s="23"/>
      <c r="F21" s="11">
        <v>5</v>
      </c>
      <c r="G21" s="11">
        <v>-3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106</v>
      </c>
      <c r="E22" s="23"/>
      <c r="F22" s="11">
        <v>90</v>
      </c>
      <c r="G22" s="11">
        <v>16</v>
      </c>
    </row>
    <row r="23" spans="1:7" ht="13.5" customHeight="1" x14ac:dyDescent="0.15">
      <c r="A23" s="33" t="s">
        <v>10</v>
      </c>
      <c r="B23" s="34"/>
      <c r="C23" s="48">
        <v>85686</v>
      </c>
      <c r="D23" s="51">
        <f>F23+G23</f>
        <v>199098</v>
      </c>
      <c r="E23" s="52"/>
      <c r="F23" s="48">
        <f>F9+F16</f>
        <v>99437</v>
      </c>
      <c r="G23" s="48">
        <f>G9+G16</f>
        <v>99661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29</v>
      </c>
      <c r="D28" s="22">
        <f>F28+G28</f>
        <v>-123</v>
      </c>
      <c r="E28" s="23"/>
      <c r="F28" s="11">
        <f>F14+F21</f>
        <v>-54</v>
      </c>
      <c r="G28" s="11">
        <f>G14+G21</f>
        <v>-69</v>
      </c>
    </row>
    <row r="29" spans="1:7" ht="20.25" customHeight="1" x14ac:dyDescent="0.15">
      <c r="A29" s="20" t="s">
        <v>2</v>
      </c>
      <c r="B29" s="21"/>
      <c r="C29" s="11">
        <v>689</v>
      </c>
      <c r="D29" s="24">
        <f>D15+D22</f>
        <v>-932</v>
      </c>
      <c r="E29" s="25"/>
      <c r="F29" s="11">
        <f>SUM(F15+F22)</f>
        <v>-391</v>
      </c>
      <c r="G29" s="11">
        <f>SUM(G15+G22)</f>
        <v>-541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83476</v>
      </c>
    </row>
    <row r="35" spans="2:3" x14ac:dyDescent="0.15">
      <c r="B35" s="8" t="s">
        <v>13</v>
      </c>
      <c r="C35" s="12">
        <v>1392</v>
      </c>
    </row>
    <row r="36" spans="2:3" x14ac:dyDescent="0.15">
      <c r="B36" s="8" t="s">
        <v>14</v>
      </c>
      <c r="C36" s="12">
        <v>818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topLeftCell="A7" workbookViewId="0">
      <selection activeCell="K27" sqref="K27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43009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195976</v>
      </c>
      <c r="E9" s="43"/>
      <c r="F9" s="48">
        <v>97919</v>
      </c>
      <c r="G9" s="48">
        <v>98057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-162</v>
      </c>
      <c r="E14" s="23"/>
      <c r="F14" s="11">
        <v>-90</v>
      </c>
      <c r="G14" s="11">
        <v>-72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-1134</v>
      </c>
      <c r="E15" s="25"/>
      <c r="F15" s="11">
        <v>-585</v>
      </c>
      <c r="G15" s="11">
        <v>-549</v>
      </c>
    </row>
    <row r="16" spans="1:8" ht="13.5" customHeight="1" x14ac:dyDescent="0.15">
      <c r="A16" s="33" t="s">
        <v>9</v>
      </c>
      <c r="B16" s="34"/>
      <c r="C16" s="39"/>
      <c r="D16" s="42">
        <f>F16+G16</f>
        <v>2990</v>
      </c>
      <c r="E16" s="43"/>
      <c r="F16" s="48">
        <v>1443</v>
      </c>
      <c r="G16" s="48">
        <v>1547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30</v>
      </c>
      <c r="E21" s="23"/>
      <c r="F21" s="11">
        <v>15</v>
      </c>
      <c r="G21" s="11">
        <v>15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123</v>
      </c>
      <c r="E22" s="23"/>
      <c r="F22" s="11">
        <v>97</v>
      </c>
      <c r="G22" s="11">
        <v>26</v>
      </c>
    </row>
    <row r="23" spans="1:7" ht="13.5" customHeight="1" x14ac:dyDescent="0.15">
      <c r="A23" s="33" t="s">
        <v>10</v>
      </c>
      <c r="B23" s="34"/>
      <c r="C23" s="48">
        <v>85706</v>
      </c>
      <c r="D23" s="51">
        <f>F23+G23</f>
        <v>198966</v>
      </c>
      <c r="E23" s="52"/>
      <c r="F23" s="48">
        <f>F9+F16</f>
        <v>99362</v>
      </c>
      <c r="G23" s="48">
        <f>G9+G16</f>
        <v>99604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20</v>
      </c>
      <c r="D28" s="22">
        <f>F28+G28</f>
        <v>-132</v>
      </c>
      <c r="E28" s="23"/>
      <c r="F28" s="11">
        <f>F14+F21</f>
        <v>-75</v>
      </c>
      <c r="G28" s="11">
        <f>G14+G21</f>
        <v>-57</v>
      </c>
    </row>
    <row r="29" spans="1:7" ht="20.25" customHeight="1" x14ac:dyDescent="0.15">
      <c r="A29" s="20" t="s">
        <v>2</v>
      </c>
      <c r="B29" s="21"/>
      <c r="C29" s="11">
        <v>675</v>
      </c>
      <c r="D29" s="24">
        <f>D15+D22</f>
        <v>-1011</v>
      </c>
      <c r="E29" s="25"/>
      <c r="F29" s="11">
        <f>SUM(F15+F22)</f>
        <v>-488</v>
      </c>
      <c r="G29" s="11">
        <f>SUM(G15+G22)</f>
        <v>-523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83464</v>
      </c>
    </row>
    <row r="35" spans="2:3" x14ac:dyDescent="0.15">
      <c r="B35" s="8" t="s">
        <v>13</v>
      </c>
      <c r="C35" s="12">
        <v>1421</v>
      </c>
    </row>
    <row r="36" spans="2:3" x14ac:dyDescent="0.15">
      <c r="B36" s="8" t="s">
        <v>14</v>
      </c>
      <c r="C36" s="12">
        <v>821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workbookViewId="0">
      <selection activeCell="A5" sqref="A5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43040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195949</v>
      </c>
      <c r="E9" s="43"/>
      <c r="F9" s="48">
        <v>97928</v>
      </c>
      <c r="G9" s="48">
        <v>98021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-27</v>
      </c>
      <c r="E14" s="23"/>
      <c r="F14" s="11">
        <v>9</v>
      </c>
      <c r="G14" s="11">
        <v>-36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-1083</v>
      </c>
      <c r="E15" s="25"/>
      <c r="F15" s="11">
        <v>-560</v>
      </c>
      <c r="G15" s="11">
        <v>-523</v>
      </c>
    </row>
    <row r="16" spans="1:8" ht="13.5" customHeight="1" x14ac:dyDescent="0.15">
      <c r="A16" s="33" t="s">
        <v>9</v>
      </c>
      <c r="B16" s="34"/>
      <c r="C16" s="39"/>
      <c r="D16" s="42">
        <f>F16+G16</f>
        <v>3027</v>
      </c>
      <c r="E16" s="43"/>
      <c r="F16" s="48">
        <v>1466</v>
      </c>
      <c r="G16" s="48">
        <v>1561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37</v>
      </c>
      <c r="E21" s="23"/>
      <c r="F21" s="11">
        <v>23</v>
      </c>
      <c r="G21" s="11">
        <v>14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117</v>
      </c>
      <c r="E22" s="23"/>
      <c r="F22" s="11">
        <v>102</v>
      </c>
      <c r="G22" s="11">
        <v>15</v>
      </c>
    </row>
    <row r="23" spans="1:7" ht="13.5" customHeight="1" x14ac:dyDescent="0.15">
      <c r="A23" s="33" t="s">
        <v>10</v>
      </c>
      <c r="B23" s="34"/>
      <c r="C23" s="48">
        <v>85766</v>
      </c>
      <c r="D23" s="51">
        <f>F23+G23</f>
        <v>198976</v>
      </c>
      <c r="E23" s="52"/>
      <c r="F23" s="48">
        <f>F9+F16</f>
        <v>99394</v>
      </c>
      <c r="G23" s="48">
        <f>G9+G16</f>
        <v>99582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60</v>
      </c>
      <c r="D28" s="22">
        <f>F28+G28</f>
        <v>10</v>
      </c>
      <c r="E28" s="23"/>
      <c r="F28" s="11">
        <f>F14+F21</f>
        <v>32</v>
      </c>
      <c r="G28" s="11">
        <f>G14+G21</f>
        <v>-22</v>
      </c>
    </row>
    <row r="29" spans="1:7" ht="20.25" customHeight="1" x14ac:dyDescent="0.15">
      <c r="A29" s="20" t="s">
        <v>2</v>
      </c>
      <c r="B29" s="21"/>
      <c r="C29" s="11">
        <v>669</v>
      </c>
      <c r="D29" s="24">
        <f>D15+D22</f>
        <v>-966</v>
      </c>
      <c r="E29" s="25"/>
      <c r="F29" s="11">
        <f>SUM(F15+F22)</f>
        <v>-458</v>
      </c>
      <c r="G29" s="11">
        <f>SUM(G15+G22)</f>
        <v>-508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83482</v>
      </c>
    </row>
    <row r="35" spans="2:3" x14ac:dyDescent="0.15">
      <c r="B35" s="8" t="s">
        <v>13</v>
      </c>
      <c r="C35" s="12">
        <v>1459</v>
      </c>
    </row>
    <row r="36" spans="2:3" x14ac:dyDescent="0.15">
      <c r="B36" s="8" t="s">
        <v>14</v>
      </c>
      <c r="C36" s="12">
        <v>825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opLeftCell="A7" workbookViewId="0">
      <selection activeCell="A5" sqref="A5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43070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195764</v>
      </c>
      <c r="E9" s="43"/>
      <c r="F9" s="48">
        <v>97795</v>
      </c>
      <c r="G9" s="48">
        <v>97969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-185</v>
      </c>
      <c r="E14" s="23"/>
      <c r="F14" s="11">
        <v>-133</v>
      </c>
      <c r="G14" s="11">
        <v>-52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-1098</v>
      </c>
      <c r="E15" s="25"/>
      <c r="F15" s="11">
        <v>-577</v>
      </c>
      <c r="G15" s="11">
        <v>-521</v>
      </c>
    </row>
    <row r="16" spans="1:8" ht="13.5" customHeight="1" x14ac:dyDescent="0.15">
      <c r="A16" s="33" t="s">
        <v>9</v>
      </c>
      <c r="B16" s="34"/>
      <c r="C16" s="39"/>
      <c r="D16" s="42">
        <f>F16+G16</f>
        <v>3060</v>
      </c>
      <c r="E16" s="43"/>
      <c r="F16" s="48">
        <v>1484</v>
      </c>
      <c r="G16" s="48">
        <v>1576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33</v>
      </c>
      <c r="E21" s="23"/>
      <c r="F21" s="11">
        <v>18</v>
      </c>
      <c r="G21" s="11">
        <v>15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153</v>
      </c>
      <c r="E22" s="23"/>
      <c r="F22" s="11">
        <v>117</v>
      </c>
      <c r="G22" s="11">
        <v>36</v>
      </c>
    </row>
    <row r="23" spans="1:7" ht="13.5" customHeight="1" x14ac:dyDescent="0.15">
      <c r="A23" s="33" t="s">
        <v>10</v>
      </c>
      <c r="B23" s="34"/>
      <c r="C23" s="48">
        <v>85717</v>
      </c>
      <c r="D23" s="51">
        <f>F23+G23</f>
        <v>198824</v>
      </c>
      <c r="E23" s="52"/>
      <c r="F23" s="48">
        <f>F9+F16</f>
        <v>99279</v>
      </c>
      <c r="G23" s="48">
        <f>G9+G16</f>
        <v>99545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-49</v>
      </c>
      <c r="D28" s="22">
        <f>F28+G28</f>
        <v>-152</v>
      </c>
      <c r="E28" s="23"/>
      <c r="F28" s="11">
        <f>F14+F21</f>
        <v>-115</v>
      </c>
      <c r="G28" s="11">
        <f>G14+G21</f>
        <v>-37</v>
      </c>
    </row>
    <row r="29" spans="1:7" ht="20.25" customHeight="1" x14ac:dyDescent="0.15">
      <c r="A29" s="20" t="s">
        <v>2</v>
      </c>
      <c r="B29" s="21"/>
      <c r="C29" s="11">
        <v>706</v>
      </c>
      <c r="D29" s="24">
        <f>D15+D22</f>
        <v>-945</v>
      </c>
      <c r="E29" s="25"/>
      <c r="F29" s="11">
        <f>SUM(F15+F22)</f>
        <v>-460</v>
      </c>
      <c r="G29" s="11">
        <f>SUM(G15+G22)</f>
        <v>-485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83416</v>
      </c>
    </row>
    <row r="35" spans="2:3" x14ac:dyDescent="0.15">
      <c r="B35" s="8" t="s">
        <v>13</v>
      </c>
      <c r="C35" s="12">
        <v>1472</v>
      </c>
    </row>
    <row r="36" spans="2:3" x14ac:dyDescent="0.15">
      <c r="B36" s="8" t="s">
        <v>14</v>
      </c>
      <c r="C36" s="12">
        <v>829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topLeftCell="A7" workbookViewId="0">
      <selection activeCell="K37" sqref="K37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43101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195756</v>
      </c>
      <c r="E9" s="43"/>
      <c r="F9" s="48">
        <v>97807</v>
      </c>
      <c r="G9" s="48">
        <v>97949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-8</v>
      </c>
      <c r="E14" s="23"/>
      <c r="F14" s="11">
        <v>12</v>
      </c>
      <c r="G14" s="11">
        <v>-20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-889</v>
      </c>
      <c r="E15" s="25"/>
      <c r="F15" s="11">
        <v>-433</v>
      </c>
      <c r="G15" s="11">
        <v>-456</v>
      </c>
    </row>
    <row r="16" spans="1:8" ht="13.5" customHeight="1" x14ac:dyDescent="0.15">
      <c r="A16" s="33" t="s">
        <v>9</v>
      </c>
      <c r="B16" s="34"/>
      <c r="C16" s="39"/>
      <c r="D16" s="42">
        <f>F16+G16</f>
        <v>3068</v>
      </c>
      <c r="E16" s="43"/>
      <c r="F16" s="48">
        <v>1488</v>
      </c>
      <c r="G16" s="48">
        <v>1580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8</v>
      </c>
      <c r="E21" s="23"/>
      <c r="F21" s="11">
        <v>4</v>
      </c>
      <c r="G21" s="11">
        <v>4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149</v>
      </c>
      <c r="E22" s="23"/>
      <c r="F22" s="11">
        <v>99</v>
      </c>
      <c r="G22" s="11">
        <v>50</v>
      </c>
    </row>
    <row r="23" spans="1:7" ht="13.5" customHeight="1" x14ac:dyDescent="0.15">
      <c r="A23" s="33" t="s">
        <v>10</v>
      </c>
      <c r="B23" s="34"/>
      <c r="C23" s="48">
        <v>85773</v>
      </c>
      <c r="D23" s="51">
        <f>F23+G23</f>
        <v>198824</v>
      </c>
      <c r="E23" s="52"/>
      <c r="F23" s="48">
        <f>F9+F16</f>
        <v>99295</v>
      </c>
      <c r="G23" s="48">
        <f>G9+G16</f>
        <v>99529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56</v>
      </c>
      <c r="D28" s="22">
        <f>F28+G28</f>
        <v>0</v>
      </c>
      <c r="E28" s="23"/>
      <c r="F28" s="11">
        <f>F14+F21</f>
        <v>16</v>
      </c>
      <c r="G28" s="11">
        <f>G14+G21</f>
        <v>-16</v>
      </c>
    </row>
    <row r="29" spans="1:7" ht="20.25" customHeight="1" x14ac:dyDescent="0.15">
      <c r="A29" s="20" t="s">
        <v>2</v>
      </c>
      <c r="B29" s="21"/>
      <c r="C29" s="11">
        <v>793</v>
      </c>
      <c r="D29" s="24">
        <f>D15+D22</f>
        <v>-740</v>
      </c>
      <c r="E29" s="25"/>
      <c r="F29" s="11">
        <f>SUM(F15+F22)</f>
        <v>-334</v>
      </c>
      <c r="G29" s="11">
        <f>SUM(G15+G22)</f>
        <v>-406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83471</v>
      </c>
    </row>
    <row r="35" spans="2:3" x14ac:dyDescent="0.15">
      <c r="B35" s="8" t="s">
        <v>13</v>
      </c>
      <c r="C35" s="12">
        <v>1468</v>
      </c>
    </row>
    <row r="36" spans="2:3" x14ac:dyDescent="0.15">
      <c r="B36" s="8" t="s">
        <v>14</v>
      </c>
      <c r="C36" s="12">
        <v>834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workbookViewId="0">
      <selection activeCell="D6" sqref="D6:G6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43132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195532</v>
      </c>
      <c r="E9" s="43"/>
      <c r="F9" s="48">
        <v>97678</v>
      </c>
      <c r="G9" s="48">
        <v>97854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-224</v>
      </c>
      <c r="E14" s="23"/>
      <c r="F14" s="11">
        <v>-129</v>
      </c>
      <c r="G14" s="11">
        <v>-95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-1113</v>
      </c>
      <c r="E15" s="25"/>
      <c r="F15" s="11">
        <v>-562</v>
      </c>
      <c r="G15" s="11">
        <v>-551</v>
      </c>
    </row>
    <row r="16" spans="1:8" ht="13.5" customHeight="1" x14ac:dyDescent="0.15">
      <c r="A16" s="33" t="s">
        <v>9</v>
      </c>
      <c r="B16" s="34"/>
      <c r="C16" s="39"/>
      <c r="D16" s="42">
        <f>F16+G16</f>
        <v>3092</v>
      </c>
      <c r="E16" s="43"/>
      <c r="F16" s="48">
        <v>1496</v>
      </c>
      <c r="G16" s="48">
        <v>1596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24</v>
      </c>
      <c r="E21" s="23"/>
      <c r="F21" s="11">
        <v>8</v>
      </c>
      <c r="G21" s="11">
        <v>16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173</v>
      </c>
      <c r="E22" s="23"/>
      <c r="F22" s="11">
        <v>107</v>
      </c>
      <c r="G22" s="11">
        <v>66</v>
      </c>
    </row>
    <row r="23" spans="1:7" ht="13.5" customHeight="1" x14ac:dyDescent="0.15">
      <c r="A23" s="33" t="s">
        <v>10</v>
      </c>
      <c r="B23" s="34"/>
      <c r="C23" s="48">
        <v>85716</v>
      </c>
      <c r="D23" s="51">
        <f>F23+G23</f>
        <v>198624</v>
      </c>
      <c r="E23" s="52"/>
      <c r="F23" s="48">
        <f>F9+F16</f>
        <v>99174</v>
      </c>
      <c r="G23" s="48">
        <f>G9+G16</f>
        <v>99450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-57</v>
      </c>
      <c r="D28" s="22">
        <f>F28+G28</f>
        <v>-200</v>
      </c>
      <c r="E28" s="23"/>
      <c r="F28" s="11">
        <f>F14+F21</f>
        <v>-121</v>
      </c>
      <c r="G28" s="11">
        <f>G14+G21</f>
        <v>-79</v>
      </c>
    </row>
    <row r="29" spans="1:7" ht="20.25" customHeight="1" x14ac:dyDescent="0.15">
      <c r="A29" s="20" t="s">
        <v>2</v>
      </c>
      <c r="B29" s="21"/>
      <c r="C29" s="11">
        <v>736</v>
      </c>
      <c r="D29" s="24">
        <f>D15+D22</f>
        <v>-940</v>
      </c>
      <c r="E29" s="25"/>
      <c r="F29" s="11">
        <f>SUM(F15+F22)</f>
        <v>-455</v>
      </c>
      <c r="G29" s="11">
        <f>SUM(G15+G22)</f>
        <v>-485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83398</v>
      </c>
    </row>
    <row r="35" spans="2:3" x14ac:dyDescent="0.15">
      <c r="B35" s="8" t="s">
        <v>13</v>
      </c>
      <c r="C35" s="12">
        <v>1484</v>
      </c>
    </row>
    <row r="36" spans="2:3" x14ac:dyDescent="0.15">
      <c r="B36" s="8" t="s">
        <v>14</v>
      </c>
      <c r="C36" s="12">
        <v>834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6"/>
  <sheetViews>
    <sheetView tabSelected="1" workbookViewId="0">
      <selection activeCell="F38" sqref="F38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14"/>
    </row>
    <row r="2" spans="1:8" ht="13.5" customHeight="1" x14ac:dyDescent="0.15">
      <c r="A2" s="26"/>
      <c r="B2" s="26"/>
      <c r="C2" s="26"/>
      <c r="D2" s="26"/>
      <c r="E2" s="26"/>
      <c r="F2" s="26"/>
      <c r="G2" s="26"/>
      <c r="H2" s="14"/>
    </row>
    <row r="4" spans="1:8" ht="19.5" customHeight="1" x14ac:dyDescent="0.15">
      <c r="F4" s="16">
        <v>43160</v>
      </c>
      <c r="G4" s="16"/>
      <c r="H4" s="15"/>
    </row>
    <row r="6" spans="1:8" ht="18.75" customHeight="1" x14ac:dyDescent="0.15">
      <c r="A6" s="1"/>
      <c r="B6" s="5"/>
      <c r="C6" s="27" t="s">
        <v>1</v>
      </c>
      <c r="D6" s="17" t="s">
        <v>11</v>
      </c>
      <c r="E6" s="18"/>
      <c r="F6" s="18"/>
      <c r="G6" s="19"/>
      <c r="H6" s="15"/>
    </row>
    <row r="7" spans="1:8" ht="9.75" customHeight="1" x14ac:dyDescent="0.15">
      <c r="A7" s="2"/>
      <c r="B7" s="6"/>
      <c r="C7" s="28"/>
      <c r="D7" s="29" t="s">
        <v>3</v>
      </c>
      <c r="E7" s="30"/>
      <c r="F7" s="27" t="s">
        <v>6</v>
      </c>
      <c r="G7" s="27" t="s">
        <v>7</v>
      </c>
    </row>
    <row r="8" spans="1:8" ht="17.25" customHeight="1" x14ac:dyDescent="0.15">
      <c r="A8" s="3"/>
      <c r="B8" s="7"/>
      <c r="C8" s="9" t="s">
        <v>4</v>
      </c>
      <c r="D8" s="31"/>
      <c r="E8" s="32"/>
      <c r="F8" s="28" t="s">
        <v>6</v>
      </c>
      <c r="G8" s="28" t="s">
        <v>7</v>
      </c>
    </row>
    <row r="9" spans="1:8" ht="13.5" customHeight="1" x14ac:dyDescent="0.15">
      <c r="A9" s="33" t="s">
        <v>8</v>
      </c>
      <c r="B9" s="34"/>
      <c r="C9" s="39"/>
      <c r="D9" s="42">
        <f>F9+G9</f>
        <v>195357</v>
      </c>
      <c r="E9" s="43"/>
      <c r="F9" s="48">
        <v>97601</v>
      </c>
      <c r="G9" s="48">
        <v>97756</v>
      </c>
    </row>
    <row r="10" spans="1:8" ht="13.5" customHeight="1" x14ac:dyDescent="0.15">
      <c r="A10" s="35"/>
      <c r="B10" s="36"/>
      <c r="C10" s="40"/>
      <c r="D10" s="44"/>
      <c r="E10" s="45"/>
      <c r="F10" s="49"/>
      <c r="G10" s="49"/>
    </row>
    <row r="11" spans="1:8" ht="13.5" customHeight="1" x14ac:dyDescent="0.15">
      <c r="A11" s="35"/>
      <c r="B11" s="36"/>
      <c r="C11" s="40"/>
      <c r="D11" s="44"/>
      <c r="E11" s="45"/>
      <c r="F11" s="49"/>
      <c r="G11" s="49"/>
    </row>
    <row r="12" spans="1:8" ht="13.5" customHeight="1" x14ac:dyDescent="0.15">
      <c r="A12" s="35"/>
      <c r="B12" s="36"/>
      <c r="C12" s="40"/>
      <c r="D12" s="44"/>
      <c r="E12" s="45"/>
      <c r="F12" s="49"/>
      <c r="G12" s="49"/>
    </row>
    <row r="13" spans="1:8" ht="13.5" customHeight="1" x14ac:dyDescent="0.15">
      <c r="A13" s="37"/>
      <c r="B13" s="38"/>
      <c r="C13" s="41"/>
      <c r="D13" s="46"/>
      <c r="E13" s="47"/>
      <c r="F13" s="50"/>
      <c r="G13" s="50"/>
    </row>
    <row r="14" spans="1:8" ht="20.25" customHeight="1" x14ac:dyDescent="0.15">
      <c r="A14" s="20" t="s">
        <v>5</v>
      </c>
      <c r="B14" s="21"/>
      <c r="C14" s="10"/>
      <c r="D14" s="22">
        <f>F14+G14</f>
        <v>-175</v>
      </c>
      <c r="E14" s="23"/>
      <c r="F14" s="11">
        <v>-77</v>
      </c>
      <c r="G14" s="11">
        <v>-98</v>
      </c>
    </row>
    <row r="15" spans="1:8" ht="20.25" customHeight="1" x14ac:dyDescent="0.15">
      <c r="A15" s="20" t="s">
        <v>2</v>
      </c>
      <c r="B15" s="21"/>
      <c r="C15" s="10"/>
      <c r="D15" s="24">
        <f>SUM(F15:G15)</f>
        <v>-1167</v>
      </c>
      <c r="E15" s="25"/>
      <c r="F15" s="11">
        <v>-566</v>
      </c>
      <c r="G15" s="11">
        <v>-601</v>
      </c>
    </row>
    <row r="16" spans="1:8" ht="13.5" customHeight="1" x14ac:dyDescent="0.15">
      <c r="A16" s="33" t="s">
        <v>9</v>
      </c>
      <c r="B16" s="34"/>
      <c r="C16" s="39"/>
      <c r="D16" s="42">
        <f>F16+G16</f>
        <v>3089</v>
      </c>
      <c r="E16" s="43"/>
      <c r="F16" s="48">
        <v>1495</v>
      </c>
      <c r="G16" s="48">
        <v>1594</v>
      </c>
    </row>
    <row r="17" spans="1:7" ht="13.5" customHeight="1" x14ac:dyDescent="0.15">
      <c r="A17" s="35"/>
      <c r="B17" s="36"/>
      <c r="C17" s="40"/>
      <c r="D17" s="44"/>
      <c r="E17" s="45"/>
      <c r="F17" s="49"/>
      <c r="G17" s="49"/>
    </row>
    <row r="18" spans="1:7" ht="13.5" customHeight="1" x14ac:dyDescent="0.15">
      <c r="A18" s="35"/>
      <c r="B18" s="36"/>
      <c r="C18" s="40"/>
      <c r="D18" s="44"/>
      <c r="E18" s="45"/>
      <c r="F18" s="49"/>
      <c r="G18" s="49"/>
    </row>
    <row r="19" spans="1:7" ht="13.5" customHeight="1" x14ac:dyDescent="0.15">
      <c r="A19" s="35"/>
      <c r="B19" s="36"/>
      <c r="C19" s="40"/>
      <c r="D19" s="44"/>
      <c r="E19" s="45"/>
      <c r="F19" s="49"/>
      <c r="G19" s="49"/>
    </row>
    <row r="20" spans="1:7" ht="13.5" customHeight="1" x14ac:dyDescent="0.15">
      <c r="A20" s="37"/>
      <c r="B20" s="38"/>
      <c r="C20" s="41"/>
      <c r="D20" s="46"/>
      <c r="E20" s="47"/>
      <c r="F20" s="50"/>
      <c r="G20" s="50"/>
    </row>
    <row r="21" spans="1:7" ht="20.25" customHeight="1" x14ac:dyDescent="0.15">
      <c r="A21" s="20" t="s">
        <v>5</v>
      </c>
      <c r="B21" s="21"/>
      <c r="C21" s="10"/>
      <c r="D21" s="22">
        <f>F21+G21</f>
        <v>-3</v>
      </c>
      <c r="E21" s="23"/>
      <c r="F21" s="11">
        <v>-1</v>
      </c>
      <c r="G21" s="11">
        <v>-2</v>
      </c>
    </row>
    <row r="22" spans="1:7" ht="20.25" customHeight="1" x14ac:dyDescent="0.15">
      <c r="A22" s="20" t="s">
        <v>2</v>
      </c>
      <c r="B22" s="21"/>
      <c r="C22" s="10"/>
      <c r="D22" s="22">
        <f>SUM(F22:G22)</f>
        <v>186</v>
      </c>
      <c r="E22" s="23"/>
      <c r="F22" s="11">
        <v>115</v>
      </c>
      <c r="G22" s="11">
        <v>71</v>
      </c>
    </row>
    <row r="23" spans="1:7" ht="13.5" customHeight="1" x14ac:dyDescent="0.15">
      <c r="A23" s="33" t="s">
        <v>10</v>
      </c>
      <c r="B23" s="34"/>
      <c r="C23" s="48">
        <v>85703</v>
      </c>
      <c r="D23" s="51">
        <f>F23+G23</f>
        <v>198446</v>
      </c>
      <c r="E23" s="52"/>
      <c r="F23" s="48">
        <f>F9+F16</f>
        <v>99096</v>
      </c>
      <c r="G23" s="48">
        <f>G9+G16</f>
        <v>99350</v>
      </c>
    </row>
    <row r="24" spans="1:7" ht="13.5" customHeight="1" x14ac:dyDescent="0.15">
      <c r="A24" s="35"/>
      <c r="B24" s="36"/>
      <c r="C24" s="49"/>
      <c r="D24" s="53"/>
      <c r="E24" s="54"/>
      <c r="F24" s="49"/>
      <c r="G24" s="49"/>
    </row>
    <row r="25" spans="1:7" ht="13.5" customHeight="1" x14ac:dyDescent="0.15">
      <c r="A25" s="35"/>
      <c r="B25" s="36"/>
      <c r="C25" s="49"/>
      <c r="D25" s="53"/>
      <c r="E25" s="54"/>
      <c r="F25" s="49"/>
      <c r="G25" s="49"/>
    </row>
    <row r="26" spans="1:7" ht="13.5" customHeight="1" x14ac:dyDescent="0.15">
      <c r="A26" s="35"/>
      <c r="B26" s="36"/>
      <c r="C26" s="49"/>
      <c r="D26" s="53"/>
      <c r="E26" s="54"/>
      <c r="F26" s="49"/>
      <c r="G26" s="49"/>
    </row>
    <row r="27" spans="1:7" ht="13.5" customHeight="1" x14ac:dyDescent="0.15">
      <c r="A27" s="37"/>
      <c r="B27" s="38"/>
      <c r="C27" s="50"/>
      <c r="D27" s="55"/>
      <c r="E27" s="56"/>
      <c r="F27" s="50"/>
      <c r="G27" s="50"/>
    </row>
    <row r="28" spans="1:7" ht="20.25" customHeight="1" x14ac:dyDescent="0.15">
      <c r="A28" s="20" t="s">
        <v>5</v>
      </c>
      <c r="B28" s="21"/>
      <c r="C28" s="11">
        <v>-13</v>
      </c>
      <c r="D28" s="22">
        <f>F28+G28</f>
        <v>-178</v>
      </c>
      <c r="E28" s="23"/>
      <c r="F28" s="11">
        <f>F14+F21</f>
        <v>-78</v>
      </c>
      <c r="G28" s="11">
        <f>G14+G21</f>
        <v>-100</v>
      </c>
    </row>
    <row r="29" spans="1:7" ht="20.25" customHeight="1" x14ac:dyDescent="0.15">
      <c r="A29" s="20" t="s">
        <v>2</v>
      </c>
      <c r="B29" s="21"/>
      <c r="C29" s="11">
        <v>726</v>
      </c>
      <c r="D29" s="24">
        <f>D15+D22</f>
        <v>-981</v>
      </c>
      <c r="E29" s="25"/>
      <c r="F29" s="11">
        <f>SUM(F15+F22)</f>
        <v>-451</v>
      </c>
      <c r="G29" s="11">
        <f>SUM(G15+G22)</f>
        <v>-530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83389</v>
      </c>
    </row>
    <row r="35" spans="2:3" x14ac:dyDescent="0.15">
      <c r="B35" s="8" t="s">
        <v>13</v>
      </c>
      <c r="C35" s="12">
        <v>1480</v>
      </c>
    </row>
    <row r="36" spans="2:3" x14ac:dyDescent="0.15">
      <c r="B36" s="8" t="s">
        <v>14</v>
      </c>
      <c r="C36" s="12">
        <v>834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４月１日現在</vt:lpstr>
      <vt:lpstr>５月１日現在</vt:lpstr>
      <vt:lpstr>６月１日現在</vt:lpstr>
      <vt:lpstr>７月１日現在</vt:lpstr>
      <vt:lpstr>８月１日現在</vt:lpstr>
      <vt:lpstr>９月１日現在</vt:lpstr>
      <vt:lpstr>１０月１日現在</vt:lpstr>
      <vt:lpstr>１１月１日現在</vt:lpstr>
      <vt:lpstr>１２月１日現在</vt:lpstr>
      <vt:lpstr>１月１日現在</vt:lpstr>
      <vt:lpstr>２月１日現在</vt:lpstr>
      <vt:lpstr>３月１日現在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2024-11-13T06:05:09Z</dcterms:created>
  <dcterms:modified xsi:type="dcterms:W3CDTF">2024-11-13T06:05:16Z</dcterms:modified>
</cp:coreProperties>
</file>