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555" tabRatio="887"/>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76D88429_34FC_4BF9_AE4D_0DC3C89072A4_.wvu.Cols" localSheetId="2" hidden="1">'各会計、関係団体の財政状況及び健全化判断比率'!$EB:$XFD</definedName>
    <definedName name="Z_76D88429_34FC_4BF9_AE4D_0DC3C89072A4_.wvu.Cols" localSheetId="12" hidden="1">基金残高に係る経年分析!$P:$XFD</definedName>
    <definedName name="Z_76D88429_34FC_4BF9_AE4D_0DC3C89072A4_.wvu.Cols" localSheetId="4" hidden="1">'経常経費分析表（経常収支比率の分析）'!$DM:$XFD</definedName>
    <definedName name="Z_76D88429_34FC_4BF9_AE4D_0DC3C89072A4_.wvu.Cols" localSheetId="5" hidden="1">'経常経費分析表（人件費・公債費・普通建設事業費の分析）'!$AU:$XFD</definedName>
    <definedName name="Z_76D88429_34FC_4BF9_AE4D_0DC3C89072A4_.wvu.Cols" localSheetId="3" hidden="1">財政比較分析表!$DQ:$XFD</definedName>
    <definedName name="Z_76D88429_34FC_4BF9_AE4D_0DC3C89072A4_.wvu.Cols" localSheetId="10" hidden="1">'実質公債費比率（分子）の構造'!$V:$XFD</definedName>
    <definedName name="Z_76D88429_34FC_4BF9_AE4D_0DC3C89072A4_.wvu.Cols" localSheetId="8" hidden="1">実質収支比率等に係る経年分析!$Q:$XFD</definedName>
    <definedName name="Z_76D88429_34FC_4BF9_AE4D_0DC3C89072A4_.wvu.Cols" localSheetId="11" hidden="1">'将来負担比率（分子）の構造'!$T:$XFD</definedName>
    <definedName name="Z_76D88429_34FC_4BF9_AE4D_0DC3C89072A4_.wvu.Cols" localSheetId="6" hidden="1">'性質別歳出決算分析表（住民一人当たりのコスト）'!$DV:$XFD</definedName>
    <definedName name="Z_76D88429_34FC_4BF9_AE4D_0DC3C89072A4_.wvu.Cols" localSheetId="0" hidden="1">総括表!$DP:$XFD</definedName>
    <definedName name="Z_76D88429_34FC_4BF9_AE4D_0DC3C89072A4_.wvu.Cols" localSheetId="1" hidden="1">普通会計の状況!$EN:$XFD</definedName>
    <definedName name="Z_76D88429_34FC_4BF9_AE4D_0DC3C89072A4_.wvu.Cols" localSheetId="7" hidden="1">'目的別歳出決算分析表（住民一人当たりのコスト）'!$DV:$XFD</definedName>
    <definedName name="Z_76D88429_34FC_4BF9_AE4D_0DC3C89072A4_.wvu.Cols" localSheetId="9" hidden="1">連結実質赤字比率に係る赤字・黒字の構成分析!$Q:$XFD</definedName>
    <definedName name="Z_76D88429_34FC_4BF9_AE4D_0DC3C89072A4_.wvu.Rows" localSheetId="2" hidden="1">'各会計、関係団体の財政状況及び健全化判断比率'!$137:$1048576,'各会計、関係団体の財政状況及び健全化判断比率'!$89:$101,'各会計、関係団体の財政状況及び健全化判断比率'!$135:$136</definedName>
    <definedName name="Z_76D88429_34FC_4BF9_AE4D_0DC3C89072A4_.wvu.Rows" localSheetId="12" hidden="1">基金残高に係る経年分析!$67:$1048576,基金残高に係る経年分析!$65:$66</definedName>
    <definedName name="Z_76D88429_34FC_4BF9_AE4D_0DC3C89072A4_.wvu.Rows" localSheetId="4" hidden="1">'経常経費分析表（経常収支比率の分析）'!$104:$1048576,'経常経費分析表（経常収支比率の分析）'!$90:$103</definedName>
    <definedName name="Z_76D88429_34FC_4BF9_AE4D_0DC3C89072A4_.wvu.Rows" localSheetId="5" hidden="1">'経常経費分析表（人件費・公債費・普通建設事業費の分析）'!$75:$1048576,'経常経費分析表（人件費・公債費・普通建設事業費の分析）'!$67:$74</definedName>
    <definedName name="Z_76D88429_34FC_4BF9_AE4D_0DC3C89072A4_.wvu.Rows" localSheetId="3" hidden="1">財政比較分析表!$111:$1048576,財政比較分析表!$98:$110</definedName>
    <definedName name="Z_76D88429_34FC_4BF9_AE4D_0DC3C89072A4_.wvu.Rows" localSheetId="10" hidden="1">'実質公債費比率（分子）の構造'!$57:$1048576</definedName>
    <definedName name="Z_76D88429_34FC_4BF9_AE4D_0DC3C89072A4_.wvu.Rows" localSheetId="8" hidden="1">実質収支比率等に係る経年分析!$54:$1048576,実質収支比率等に係る経年分析!$51:$53</definedName>
    <definedName name="Z_76D88429_34FC_4BF9_AE4D_0DC3C89072A4_.wvu.Rows" localSheetId="11" hidden="1">'将来負担比率（分子）の構造'!$87:$1048576,'将来負担比率（分子）の構造'!$56:$86</definedName>
    <definedName name="Z_76D88429_34FC_4BF9_AE4D_0DC3C89072A4_.wvu.Rows" localSheetId="6" hidden="1">'性質別歳出決算分析表（住民一人当たりのコスト）'!$133:$1048576,'性質別歳出決算分析表（住民一人当たりのコスト）'!$117:$132</definedName>
    <definedName name="Z_76D88429_34FC_4BF9_AE4D_0DC3C89072A4_.wvu.Rows" localSheetId="0" hidden="1">総括表!$60:$1048576,総括表!$57:$59</definedName>
    <definedName name="Z_76D88429_34FC_4BF9_AE4D_0DC3C89072A4_.wvu.Rows" localSheetId="1" hidden="1">普通会計の状況!$54:$1048576,普通会計の状況!$50:$53</definedName>
    <definedName name="Z_76D88429_34FC_4BF9_AE4D_0DC3C89072A4_.wvu.Rows" localSheetId="7" hidden="1">'目的別歳出決算分析表（住民一人当たりのコスト）'!$133:$1048576,'目的別歳出決算分析表（住民一人当たりのコスト）'!$117:$132</definedName>
    <definedName name="Z_76D88429_34FC_4BF9_AE4D_0DC3C89072A4_.wvu.Rows" localSheetId="9" hidden="1">連結実質赤字比率に係る赤字・黒字の構成分析!$46:$1048576</definedName>
  </definedNames>
  <calcPr calcId="162913"/>
  <customWorkbookViews>
    <customWorkbookView name="  - 個人用ビュー" guid="{76D88429-34FC-4BF9-AE4D-0DC3C89072A4}" mergeInterval="0" personalView="1" maximized="1" windowWidth="1596" windowHeight="669"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 l="1"/>
  <c r="BG35" i="1"/>
  <c r="BG34"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E41" i="1"/>
  <c r="AM41" i="1"/>
  <c r="U41" i="1"/>
  <c r="C41" i="1"/>
  <c r="BE40" i="1"/>
  <c r="AM40" i="1"/>
  <c r="U40" i="1"/>
  <c r="C40" i="1"/>
  <c r="BE39" i="1"/>
  <c r="AM39" i="1"/>
  <c r="U39" i="1"/>
  <c r="C39" i="1"/>
  <c r="BE38" i="1"/>
  <c r="AM38" i="1"/>
  <c r="U38" i="1"/>
  <c r="C38" i="1"/>
  <c r="BE37" i="1"/>
  <c r="AM37" i="1"/>
  <c r="U37" i="1"/>
  <c r="C37" i="1"/>
  <c r="AM36" i="1"/>
  <c r="C36" i="1"/>
  <c r="AM35" i="1"/>
  <c r="C34" i="1"/>
  <c r="C35" i="1" s="1"/>
  <c r="U34" i="1" l="1"/>
  <c r="U35" i="1" s="1"/>
  <c r="U36" i="1" s="1"/>
  <c r="BE34" i="1"/>
  <c r="BE35" i="1" s="1"/>
  <c r="BE36" i="1" s="1"/>
  <c r="AM34" i="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W34" i="1" l="1"/>
  <c r="BW35" i="1" s="1"/>
  <c r="BW36" i="1" s="1"/>
  <c r="BW37" i="1" s="1"/>
  <c r="BW38" i="1" s="1"/>
  <c r="BW39" i="1" s="1"/>
  <c r="BW40" i="1" s="1"/>
  <c r="BW41" i="1" s="1"/>
  <c r="CO34" i="1" l="1"/>
  <c r="CO35" i="1" s="1"/>
  <c r="CO36" i="1" s="1"/>
  <c r="CO37" i="1" s="1"/>
  <c r="CO38" i="1" s="1"/>
  <c r="CO39" i="1" s="1"/>
  <c r="CO40" i="1" s="1"/>
</calcChain>
</file>

<file path=xl/sharedStrings.xml><?xml version="1.0" encoding="utf-8"?>
<sst xmlns="http://schemas.openxmlformats.org/spreadsheetml/2006/main" count="1160" uniqueCount="607">
  <si>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</si>
  <si>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</si>
  <si>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</si>
  <si>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</si>
  <si>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</si>
  <si>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</si>
  <si>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</si>
  <si>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</si>
  <si>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</si>
  <si>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</si>
  <si>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</si>
  <si>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</si>
  <si>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</si>
  <si>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</si>
  <si>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</si>
  <si>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</si>
  <si>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</si>
  <si>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</si>
  <si>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</si>
  <si>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</si>
  <si>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</si>
  <si>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</si>
  <si>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</si>
  <si>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</si>
  <si>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</si>
  <si>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</si>
  <si>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</si>
  <si>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</si>
  <si>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</si>
  <si>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</si>
  <si>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</si>
  <si>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</si>
  <si>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</si>
  <si>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</si>
  <si>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</si>
  <si>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</si>
  <si>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</si>
  <si>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</si>
  <si>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</si>
  <si>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</si>
  <si>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</si>
  <si>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</si>
  <si>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</si>
  <si>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</si>
  <si>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</si>
  <si>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</si>
  <si>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</si>
  <si>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</si>
  <si>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</si>
  <si>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</si>
  <si>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</si>
  <si>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</si>
  <si>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</si>
  <si>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</si>
  <si>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</si>
  <si>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</si>
  <si>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</si>
  <si>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</si>
  <si>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</si>
  <si>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</si>
  <si>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</si>
  <si>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</si>
  <si>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</si>
  <si>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</si>
  <si>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</si>
  <si>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</si>
  <si>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</si>
  <si>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</si>
  <si>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</si>
  <si>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</si>
  <si>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</si>
  <si>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</si>
  <si>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</si>
  <si>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</si>
  <si>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</si>
  <si>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</si>
  <si>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</si>
  <si>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</si>
  <si>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</si>
  <si>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</si>
  <si>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</si>
  <si>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</si>
  <si>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</si>
  <si>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</si>
  <si>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</si>
  <si>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</si>
  <si>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</si>
  <si>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</si>
  <si>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</si>
  <si>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</si>
  <si>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</si>
  <si>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</si>
  <si>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</si>
  <si>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</si>
  <si>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</si>
  <si>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</si>
  <si>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</si>
  <si>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</si>
  <si>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</si>
  <si>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</si>
  <si>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</si>
  <si>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</si>
  <si>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</si>
  <si>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</si>
  <si>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</si>
  <si>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</si>
  <si>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</si>
  <si>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</si>
  <si>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</si>
  <si>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</si>
  <si>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</si>
  <si>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</si>
  <si>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</si>
  <si>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</si>
  <si>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</si>
  <si>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</si>
  <si>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</si>
  <si>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</si>
  <si>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</si>
  <si>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</si>
  <si>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</si>
  <si>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</si>
  <si>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</si>
  <si>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</si>
  <si>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</si>
  <si>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</si>
  <si>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</si>
  <si>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</si>
  <si>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</si>
  <si>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</si>
  <si>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</si>
  <si>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</si>
  <si>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</si>
  <si>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</si>
  <si>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</si>
  <si>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</si>
  <si>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</si>
  <si>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</si>
  <si>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</si>
  <si>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</si>
  <si>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</si>
  <si>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</si>
  <si>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</si>
  <si>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</si>
  <si>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</si>
  <si>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</si>
  <si>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</si>
  <si>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</si>
  <si>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</si>
  <si>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</si>
  <si>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</si>
  <si>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</si>
  <si>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</si>
  <si>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</si>
  <si>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</si>
  <si>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</si>
  <si>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</si>
  <si>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</si>
  <si>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</si>
  <si>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</si>
  <si>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</si>
  <si>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</si>
  <si>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</si>
  <si>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</si>
  <si>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</si>
  <si>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</si>
  <si>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</si>
  <si>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</si>
  <si>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</si>
  <si>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</si>
  <si>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</si>
  <si>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</si>
  <si>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</si>
  <si>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</si>
  <si>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</si>
  <si>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</si>
  <si>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</si>
  <si>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</si>
  <si>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</si>
  <si>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</si>
  <si>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</si>
  <si>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</si>
  <si>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</si>
  <si>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</si>
  <si>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</si>
  <si>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</si>
  <si>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</si>
  <si>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</si>
  <si>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</si>
  <si>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</si>
  <si>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</si>
  <si>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</si>
  <si>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</si>
  <si>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</si>
  <si>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</si>
  <si>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</si>
  <si>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</si>
  <si>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</si>
  <si>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</si>
  <si>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</si>
  <si>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</si>
  <si>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</si>
  <si>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</si>
  <si>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</si>
  <si>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</si>
  <si>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</si>
  <si>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埼玉県熊谷市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</si>
  <si>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</si>
  <si>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</si>
  <si>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</si>
  <si>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</si>
  <si>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</si>
  <si>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</si>
  <si>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</si>
  <si>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</si>
  <si>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</si>
  <si>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</si>
  <si>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</si>
  <si>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</si>
  <si>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</si>
  <si>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</si>
  <si>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</si>
  <si>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</si>
  <si>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</si>
  <si>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</si>
  <si>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</si>
  <si>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</si>
  <si>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</si>
  <si>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</si>
  <si>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</si>
  <si>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</si>
  <si>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</si>
  <si>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</si>
  <si>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</si>
  <si>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</si>
  <si>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</si>
  <si>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</si>
  <si>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</si>
  <si>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</si>
  <si>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</si>
  <si>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</si>
  <si>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</si>
  <si>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</si>
  <si>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</si>
  <si>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</si>
  <si>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</si>
  <si>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</si>
  <si>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</si>
  <si>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</si>
  <si>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</si>
  <si>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</si>
  <si>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</si>
  <si>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</si>
  <si>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</si>
  <si>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</si>
  <si>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</si>
  <si>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</si>
  <si>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</si>
  <si>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</si>
  <si>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</si>
  <si>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</si>
  <si>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</si>
  <si>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</si>
  <si>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</si>
  <si>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</si>
  <si>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</si>
  <si>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</si>
  <si>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</si>
  <si>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</si>
  <si>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</si>
  <si>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</si>
  <si>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</si>
  <si>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</si>
  <si>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</si>
  <si>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</si>
  <si>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</si>
  <si>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</si>
  <si>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</si>
  <si>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</si>
  <si>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</si>
  <si>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</si>
  <si>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</si>
  <si>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</si>
  <si>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</si>
  <si>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</si>
  <si>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</si>
  <si>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</si>
  <si>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</si>
  <si>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</si>
  <si>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</si>
  <si>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</si>
  <si>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</si>
  <si>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</si>
  <si>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</si>
  <si>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</si>
  <si>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</si>
  <si>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</si>
  <si>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</si>
  <si>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</si>
  <si>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</si>
  <si>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</si>
  <si>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</si>
  <si>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</si>
  <si>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</si>
  <si>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</si>
  <si>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</si>
  <si>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</si>
  <si>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</si>
  <si>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</si>
  <si>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</si>
  <si>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</si>
  <si>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</si>
  <si>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</si>
  <si>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</si>
  <si>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</si>
  <si>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</si>
  <si>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</si>
  <si>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</si>
  <si>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</si>
  <si>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</si>
  <si>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</si>
  <si>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</si>
  <si>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</si>
  <si>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</si>
  <si>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</si>
  <si>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</si>
  <si>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</si>
  <si>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</si>
  <si>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</si>
  <si>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</si>
  <si>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</si>
  <si>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</si>
  <si>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</si>
  <si>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</si>
  <si>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</si>
  <si>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</si>
  <si>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</si>
  <si>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</si>
  <si>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</si>
  <si>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</si>
  <si>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</si>
  <si>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</si>
  <si>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</si>
  <si>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</si>
  <si>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</si>
  <si>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</si>
  <si>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</si>
  <si>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</si>
  <si>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</si>
  <si>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</si>
  <si>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</si>
  <si>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</si>
  <si>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</si>
  <si>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</si>
  <si>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</si>
  <si>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</si>
  <si>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</si>
  <si>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埼玉県熊谷市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</si>
  <si>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</si>
  <si>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</si>
  <si>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</si>
  <si>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</si>
  <si>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</si>
  <si>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</si>
  <si>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</si>
  <si>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</si>
  <si>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</si>
  <si>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</si>
  <si>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</si>
  <si>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</si>
  <si>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</si>
  <si>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</si>
  <si>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</si>
  <si>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</si>
  <si>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</si>
  <si>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</si>
  <si>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</si>
  <si>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</si>
  <si>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</si>
  <si>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</si>
  <si>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</si>
  <si>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</si>
  <si>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</si>
  <si>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</si>
  <si>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</si>
  <si>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</si>
  <si>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</si>
  <si>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</si>
  <si>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</si>
  <si>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</si>
  <si>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</si>
  <si>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</si>
  <si>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</si>
  <si>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</si>
  <si>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駐車場事業特別会計</t>
    <phoneticPr fontId="5"/>
  </si>
  <si>
    <t>後期高齢者医療特別会計</t>
    <phoneticPr fontId="5"/>
  </si>
  <si>
    <t>水道事業会計</t>
    <phoneticPr fontId="5"/>
  </si>
  <si>
    <t>法適用企業</t>
    <phoneticPr fontId="5"/>
  </si>
  <si>
    <t>下水道特別会計</t>
    <phoneticPr fontId="5"/>
  </si>
  <si>
    <t>-</t>
    <phoneticPr fontId="5"/>
  </si>
  <si>
    <t>法非適用企業</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</si>
  <si>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</si>
  <si>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</si>
  <si>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</si>
  <si>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</si>
  <si>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</si>
  <si>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</si>
  <si>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</si>
  <si>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</si>
  <si>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</si>
  <si>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</si>
  <si>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</si>
  <si>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</si>
  <si>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</si>
  <si>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</si>
  <si>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</si>
  <si>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</si>
  <si>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</si>
  <si>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</si>
  <si>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</si>
  <si>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</si>
  <si>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</si>
  <si>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</si>
  <si>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</si>
  <si>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</si>
  <si>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</si>
  <si>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</si>
  <si>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</si>
  <si>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</si>
  <si>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</si>
  <si>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</si>
  <si>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</si>
  <si>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</si>
  <si>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</si>
  <si>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</si>
  <si>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</si>
  <si>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</si>
  <si>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</si>
  <si>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</si>
  <si>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</si>
  <si>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</si>
  <si>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</si>
  <si>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</si>
  <si>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</si>
  <si>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</si>
  <si>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</si>
  <si>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</si>
  <si>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</si>
  <si>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</si>
  <si>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</si>
  <si>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</si>
  <si>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</si>
  <si>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</si>
  <si>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</si>
  <si>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</si>
  <si>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</si>
  <si>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</si>
  <si>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</si>
  <si>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</si>
  <si>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</si>
  <si>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</si>
  <si>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</si>
  <si>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</si>
  <si>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</si>
  <si>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</si>
  <si>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</si>
  <si>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</si>
  <si>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</si>
  <si>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</si>
  <si>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</si>
  <si>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</si>
  <si>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</si>
  <si>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</si>
  <si>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</si>
  <si>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</si>
  <si>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</si>
  <si>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</si>
  <si>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</si>
  <si>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</si>
  <si>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</si>
  <si>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</si>
  <si>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</si>
  <si>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</si>
  <si>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</si>
  <si>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</si>
  <si>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</si>
  <si>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</si>
  <si>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</si>
  <si>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</si>
  <si>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</si>
  <si>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</si>
  <si>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</si>
  <si>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</si>
  <si>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</si>
  <si>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</si>
  <si>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</si>
  <si>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</si>
  <si>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</si>
  <si>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</si>
  <si>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</si>
  <si>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</si>
  <si>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</si>
  <si>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</si>
  <si>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</si>
  <si>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</si>
  <si>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</si>
  <si>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</si>
  <si>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</si>
  <si>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</si>
  <si>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</si>
  <si>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</si>
  <si>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</si>
  <si>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</si>
  <si>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</si>
  <si>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</si>
  <si>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</si>
  <si>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</si>
  <si>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</si>
  <si>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</si>
  <si>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</si>
  <si>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</si>
  <si>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</si>
  <si>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</si>
  <si>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</si>
  <si>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</si>
  <si>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</si>
  <si>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</si>
  <si>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</si>
  <si>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</si>
  <si>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</si>
  <si>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</si>
  <si>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</si>
  <si>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</si>
  <si>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</si>
  <si>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</si>
  <si>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</si>
  <si>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</si>
  <si>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</si>
  <si>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</si>
  <si>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</si>
  <si>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</si>
  <si>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</si>
  <si>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</si>
  <si>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</si>
  <si>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</si>
  <si>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</si>
  <si>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</si>
  <si>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</si>
  <si>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</si>
  <si>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2.70</t>
  </si>
  <si>
    <t>一般会計</t>
  </si>
  <si>
    <t>水道事業会計</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</si>
  <si>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</si>
  <si>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</si>
  <si>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</si>
  <si>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</si>
  <si>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</si>
  <si>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</si>
  <si>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</si>
  <si>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</si>
  <si>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t>
    <phoneticPr fontId="2"/>
  </si>
  <si>
    <t>-</t>
    <phoneticPr fontId="2"/>
  </si>
  <si>
    <t>大里広域市町村圏組合</t>
    <rPh sb="0" eb="2">
      <t>オオサト</t>
    </rPh>
    <rPh sb="2" eb="4">
      <t>コウイキ</t>
    </rPh>
    <rPh sb="4" eb="7">
      <t>シチョウソン</t>
    </rPh>
    <rPh sb="7" eb="8">
      <t>ケン</t>
    </rPh>
    <rPh sb="8" eb="10">
      <t>クミアイ</t>
    </rPh>
    <phoneticPr fontId="2"/>
  </si>
  <si>
    <t>妻沼南河原環境施設組合</t>
    <rPh sb="0" eb="2">
      <t>メヌマ</t>
    </rPh>
    <rPh sb="2" eb="5">
      <t>ミナミカワラ</t>
    </rPh>
    <rPh sb="5" eb="7">
      <t>カンキョウ</t>
    </rPh>
    <rPh sb="7" eb="9">
      <t>シセツ</t>
    </rPh>
    <rPh sb="9" eb="11">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</si>
  <si>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</si>
  <si>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</si>
  <si>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</si>
  <si>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</si>
  <si>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</si>
  <si>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</si>
  <si>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</si>
  <si>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</si>
  <si>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</si>
  <si>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</si>
  <si>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</si>
  <si>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</si>
  <si>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</si>
  <si>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</si>
  <si>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phoneticPr fontId="2"/>
  </si>
  <si>
    <t>-</t>
    <phoneticPr fontId="2"/>
  </si>
  <si>
    <t>-</t>
    <phoneticPr fontId="2"/>
  </si>
  <si>
    <t>-</t>
    <phoneticPr fontId="2"/>
  </si>
  <si>
    <t>-</t>
    <phoneticPr fontId="2"/>
  </si>
  <si>
    <t>-</t>
    <phoneticPr fontId="2"/>
  </si>
  <si>
    <t>公共施設建設基金</t>
    <rPh sb="0" eb="2">
      <t>コウキョウ</t>
    </rPh>
    <rPh sb="2" eb="4">
      <t>シセツ</t>
    </rPh>
    <rPh sb="4" eb="6">
      <t>ケンセツ</t>
    </rPh>
    <rPh sb="6" eb="8">
      <t>キキン</t>
    </rPh>
    <phoneticPr fontId="11"/>
  </si>
  <si>
    <t>職員退職手当基金</t>
    <rPh sb="0" eb="2">
      <t>ショクイン</t>
    </rPh>
    <rPh sb="2" eb="4">
      <t>タイショク</t>
    </rPh>
    <rPh sb="4" eb="6">
      <t>テアテ</t>
    </rPh>
    <rPh sb="6" eb="8">
      <t>キキン</t>
    </rPh>
    <phoneticPr fontId="11"/>
  </si>
  <si>
    <t>ラグビーワールドカップ２０１９運営基金</t>
    <rPh sb="15" eb="17">
      <t>ウンエイ</t>
    </rPh>
    <rPh sb="17" eb="19">
      <t>キキン</t>
    </rPh>
    <phoneticPr fontId="11"/>
  </si>
  <si>
    <t>国際交流基金</t>
    <rPh sb="0" eb="2">
      <t>コクサイ</t>
    </rPh>
    <rPh sb="2" eb="4">
      <t>コウリュウ</t>
    </rPh>
    <rPh sb="4" eb="6">
      <t>キキン</t>
    </rPh>
    <phoneticPr fontId="11"/>
  </si>
  <si>
    <t>地域福祉基金</t>
    <rPh sb="0" eb="2">
      <t>チイキ</t>
    </rPh>
    <rPh sb="2" eb="4">
      <t>フクシ</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</si>
  <si>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</si>
  <si>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</si>
  <si>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</si>
  <si>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</si>
  <si>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</si>
  <si>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</si>
  <si>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Ｈ２８、Ｈ２９ともに将来負担比率は算定されていないためグラフには表されていないが、有形固定資産減価償却率は１．３ポイント上昇している。
公共施設については、維持修繕のほか長寿命化対策などの改修工事などを随時実施しているが、今後、老朽化対策が先送りにされることのないよう統廃合などの施設のあり方や投資の優先順位などを検討するとともに、その財源と将来世代の負担とのバランスに注意していく必要がある。
</t>
    <rPh sb="10" eb="12">
      <t>ショウライ</t>
    </rPh>
    <rPh sb="12" eb="14">
      <t>フタン</t>
    </rPh>
    <rPh sb="14" eb="16">
      <t>ヒリツ</t>
    </rPh>
    <rPh sb="32" eb="33">
      <t>アラワ</t>
    </rPh>
    <rPh sb="41" eb="43">
      <t>ユウケイ</t>
    </rPh>
    <rPh sb="43" eb="45">
      <t>コテイ</t>
    </rPh>
    <rPh sb="45" eb="47">
      <t>シサン</t>
    </rPh>
    <rPh sb="47" eb="49">
      <t>ゲンカ</t>
    </rPh>
    <rPh sb="49" eb="51">
      <t>ショウキャク</t>
    </rPh>
    <rPh sb="51" eb="52">
      <t>リツ</t>
    </rPh>
    <rPh sb="60" eb="62">
      <t>ジョウショウ</t>
    </rPh>
    <rPh sb="68" eb="70">
      <t>コウキョウ</t>
    </rPh>
    <rPh sb="70" eb="72">
      <t>シセツ</t>
    </rPh>
    <rPh sb="78" eb="80">
      <t>イジ</t>
    </rPh>
    <rPh sb="80" eb="82">
      <t>シュウゼン</t>
    </rPh>
    <rPh sb="85" eb="89">
      <t>チョウジュミョウカ</t>
    </rPh>
    <rPh sb="89" eb="91">
      <t>タイサク</t>
    </rPh>
    <rPh sb="94" eb="96">
      <t>カイシュウ</t>
    </rPh>
    <rPh sb="96" eb="98">
      <t>コウジ</t>
    </rPh>
    <rPh sb="101" eb="103">
      <t>ズイジ</t>
    </rPh>
    <rPh sb="103" eb="105">
      <t>ジッシ</t>
    </rPh>
    <rPh sb="111" eb="113">
      <t>コンゴ</t>
    </rPh>
    <rPh sb="114" eb="117">
      <t>ロウキュウカ</t>
    </rPh>
    <rPh sb="117" eb="119">
      <t>タイサク</t>
    </rPh>
    <rPh sb="120" eb="122">
      <t>サキオク</t>
    </rPh>
    <rPh sb="147" eb="149">
      <t>トウシ</t>
    </rPh>
    <rPh sb="150" eb="152">
      <t>ユウセン</t>
    </rPh>
    <rPh sb="152" eb="154">
      <t>ジュンイ</t>
    </rPh>
    <rPh sb="168" eb="170">
      <t>ザイゲン</t>
    </rPh>
    <rPh sb="171" eb="173">
      <t>ショウライ</t>
    </rPh>
    <rPh sb="173" eb="175">
      <t>セダイ</t>
    </rPh>
    <rPh sb="176" eb="178">
      <t>フタン</t>
    </rPh>
    <rPh sb="185" eb="187">
      <t>チュウイ</t>
    </rPh>
    <rPh sb="191" eb="19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</si>
  <si>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</si>
  <si>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</si>
  <si>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</si>
  <si>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</si>
  <si>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</si>
  <si>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</si>
  <si>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</si>
  <si>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Ｈ２４以降、充当可能財源等が将来負担額を上回っていることから将来負担比率は算定されず、グラフには表されていないが、実質公債費比率に関しても類似団体平均を下回る値で推移している。
今後、統廃合を含めた公共施設の老朽化対策のための財源が必要となることが予想されるが、適債事業を見極め、引き続き健全な財政運営に努める。</t>
    <rPh sb="3" eb="5">
      <t>イコウ</t>
    </rPh>
    <rPh sb="6" eb="8">
      <t>ジュウトウ</t>
    </rPh>
    <rPh sb="8" eb="10">
      <t>カノウ</t>
    </rPh>
    <rPh sb="10" eb="12">
      <t>ザイゲン</t>
    </rPh>
    <rPh sb="12" eb="13">
      <t>トウ</t>
    </rPh>
    <rPh sb="14" eb="16">
      <t>ショウライ</t>
    </rPh>
    <rPh sb="16" eb="18">
      <t>フタン</t>
    </rPh>
    <rPh sb="18" eb="19">
      <t>ガク</t>
    </rPh>
    <rPh sb="20" eb="22">
      <t>ウワマワ</t>
    </rPh>
    <rPh sb="30" eb="32">
      <t>ショウライ</t>
    </rPh>
    <rPh sb="32" eb="34">
      <t>フタン</t>
    </rPh>
    <rPh sb="34" eb="36">
      <t>ヒリツ</t>
    </rPh>
    <rPh sb="37" eb="39">
      <t>サンテイ</t>
    </rPh>
    <rPh sb="48" eb="49">
      <t>アラワ</t>
    </rPh>
    <rPh sb="57" eb="59">
      <t>ジッシツ</t>
    </rPh>
    <rPh sb="59" eb="62">
      <t>コウサイヒ</t>
    </rPh>
    <rPh sb="62" eb="64">
      <t>ヒリツ</t>
    </rPh>
    <rPh sb="65" eb="66">
      <t>カン</t>
    </rPh>
    <rPh sb="69" eb="71">
      <t>ルイジ</t>
    </rPh>
    <rPh sb="71" eb="73">
      <t>ダンタイ</t>
    </rPh>
    <rPh sb="73" eb="75">
      <t>ヘイキン</t>
    </rPh>
    <rPh sb="76" eb="78">
      <t>シタマワ</t>
    </rPh>
    <rPh sb="79" eb="80">
      <t>アタイ</t>
    </rPh>
    <rPh sb="81" eb="83">
      <t>スイイ</t>
    </rPh>
    <rPh sb="89" eb="91">
      <t>コンゴ</t>
    </rPh>
    <rPh sb="92" eb="95">
      <t>トウハイゴウ</t>
    </rPh>
    <rPh sb="96" eb="97">
      <t>フク</t>
    </rPh>
    <rPh sb="99" eb="101">
      <t>コウキョウ</t>
    </rPh>
    <rPh sb="101" eb="103">
      <t>シセツ</t>
    </rPh>
    <rPh sb="104" eb="107">
      <t>ロウキュウカ</t>
    </rPh>
    <rPh sb="107" eb="109">
      <t>タイサク</t>
    </rPh>
    <rPh sb="113" eb="115">
      <t>ザイゲン</t>
    </rPh>
    <rPh sb="116" eb="118">
      <t>ヒツヨウ</t>
    </rPh>
    <rPh sb="124" eb="126">
      <t>ヨソウ</t>
    </rPh>
    <rPh sb="131" eb="132">
      <t>テキ</t>
    </rPh>
    <rPh sb="132" eb="133">
      <t>サイ</t>
    </rPh>
    <rPh sb="133" eb="135">
      <t>ジギョウ</t>
    </rPh>
    <rPh sb="136" eb="138">
      <t>ミキワ</t>
    </rPh>
    <rPh sb="140" eb="141">
      <t>ヒ</t>
    </rPh>
    <rPh sb="142" eb="143">
      <t>ツヅ</t>
    </rPh>
    <rPh sb="144" eb="146">
      <t>ケンゼン</t>
    </rPh>
    <rPh sb="147" eb="149">
      <t>ザイセイ</t>
    </rPh>
    <rPh sb="149" eb="151">
      <t>ウンエイ</t>
    </rPh>
    <rPh sb="152" eb="153">
      <t>ツト</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</si>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</sst>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8BBA-40E0-958F-C1D68E00CF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25983</c:v>
                </c:pt>
                <c:pt idx="1">
                  <c:v>35389</c:v>
                </c:pt>
                <c:pt idx="2">
                  <c:v>35353</c:v>
                </c:pt>
                <c:pt idx="3">
                  <c:v>25789</c:v>
                </c:pt>
                <c:pt idx="4">
                  <c:v>26856</c:v>
                </c:pt>
              </c:numCache>
            </c:numRef>
          </c:val>
          <c:smooth val="0"/>
          <c:extLst xmlns:c16r2="http://schemas.microsoft.com/office/drawing/2015/06/chart">
            <c:ext xmlns:c16="http://schemas.microsoft.com/office/drawing/2014/chart" uri="{C3380CC4-5D6E-409C-BE32-E72D297353CC}">
              <c16:uniqueId val="{00000001-8BBA-40E0-958F-C1D68E00CF95}"/>
            </c:ext>
          </c:extLst>
        </c:ser>
        <c:dLbls>
          <c:showLegendKey val="0"/>
          <c:showVal val="0"/>
          <c:showCatName val="0"/>
          <c:showSerName val="0"/>
          <c:showPercent val="0"/>
          <c:showBubbleSize val="0"/>
        </c:dLbls>
        <c:marker val="1"/>
        <c:smooth val="0"/>
        <c:axId val="148047744"/>
        <c:axId val="148066304"/>
      </c:lineChart>
      <c:catAx>
        <c:axId val="14804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066304"/>
        <c:crosses val="autoZero"/>
        <c:auto val="1"/>
        <c:lblAlgn val="ctr"/>
        <c:lblOffset val="100"/>
        <c:tickLblSkip val="1"/>
        <c:tickMarkSkip val="1"/>
        <c:noMultiLvlLbl val="0"/>
      </c:catAx>
      <c:valAx>
        <c:axId val="1480663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04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11.04</c:v>
                </c:pt>
                <c:pt idx="1">
                  <c:v>7.52</c:v>
                </c:pt>
                <c:pt idx="2">
                  <c:v>9.8699999999999992</c:v>
                </c:pt>
                <c:pt idx="3">
                  <c:v>12.02</c:v>
                </c:pt>
                <c:pt idx="4">
                  <c:v>15.43</c:v>
                </c:pt>
              </c:numCache>
            </c:numRef>
          </c:val>
          <c:extLst xmlns:c16r2="http://schemas.microsoft.com/office/drawing/2015/06/chart">
            <c:ext xmlns:c16="http://schemas.microsoft.com/office/drawing/2014/chart" uri="{C3380CC4-5D6E-409C-BE32-E72D297353CC}">
              <c16:uniqueId val="{00000000-D859-4B98-9BC3-0E8DE25F37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17.62</c:v>
                </c:pt>
                <c:pt idx="1">
                  <c:v>18.43</c:v>
                </c:pt>
                <c:pt idx="2">
                  <c:v>18.29</c:v>
                </c:pt>
                <c:pt idx="3">
                  <c:v>18.61</c:v>
                </c:pt>
                <c:pt idx="4">
                  <c:v>18.559999999999999</c:v>
                </c:pt>
              </c:numCache>
            </c:numRef>
          </c:val>
          <c:extLst xmlns:c16r2="http://schemas.microsoft.com/office/drawing/2015/06/chart">
            <c:ext xmlns:c16="http://schemas.microsoft.com/office/drawing/2014/chart" uri="{C3380CC4-5D6E-409C-BE32-E72D297353CC}">
              <c16:uniqueId val="{00000001-D859-4B98-9BC3-0E8DE25F37A0}"/>
            </c:ext>
          </c:extLst>
        </c:ser>
        <c:dLbls>
          <c:showLegendKey val="0"/>
          <c:showVal val="0"/>
          <c:showCatName val="0"/>
          <c:showSerName val="0"/>
          <c:showPercent val="0"/>
          <c:showBubbleSize val="0"/>
        </c:dLbls>
        <c:gapWidth val="250"/>
        <c:overlap val="100"/>
        <c:axId val="159000064"/>
        <c:axId val="15900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c:v>
                </c:pt>
                <c:pt idx="1">
                  <c:v>-2.7</c:v>
                </c:pt>
                <c:pt idx="2">
                  <c:v>4.84</c:v>
                </c:pt>
                <c:pt idx="3">
                  <c:v>2.0099999999999998</c:v>
                </c:pt>
                <c:pt idx="4">
                  <c:v>3.47</c:v>
                </c:pt>
              </c:numCache>
            </c:numRef>
          </c:val>
          <c:smooth val="0"/>
          <c:extLst xmlns:c16r2="http://schemas.microsoft.com/office/drawing/2015/06/chart">
            <c:ext xmlns:c16="http://schemas.microsoft.com/office/drawing/2014/chart" uri="{C3380CC4-5D6E-409C-BE32-E72D297353CC}">
              <c16:uniqueId val="{00000002-D859-4B98-9BC3-0E8DE25F37A0}"/>
            </c:ext>
          </c:extLst>
        </c:ser>
        <c:dLbls>
          <c:showLegendKey val="0"/>
          <c:showVal val="0"/>
          <c:showCatName val="0"/>
          <c:showSerName val="0"/>
          <c:showPercent val="0"/>
          <c:showBubbleSize val="0"/>
        </c:dLbls>
        <c:marker val="1"/>
        <c:smooth val="0"/>
        <c:axId val="159000064"/>
        <c:axId val="159001984"/>
      </c:lineChart>
      <c:catAx>
        <c:axId val="1590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001984"/>
        <c:crosses val="autoZero"/>
        <c:auto val="1"/>
        <c:lblAlgn val="ctr"/>
        <c:lblOffset val="100"/>
        <c:tickLblSkip val="1"/>
        <c:tickMarkSkip val="1"/>
        <c:noMultiLvlLbl val="0"/>
      </c:catAx>
      <c:valAx>
        <c:axId val="15900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0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FE4-4CFE-AB1F-37BE7AFCC7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FE4-4CFE-AB1F-37BE7AFCC7A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FE4-4CFE-AB1F-37BE7AFCC7A5}"/>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FE4-4CFE-AB1F-37BE7AFCC7A5}"/>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FE4-4CFE-AB1F-37BE7AFCC7A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FE4-4CFE-AB1F-37BE7AFCC7A5}"/>
            </c:ext>
          </c:extLst>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AFE4-4CFE-AB1F-37BE7AFCC7A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0.05</c:v>
                </c:pt>
                <c:pt idx="4">
                  <c:v>#N/A</c:v>
                </c:pt>
                <c:pt idx="5">
                  <c:v>0.05</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7-AFE4-4CFE-AB1F-37BE7AFCC7A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6.71</c:v>
                </c:pt>
                <c:pt idx="2">
                  <c:v>#N/A</c:v>
                </c:pt>
                <c:pt idx="3">
                  <c:v>5.7</c:v>
                </c:pt>
                <c:pt idx="4">
                  <c:v>#N/A</c:v>
                </c:pt>
                <c:pt idx="5">
                  <c:v>6.13</c:v>
                </c:pt>
                <c:pt idx="6">
                  <c:v>#N/A</c:v>
                </c:pt>
                <c:pt idx="7">
                  <c:v>6.77</c:v>
                </c:pt>
                <c:pt idx="8">
                  <c:v>#N/A</c:v>
                </c:pt>
                <c:pt idx="9">
                  <c:v>7.19</c:v>
                </c:pt>
              </c:numCache>
            </c:numRef>
          </c:val>
          <c:extLst xmlns:c16r2="http://schemas.microsoft.com/office/drawing/2015/06/chart">
            <c:ext xmlns:c16="http://schemas.microsoft.com/office/drawing/2014/chart" uri="{C3380CC4-5D6E-409C-BE32-E72D297353CC}">
              <c16:uniqueId val="{00000008-AFE4-4CFE-AB1F-37BE7AFCC7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11.04</c:v>
                </c:pt>
                <c:pt idx="2">
                  <c:v>#N/A</c:v>
                </c:pt>
                <c:pt idx="3">
                  <c:v>7.73</c:v>
                </c:pt>
                <c:pt idx="4">
                  <c:v>#N/A</c:v>
                </c:pt>
                <c:pt idx="5">
                  <c:v>9.86</c:v>
                </c:pt>
                <c:pt idx="6">
                  <c:v>#N/A</c:v>
                </c:pt>
                <c:pt idx="7">
                  <c:v>12.02</c:v>
                </c:pt>
                <c:pt idx="8">
                  <c:v>#N/A</c:v>
                </c:pt>
                <c:pt idx="9">
                  <c:v>15.42</c:v>
                </c:pt>
              </c:numCache>
            </c:numRef>
          </c:val>
          <c:extLst xmlns:c16r2="http://schemas.microsoft.com/office/drawing/2015/06/chart">
            <c:ext xmlns:c16="http://schemas.microsoft.com/office/drawing/2014/chart" uri="{C3380CC4-5D6E-409C-BE32-E72D297353CC}">
              <c16:uniqueId val="{00000009-AFE4-4CFE-AB1F-37BE7AFCC7A5}"/>
            </c:ext>
          </c:extLst>
        </c:ser>
        <c:dLbls>
          <c:showLegendKey val="0"/>
          <c:showVal val="0"/>
          <c:showCatName val="0"/>
          <c:showSerName val="0"/>
          <c:showPercent val="0"/>
          <c:showBubbleSize val="0"/>
        </c:dLbls>
        <c:gapWidth val="150"/>
        <c:overlap val="100"/>
        <c:axId val="159233536"/>
        <c:axId val="159235072"/>
      </c:barChart>
      <c:catAx>
        <c:axId val="1592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235072"/>
        <c:crosses val="autoZero"/>
        <c:auto val="1"/>
        <c:lblAlgn val="ctr"/>
        <c:lblOffset val="100"/>
        <c:tickLblSkip val="1"/>
        <c:tickMarkSkip val="1"/>
        <c:noMultiLvlLbl val="0"/>
      </c:catAx>
      <c:valAx>
        <c:axId val="15923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3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5620</c:v>
                </c:pt>
                <c:pt idx="5">
                  <c:v>5879</c:v>
                </c:pt>
                <c:pt idx="8">
                  <c:v>5447</c:v>
                </c:pt>
                <c:pt idx="11">
                  <c:v>5631</c:v>
                </c:pt>
                <c:pt idx="14">
                  <c:v>5665</c:v>
                </c:pt>
              </c:numCache>
            </c:numRef>
          </c:val>
          <c:extLst xmlns:c16r2="http://schemas.microsoft.com/office/drawing/2015/06/chart">
            <c:ext xmlns:c16="http://schemas.microsoft.com/office/drawing/2014/chart" uri="{C3380CC4-5D6E-409C-BE32-E72D297353CC}">
              <c16:uniqueId val="{00000000-76EF-42AA-BF45-23442992AF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6EF-42AA-BF45-23442992AF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6EF-42AA-BF45-23442992AF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45</c:v>
                </c:pt>
                <c:pt idx="3">
                  <c:v>0</c:v>
                </c:pt>
                <c:pt idx="6">
                  <c:v>0</c:v>
                </c:pt>
                <c:pt idx="9">
                  <c:v>0</c:v>
                </c:pt>
                <c:pt idx="12">
                  <c:v>19</c:v>
                </c:pt>
              </c:numCache>
            </c:numRef>
          </c:val>
          <c:extLst xmlns:c16r2="http://schemas.microsoft.com/office/drawing/2015/06/chart">
            <c:ext xmlns:c16="http://schemas.microsoft.com/office/drawing/2014/chart" uri="{C3380CC4-5D6E-409C-BE32-E72D297353CC}">
              <c16:uniqueId val="{00000003-76EF-42AA-BF45-23442992AF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1733</c:v>
                </c:pt>
                <c:pt idx="3">
                  <c:v>1654</c:v>
                </c:pt>
                <c:pt idx="6">
                  <c:v>1495</c:v>
                </c:pt>
                <c:pt idx="9">
                  <c:v>1396</c:v>
                </c:pt>
                <c:pt idx="12">
                  <c:v>1362</c:v>
                </c:pt>
              </c:numCache>
            </c:numRef>
          </c:val>
          <c:extLst xmlns:c16r2="http://schemas.microsoft.com/office/drawing/2015/06/chart">
            <c:ext xmlns:c16="http://schemas.microsoft.com/office/drawing/2014/chart" uri="{C3380CC4-5D6E-409C-BE32-E72D297353CC}">
              <c16:uniqueId val="{00000004-76EF-42AA-BF45-23442992AF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EF-42AA-BF45-23442992AF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6EF-42AA-BF45-23442992AF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5141</c:v>
                </c:pt>
                <c:pt idx="3">
                  <c:v>4720</c:v>
                </c:pt>
                <c:pt idx="6">
                  <c:v>4438</c:v>
                </c:pt>
                <c:pt idx="9">
                  <c:v>4611</c:v>
                </c:pt>
                <c:pt idx="12">
                  <c:v>4755</c:v>
                </c:pt>
              </c:numCache>
            </c:numRef>
          </c:val>
          <c:extLst xmlns:c16r2="http://schemas.microsoft.com/office/drawing/2015/06/chart">
            <c:ext xmlns:c16="http://schemas.microsoft.com/office/drawing/2014/chart" uri="{C3380CC4-5D6E-409C-BE32-E72D297353CC}">
              <c16:uniqueId val="{00000007-76EF-42AA-BF45-23442992AFEB}"/>
            </c:ext>
          </c:extLst>
        </c:ser>
        <c:dLbls>
          <c:showLegendKey val="0"/>
          <c:showVal val="0"/>
          <c:showCatName val="0"/>
          <c:showSerName val="0"/>
          <c:showPercent val="0"/>
          <c:showBubbleSize val="0"/>
        </c:dLbls>
        <c:gapWidth val="100"/>
        <c:overlap val="100"/>
        <c:axId val="159404800"/>
        <c:axId val="15940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1299</c:v>
                </c:pt>
                <c:pt idx="2">
                  <c:v>#N/A</c:v>
                </c:pt>
                <c:pt idx="3">
                  <c:v>#N/A</c:v>
                </c:pt>
                <c:pt idx="4">
                  <c:v>495</c:v>
                </c:pt>
                <c:pt idx="5">
                  <c:v>#N/A</c:v>
                </c:pt>
                <c:pt idx="6">
                  <c:v>#N/A</c:v>
                </c:pt>
                <c:pt idx="7">
                  <c:v>486</c:v>
                </c:pt>
                <c:pt idx="8">
                  <c:v>#N/A</c:v>
                </c:pt>
                <c:pt idx="9">
                  <c:v>#N/A</c:v>
                </c:pt>
                <c:pt idx="10">
                  <c:v>376</c:v>
                </c:pt>
                <c:pt idx="11">
                  <c:v>#N/A</c:v>
                </c:pt>
                <c:pt idx="12">
                  <c:v>#N/A</c:v>
                </c:pt>
                <c:pt idx="13">
                  <c:v>471</c:v>
                </c:pt>
                <c:pt idx="14">
                  <c:v>#N/A</c:v>
                </c:pt>
              </c:numCache>
            </c:numRef>
          </c:val>
          <c:smooth val="0"/>
          <c:extLst xmlns:c16r2="http://schemas.microsoft.com/office/drawing/2015/06/chart">
            <c:ext xmlns:c16="http://schemas.microsoft.com/office/drawing/2014/chart" uri="{C3380CC4-5D6E-409C-BE32-E72D297353CC}">
              <c16:uniqueId val="{00000008-76EF-42AA-BF45-23442992AFEB}"/>
            </c:ext>
          </c:extLst>
        </c:ser>
        <c:dLbls>
          <c:showLegendKey val="0"/>
          <c:showVal val="0"/>
          <c:showCatName val="0"/>
          <c:showSerName val="0"/>
          <c:showPercent val="0"/>
          <c:showBubbleSize val="0"/>
        </c:dLbls>
        <c:marker val="1"/>
        <c:smooth val="0"/>
        <c:axId val="159404800"/>
        <c:axId val="159406720"/>
      </c:lineChart>
      <c:catAx>
        <c:axId val="1594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406720"/>
        <c:crosses val="autoZero"/>
        <c:auto val="1"/>
        <c:lblAlgn val="ctr"/>
        <c:lblOffset val="100"/>
        <c:tickLblSkip val="1"/>
        <c:tickMarkSkip val="1"/>
        <c:noMultiLvlLbl val="0"/>
      </c:catAx>
      <c:valAx>
        <c:axId val="15940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50804</c:v>
                </c:pt>
                <c:pt idx="5">
                  <c:v>50931</c:v>
                </c:pt>
                <c:pt idx="8">
                  <c:v>51301</c:v>
                </c:pt>
                <c:pt idx="11">
                  <c:v>52218</c:v>
                </c:pt>
                <c:pt idx="14">
                  <c:v>52128</c:v>
                </c:pt>
              </c:numCache>
            </c:numRef>
          </c:val>
          <c:extLst xmlns:c16r2="http://schemas.microsoft.com/office/drawing/2015/06/chart">
            <c:ext xmlns:c16="http://schemas.microsoft.com/office/drawing/2014/chart" uri="{C3380CC4-5D6E-409C-BE32-E72D297353CC}">
              <c16:uniqueId val="{00000000-4539-4787-A1BB-F883F753AE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8208</c:v>
                </c:pt>
                <c:pt idx="5">
                  <c:v>8154</c:v>
                </c:pt>
                <c:pt idx="8">
                  <c:v>7607</c:v>
                </c:pt>
                <c:pt idx="11">
                  <c:v>7679</c:v>
                </c:pt>
                <c:pt idx="14">
                  <c:v>7256</c:v>
                </c:pt>
              </c:numCache>
            </c:numRef>
          </c:val>
          <c:extLst xmlns:c16r2="http://schemas.microsoft.com/office/drawing/2015/06/chart">
            <c:ext xmlns:c16="http://schemas.microsoft.com/office/drawing/2014/chart" uri="{C3380CC4-5D6E-409C-BE32-E72D297353CC}">
              <c16:uniqueId val="{00000001-4539-4787-A1BB-F883F753AE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17357</c:v>
                </c:pt>
                <c:pt idx="5">
                  <c:v>19182</c:v>
                </c:pt>
                <c:pt idx="8">
                  <c:v>18060</c:v>
                </c:pt>
                <c:pt idx="11">
                  <c:v>18497</c:v>
                </c:pt>
                <c:pt idx="14">
                  <c:v>19466</c:v>
                </c:pt>
              </c:numCache>
            </c:numRef>
          </c:val>
          <c:extLst xmlns:c16r2="http://schemas.microsoft.com/office/drawing/2015/06/chart">
            <c:ext xmlns:c16="http://schemas.microsoft.com/office/drawing/2014/chart" uri="{C3380CC4-5D6E-409C-BE32-E72D297353CC}">
              <c16:uniqueId val="{00000002-4539-4787-A1BB-F883F753AE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39-4787-A1BB-F883F753AE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39-4787-A1BB-F883F753AE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155</c:v>
                </c:pt>
                <c:pt idx="3">
                  <c:v>105</c:v>
                </c:pt>
                <c:pt idx="6">
                  <c:v>72</c:v>
                </c:pt>
                <c:pt idx="9">
                  <c:v>47</c:v>
                </c:pt>
                <c:pt idx="12">
                  <c:v>30</c:v>
                </c:pt>
              </c:numCache>
            </c:numRef>
          </c:val>
          <c:extLst xmlns:c16r2="http://schemas.microsoft.com/office/drawing/2015/06/chart">
            <c:ext xmlns:c16="http://schemas.microsoft.com/office/drawing/2014/chart" uri="{C3380CC4-5D6E-409C-BE32-E72D297353CC}">
              <c16:uniqueId val="{00000005-4539-4787-A1BB-F883F753AE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13393</c:v>
                </c:pt>
                <c:pt idx="3">
                  <c:v>12559</c:v>
                </c:pt>
                <c:pt idx="6">
                  <c:v>11314</c:v>
                </c:pt>
                <c:pt idx="9">
                  <c:v>11066</c:v>
                </c:pt>
                <c:pt idx="12">
                  <c:v>10975</c:v>
                </c:pt>
              </c:numCache>
            </c:numRef>
          </c:val>
          <c:extLst xmlns:c16r2="http://schemas.microsoft.com/office/drawing/2015/06/chart">
            <c:ext xmlns:c16="http://schemas.microsoft.com/office/drawing/2014/chart" uri="{C3380CC4-5D6E-409C-BE32-E72D297353CC}">
              <c16:uniqueId val="{00000006-4539-4787-A1BB-F883F753AE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184</c:v>
                </c:pt>
                <c:pt idx="12">
                  <c:v>355</c:v>
                </c:pt>
              </c:numCache>
            </c:numRef>
          </c:val>
          <c:extLst xmlns:c16r2="http://schemas.microsoft.com/office/drawing/2015/06/chart">
            <c:ext xmlns:c16="http://schemas.microsoft.com/office/drawing/2014/chart" uri="{C3380CC4-5D6E-409C-BE32-E72D297353CC}">
              <c16:uniqueId val="{00000007-4539-4787-A1BB-F883F753AE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16559</c:v>
                </c:pt>
                <c:pt idx="3">
                  <c:v>15796</c:v>
                </c:pt>
                <c:pt idx="6">
                  <c:v>14634</c:v>
                </c:pt>
                <c:pt idx="9">
                  <c:v>13809</c:v>
                </c:pt>
                <c:pt idx="12">
                  <c:v>12854</c:v>
                </c:pt>
              </c:numCache>
            </c:numRef>
          </c:val>
          <c:extLst xmlns:c16r2="http://schemas.microsoft.com/office/drawing/2015/06/chart">
            <c:ext xmlns:c16="http://schemas.microsoft.com/office/drawing/2014/chart" uri="{C3380CC4-5D6E-409C-BE32-E72D297353CC}">
              <c16:uniqueId val="{00000008-4539-4787-A1BB-F883F753AE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539-4787-A1BB-F883F753AE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40601</c:v>
                </c:pt>
                <c:pt idx="3">
                  <c:v>39811</c:v>
                </c:pt>
                <c:pt idx="6">
                  <c:v>38625</c:v>
                </c:pt>
                <c:pt idx="9">
                  <c:v>37520</c:v>
                </c:pt>
                <c:pt idx="12">
                  <c:v>36210</c:v>
                </c:pt>
              </c:numCache>
            </c:numRef>
          </c:val>
          <c:extLst xmlns:c16r2="http://schemas.microsoft.com/office/drawing/2015/06/chart">
            <c:ext xmlns:c16="http://schemas.microsoft.com/office/drawing/2014/chart" uri="{C3380CC4-5D6E-409C-BE32-E72D297353CC}">
              <c16:uniqueId val="{0000000A-4539-4787-A1BB-F883F753AE00}"/>
            </c:ext>
          </c:extLst>
        </c:ser>
        <c:dLbls>
          <c:showLegendKey val="0"/>
          <c:showVal val="0"/>
          <c:showCatName val="0"/>
          <c:showSerName val="0"/>
          <c:showPercent val="0"/>
          <c:showBubbleSize val="0"/>
        </c:dLbls>
        <c:gapWidth val="100"/>
        <c:overlap val="100"/>
        <c:axId val="156142208"/>
        <c:axId val="15615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539-4787-A1BB-F883F753AE00}"/>
            </c:ext>
          </c:extLst>
        </c:ser>
        <c:dLbls>
          <c:showLegendKey val="0"/>
          <c:showVal val="0"/>
          <c:showCatName val="0"/>
          <c:showSerName val="0"/>
          <c:showPercent val="0"/>
          <c:showBubbleSize val="0"/>
        </c:dLbls>
        <c:marker val="1"/>
        <c:smooth val="0"/>
        <c:axId val="156142208"/>
        <c:axId val="156152576"/>
      </c:lineChart>
      <c:catAx>
        <c:axId val="1561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152576"/>
        <c:crosses val="autoZero"/>
        <c:auto val="1"/>
        <c:lblAlgn val="ctr"/>
        <c:lblOffset val="100"/>
        <c:tickLblSkip val="1"/>
        <c:tickMarkSkip val="1"/>
        <c:noMultiLvlLbl val="0"/>
      </c:catAx>
      <c:valAx>
        <c:axId val="15615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1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7354</c:v>
                </c:pt>
                <c:pt idx="1">
                  <c:v>7361</c:v>
                </c:pt>
                <c:pt idx="2">
                  <c:v>7369</c:v>
                </c:pt>
              </c:numCache>
            </c:numRef>
          </c:val>
          <c:extLst xmlns:c16r2="http://schemas.microsoft.com/office/drawing/2015/06/chart">
            <c:ext xmlns:c16="http://schemas.microsoft.com/office/drawing/2014/chart" uri="{C3380CC4-5D6E-409C-BE32-E72D297353CC}">
              <c16:uniqueId val="{00000000-8E04-4B99-858A-8D13E69DE9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343</c:v>
                </c:pt>
                <c:pt idx="1">
                  <c:v>347</c:v>
                </c:pt>
                <c:pt idx="2">
                  <c:v>348</c:v>
                </c:pt>
              </c:numCache>
            </c:numRef>
          </c:val>
          <c:extLst xmlns:c16r2="http://schemas.microsoft.com/office/drawing/2015/06/chart">
            <c:ext xmlns:c16="http://schemas.microsoft.com/office/drawing/2014/chart" uri="{C3380CC4-5D6E-409C-BE32-E72D297353CC}">
              <c16:uniqueId val="{00000001-8E04-4B99-858A-8D13E69DE9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10290</c:v>
                </c:pt>
                <c:pt idx="1">
                  <c:v>10713</c:v>
                </c:pt>
                <c:pt idx="2">
                  <c:v>11672</c:v>
                </c:pt>
              </c:numCache>
            </c:numRef>
          </c:val>
          <c:extLst xmlns:c16r2="http://schemas.microsoft.com/office/drawing/2015/06/chart">
            <c:ext xmlns:c16="http://schemas.microsoft.com/office/drawing/2014/chart" uri="{C3380CC4-5D6E-409C-BE32-E72D297353CC}">
              <c16:uniqueId val="{00000002-8E04-4B99-858A-8D13E69DE9EB}"/>
            </c:ext>
          </c:extLst>
        </c:ser>
        <c:dLbls>
          <c:showLegendKey val="0"/>
          <c:showVal val="0"/>
          <c:showCatName val="0"/>
          <c:showSerName val="0"/>
          <c:showPercent val="0"/>
          <c:showBubbleSize val="0"/>
        </c:dLbls>
        <c:gapWidth val="120"/>
        <c:overlap val="100"/>
        <c:axId val="159330304"/>
        <c:axId val="159331840"/>
      </c:barChart>
      <c:catAx>
        <c:axId val="1593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331840"/>
        <c:crosses val="autoZero"/>
        <c:auto val="1"/>
        <c:lblAlgn val="ctr"/>
        <c:lblOffset val="100"/>
        <c:tickLblSkip val="1"/>
        <c:tickMarkSkip val="1"/>
        <c:noMultiLvlLbl val="0"/>
      </c:catAx>
      <c:valAx>
        <c:axId val="159331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33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{105C0DBC-4009-4A51-BA2D-994776D59048}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4A7-4742-A17E-F43EE4D7465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{8D72D10E-F165-4B3D-BDE5-6EB8138A6E9D}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A7-4742-A17E-F43EE4D7465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{72CEAF71-F1E8-45AC-A4F7-825D8D389603}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A7-4742-A17E-F43EE4D7465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{B9CD281E-EB39-4E5C-B6A8-79BECAED0CA2}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A7-4742-A17E-F43EE4D7465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{035B3EDA-7351-4CF0-A7C8-3614D1492F3D}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A7-4742-A17E-F43EE4D746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{EF584C23-6F84-4AFE-A14A-69087E918ED0}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4A7-4742-A17E-F43EE4D7465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{091CE62C-A372-47AE-AB5A-2A1227160583}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4A7-4742-A17E-F43EE4D7465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{D2F24292-D644-4A96-96AC-B8CDD9BF2ACC}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4A7-4742-A17E-F43EE4D7465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{1B59C64C-3BD3-4893-91AA-68C95585C6AC}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4A7-4742-A17E-F43EE4D746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62.7</c:v>
                </c:pt>
                <c:pt idx="32">
                  <c:v>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4A7-4742-A17E-F43EE4D746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{7E2B4291-1A27-4404-ADD2-FFBB857009A7}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4A7-4742-A17E-F43EE4D7465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{C4ECC0AB-F48C-4614-B0A5-CDC9AD7D0DEC}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A7-4742-A17E-F43EE4D7465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{48FACA4A-1537-44B3-81E0-00E9896F8C50}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A7-4742-A17E-F43EE4D7465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{1DF0FEAD-AD18-4BD6-A663-D48FACBA0492}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A7-4742-A17E-F43EE4D7465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{083EE004-F770-4C2C-8C5B-2182E7D8ECEE}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A7-4742-A17E-F43EE4D746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{D91EAB6A-7EA6-48B2-BD6F-A92B3915AEC9}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4A7-4742-A17E-F43EE4D7465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{CAF12A86-38F3-4ED0-994E-82EEDD80EE5E}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4A7-4742-A17E-F43EE4D7465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{B5506371-C5F9-42F3-A8FE-2F713A51E466}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4A7-4742-A17E-F43EE4D7465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{7987033D-812D-451F-83AD-C00431A5F07B}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4A7-4742-A17E-F43EE4D746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extLst xmlns:c16r2="http://schemas.microsoft.com/office/drawing/2015/06/chart">
            <c:ext xmlns:c16="http://schemas.microsoft.com/office/drawing/2014/chart" uri="{C3380CC4-5D6E-409C-BE32-E72D297353CC}">
              <c16:uniqueId val="{00000013-F4A7-4742-A17E-F43EE4D7465D}"/>
            </c:ext>
          </c:extLst>
        </c:ser>
        <c:dLbls>
          <c:showLegendKey val="0"/>
          <c:showVal val="1"/>
          <c:showCatName val="0"/>
          <c:showSerName val="0"/>
          <c:showPercent val="0"/>
          <c:showBubbleSize val="0"/>
        </c:dLbls>
        <c:axId val="104263680"/>
        <c:axId val="104265600"/>
      </c:scatterChart>
      <c:valAx>
        <c:axId val="104263680"/>
        <c:scaling>
          <c:orientation val="minMax"/>
          <c:max val="59.6"/>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65600"/>
        <c:crosses val="autoZero"/>
        <c:crossBetween val="midCat"/>
      </c:valAx>
      <c:valAx>
        <c:axId val="104265600"/>
        <c:scaling>
          <c:orientation val="minMax"/>
          <c:max val="31.200000000000003"/>
          <c:min val="2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263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{2F9B33B8-4C31-4485-B5C3-7AD32BB33574}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148-4B6B-9504-D6AABF3B0D3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{10B6B603-395A-41E8-A89F-F3342D785505}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48-4B6B-9504-D6AABF3B0D3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{5FA7E03E-0A6B-4F9E-8D27-4C8467C1279F}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48-4B6B-9504-D6AABF3B0D3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{3A0950BB-FF1C-47E6-9DF6-272C687B791C}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48-4B6B-9504-D6AABF3B0D3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{8100D3BF-1B15-4FA7-913F-7F362126640C}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48-4B6B-9504-D6AABF3B0D3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{90403213-7D63-435B-879C-FDB494CD6537}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148-4B6B-9504-D6AABF3B0D3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{A0DF7625-2B4B-4C84-8C10-18D7692A2C19}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148-4B6B-9504-D6AABF3B0D3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{3E90386D-4C49-4475-9209-5876F8C01AFE}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148-4B6B-9504-D6AABF3B0D3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{EACECD1F-4610-4D3D-937D-7501DF45E38E}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148-4B6B-9504-D6AABF3B0D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3.4</c:v>
                </c:pt>
                <c:pt idx="16">
                  <c:v>2.1</c:v>
                </c:pt>
                <c:pt idx="24">
                  <c:v>1.2</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148-4B6B-9504-D6AABF3B0D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{37A0F309-D431-4505-9756-97B054950740}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148-4B6B-9504-D6AABF3B0D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{8E6E651A-8D98-4734-9745-3AF2DED9CBD4}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48-4B6B-9504-D6AABF3B0D3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{5CC37CAB-DCEA-4D9C-B4F7-75FB0B845546}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48-4B6B-9504-D6AABF3B0D3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{D6D6741A-DD54-4335-8263-2C8971BA2306}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48-4B6B-9504-D6AABF3B0D3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{DAE50283-DE50-40C8-AF63-7ACB18315A0B}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48-4B6B-9504-D6AABF3B0D3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{721120AE-4559-43E3-8547-5A07F0003776}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148-4B6B-9504-D6AABF3B0D3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{FB37865F-6251-407A-8721-69C1BEB2C31A}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148-4B6B-9504-D6AABF3B0D3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{E0AC3B3A-BEEF-4A27-958B-2CCD12E1C346}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148-4B6B-9504-D6AABF3B0D3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{02C62860-7B94-4ACB-BDE0-1A50261534A6}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148-4B6B-9504-D6AABF3B0D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4148-4B6B-9504-D6AABF3B0D3D}"/>
            </c:ext>
          </c:extLst>
        </c:ser>
        <c:dLbls>
          <c:showLegendKey val="0"/>
          <c:showVal val="1"/>
          <c:showCatName val="0"/>
          <c:showSerName val="0"/>
          <c:showPercent val="0"/>
          <c:showBubbleSize val="0"/>
        </c:dLbls>
        <c:axId val="104280064"/>
        <c:axId val="104384768"/>
      </c:scatterChart>
      <c:valAx>
        <c:axId val="104280064"/>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384768"/>
        <c:crosses val="autoZero"/>
        <c:crossBetween val="midCat"/>
      </c:valAx>
      <c:valAx>
        <c:axId val="104384768"/>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280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・元利償還金・・・一般会計の元利償還金で</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あり、起債の抑制により</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減少傾向です。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・公営企業債の元利償還金に対する繰入金・・・特別会計の元利償還金について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、起債の抑制により減少傾向です。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大里広域市町村圏組合において、長寿命化施設整備事業に係る組合債の償還が開始されため、新たに負担金が発生しています</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・算入公債費等・・・過去の起債に対する基準財政需要額です。臨時財政対策債償還費への算入額の増により増加傾向です。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・実質公債費比率の分子・・・元利償還金等の減少と算入公債費等の増加により</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減少傾向です。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・一般会計等に係る地方債の現在高・・・起債の抑制や繰上償還を実施したことにより減少傾向です。</a:t>
          </a:r>
        </a:p>
        <a:p>
          <a:r>
            <a:rPr kumimoji="1" lang="ja-JP" altLang="en-US" sz="1400">
              <a:latin typeface="ＭＳ Ｐゴシック" panose="020B0600070205080204" pitchFamily="50" charset="-128"/>
              <a:ea typeface="ＭＳ Ｐゴシック" panose="020B0600070205080204" pitchFamily="50" charset="-128"/>
            </a:rPr>
            <a:t>・公営企業債等繰入見込額・・・下水道特別会計の額は大きいが、対象事業を精査し投資事業等を計画的に行うことにより、減少傾向です。</a:t>
          </a:r>
        </a:p>
        <a:p>
          <a:r>
            <a:rPr kumimoji="1" lang="ja-JP" altLang="en-US" sz="1400">
              <a:latin typeface="ＭＳ Ｐゴシック" panose="020B0600070205080204" pitchFamily="50" charset="-128"/>
              <a:ea typeface="ＭＳ Ｐゴシック" panose="020B0600070205080204" pitchFamily="50" charset="-128"/>
            </a:rPr>
            <a:t>・退職手当負担見込額・・・職員数の減少等により減少傾向です。</a:t>
          </a:r>
        </a:p>
        <a:p>
          <a:r>
            <a:rPr kumimoji="1" lang="ja-JP" altLang="en-US" sz="1400">
              <a:latin typeface="ＭＳ Ｐゴシック" panose="020B0600070205080204" pitchFamily="50" charset="-128"/>
              <a:ea typeface="ＭＳ Ｐゴシック" panose="020B0600070205080204" pitchFamily="50" charset="-128"/>
            </a:rPr>
            <a:t>・充当可能基金・・・将来の財政需要に備え積立を行うことで、増加傾向です。なお、</a:t>
          </a:r>
          <a:r>
            <a:rPr kumimoji="1" lang="en-US" altLang="ja-JP" sz="1400">
              <a:latin typeface="ＭＳ Ｐゴシック" panose="020B0600070205080204" pitchFamily="50" charset="-128"/>
              <a:ea typeface="ＭＳ Ｐゴシック" panose="020B0600070205080204" pitchFamily="50" charset="-128"/>
            </a:rPr>
            <a:t>H27</a:t>
          </a:r>
          <a:r>
            <a:rPr kumimoji="1" lang="ja-JP" altLang="en-US" sz="1400">
              <a:latin typeface="ＭＳ Ｐゴシック" panose="020B0600070205080204" pitchFamily="50" charset="-128"/>
              <a:ea typeface="ＭＳ Ｐゴシック" panose="020B0600070205080204" pitchFamily="50" charset="-128"/>
            </a:rPr>
            <a:t>年度は地方債の繰上償還の財源として減債基金を活用したことから減少しました。</a:t>
          </a:r>
        </a:p>
        <a:p>
          <a:r>
            <a:rPr kumimoji="1" lang="ja-JP" altLang="en-US" sz="1400">
              <a:latin typeface="ＭＳ Ｐゴシック" panose="020B0600070205080204" pitchFamily="50" charset="-128"/>
              <a:ea typeface="ＭＳ Ｐゴシック" panose="020B0600070205080204" pitchFamily="50" charset="-128"/>
            </a:rPr>
            <a:t>・充当可能特定歳入・・・都市計画税収や公営住宅使用料などです。</a:t>
          </a:r>
        </a:p>
        <a:p>
          <a:r>
            <a:rPr kumimoji="1" lang="ja-JP" altLang="en-US" sz="1400">
              <a:latin typeface="ＭＳ Ｐゴシック" panose="020B0600070205080204" pitchFamily="50" charset="-128"/>
              <a:ea typeface="ＭＳ Ｐゴシック" panose="020B0600070205080204" pitchFamily="50" charset="-128"/>
            </a:rPr>
            <a:t>・基準財政需要額算入見込額・・・臨時財政対策債に対する算入額が増加しているため増加傾向です。</a:t>
          </a:r>
        </a:p>
        <a:p>
          <a:r>
            <a:rPr kumimoji="1" lang="ja-JP" altLang="en-US" sz="1400">
              <a:latin typeface="ＭＳ Ｐゴシック" panose="020B0600070205080204" pitchFamily="50" charset="-128"/>
              <a:ea typeface="ＭＳ Ｐゴシック" panose="020B0600070205080204" pitchFamily="50" charset="-128"/>
            </a:rPr>
            <a:t>・将来負担比率の分子・・・充当可能財源等が将来負担額を上回り、引き続きマイナスとなりました。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公共施設の老朽化に備えるために「公共施設建設基金」に約８億７千万円、ラグビーワールドカップ２０１９™大会の大会運営経費に充てるため「ラグビーワールドカップ２０１９運営基金」に、約１億円を積立てたこと等により、基金全体としては約９億６千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短期的には平成３１年度までに「ラグビーワールドカップ２０１９運営基金」に５億円を目途に積立てを行い大会運営経費に充てる予定であるが、さらに不足が生じる場合に備え、必要な経費について財政状況を勘案し、財政調整基金への積立て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中長期的には普通交付税の合併算定替による増額が平成２８年度から段階的に削減されていること、増加する自然災害や公共施設の老朽化への対応など、今後の財政状況が不透明で楽観視できない状況にあることから、その備えとして財政調整基金をはじめとする各基金の活用を検討していく。</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・ラグビーワールドカップ２０１９運営基金：ラグビーワールドカップ２０１９大会の大会運営に要する経費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・公共施設建設基金：公共施設の老朽化対策等に備え、約８億７千万円積立てたことによる増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・ラグビーワールドカップ２０１９運営基金：ラグビーワールドカップ２０１９大会の大会運営経費に充てるため、約１億円を積立てたことによる増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・ラグビーワールドカップ２０１９運営基金：ラグビーワールドカップ２０１９大会の大会運営経費に充てるため、平成３１年度までに５億円を目途に積立てを行う。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・普通交付税の合併算定替による増額が平成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段階的に削減されていること、増加する自然災害や公共施設の老朽化への対応など、今後の財政状況が不透明で楽観視できない状況にあるため、歳出に対する財源不足見込や決算の状況から、可能な範囲での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・地方債償還のための取り崩しにより、平成３０年度以降は減少する見込みである。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198,852
195,783
159.82
67,831,002
61,604,197
6,124,544
39,697,735
36,209,547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類似団体平均値よりもやや大きく、本市の保有する償却資産の減価償却はやや進んでいると言え、アセットマネジメントにおける老朽化対策や適正管理の必要性が認められる。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特に公共施設については、今後、再編方針や個別施設計画を策定する中で、統廃合などの施設のあり方を検討していく必要がある。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9" name="直線コネクタ 68"/>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70"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71" name="直線コネクタ 70"/>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72"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73" name="直線コネクタ 72"/>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74"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5" name="フローチャート: 判断 74"/>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6" name="フローチャート: 判断 75"/>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7" name="フローチャート: 判断 76"/>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83" name="楕円 82"/>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84" name="有形固定資産減価償却率該当値テキスト"/>
        <xdr:cNvSpPr txBox="1"/>
      </xdr:nvSpPr>
      <xdr:spPr>
        <a:xfrm>
          <a:off x="48133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5" name="楕円 84"/>
        <xdr:cNvSpPr/>
      </xdr:nvSpPr>
      <xdr:spPr>
        <a:xfrm>
          <a:off x="4000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127889</xdr:rowOff>
    </xdr:to>
    <xdr:cxnSp macro="">
      <xdr:nvCxnSpPr>
        <xdr:cNvPr id="86" name="直線コネクタ 85"/>
        <xdr:cNvCxnSpPr/>
      </xdr:nvCxnSpPr>
      <xdr:spPr>
        <a:xfrm flipV="1">
          <a:off x="4051300" y="5643880"/>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7"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8"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89" name="n_1mainValue有形固定資産減価償却率"/>
        <xdr:cNvSpPr txBox="1"/>
      </xdr:nvSpPr>
      <xdr:spPr>
        <a:xfrm>
          <a:off x="38360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地方債残高の削減や新規発行の抑制に取り組んでおり、類似団体平均を下回る値となった。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将来の財政需要に対応できるように基金積立ての検討を行うなど、引き続き、将来世代の負担を抑制するような健全財政を推進する。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9" name="直線コネクタ 118"/>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20"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21" name="直線コネクタ 120"/>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3" name="直線コネクタ 12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4"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5" name="フローチャート: 判断 124"/>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146050</xdr:rowOff>
    </xdr:from>
    <xdr:to>
      <xdr:col>76</xdr:col>
      <xdr:colOff>73025</xdr:colOff>
      <xdr:row>34</xdr:row>
      <xdr:rowOff>76200</xdr:rowOff>
    </xdr:to>
    <xdr:sp macro="" textlink="">
      <xdr:nvSpPr>
        <xdr:cNvPr id="131" name="楕円 130"/>
        <xdr:cNvSpPr/>
      </xdr:nvSpPr>
      <xdr:spPr>
        <a:xfrm>
          <a:off x="147447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60977</xdr:rowOff>
    </xdr:from>
    <xdr:ext cx="340478" cy="259045"/>
    <xdr:sp macro="" textlink="">
      <xdr:nvSpPr>
        <xdr:cNvPr id="132" name="債務償還可能年数該当値テキスト"/>
        <xdr:cNvSpPr txBox="1"/>
      </xdr:nvSpPr>
      <xdr:spPr>
        <a:xfrm>
          <a:off x="14846300" y="6490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198,852
195,783
159.82
67,831,002
61,604,197
6,124,544
39,697,735
36,209,547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0" name="楕円 69"/>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1" name="【道路】&#10;有形固定資産減価償却率該当値テキスト"/>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2" name="楕円 71"/>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xdr:rowOff>
    </xdr:from>
    <xdr:to>
      <xdr:col>24</xdr:col>
      <xdr:colOff>63500</xdr:colOff>
      <xdr:row>37</xdr:row>
      <xdr:rowOff>38100</xdr:rowOff>
    </xdr:to>
    <xdr:cxnSp macro="">
      <xdr:nvCxnSpPr>
        <xdr:cNvPr id="73" name="直線コネクタ 72"/>
        <xdr:cNvCxnSpPr/>
      </xdr:nvCxnSpPr>
      <xdr:spPr>
        <a:xfrm flipV="1">
          <a:off x="3797300" y="6353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4"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5"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76" name="n_1mainValue【道路】&#10;有形固定資産減価償却率"/>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3"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66045</xdr:rowOff>
    </xdr:from>
    <xdr:to>
      <xdr:col>55</xdr:col>
      <xdr:colOff>50800</xdr:colOff>
      <xdr:row>38</xdr:row>
      <xdr:rowOff>167645</xdr:rowOff>
    </xdr:to>
    <xdr:sp macro="" textlink="">
      <xdr:nvSpPr>
        <xdr:cNvPr id="112" name="楕円 111"/>
        <xdr:cNvSpPr/>
      </xdr:nvSpPr>
      <xdr:spPr>
        <a:xfrm>
          <a:off x="104267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88922</xdr:rowOff>
    </xdr:from>
    <xdr:ext cx="534377" cy="259045"/>
    <xdr:sp macro="" textlink="">
      <xdr:nvSpPr>
        <xdr:cNvPr id="113" name="【道路】&#10;一人当たり延長該当値テキスト"/>
        <xdr:cNvSpPr txBox="1"/>
      </xdr:nvSpPr>
      <xdr:spPr>
        <a:xfrm>
          <a:off x="10515600" y="64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68468</xdr:rowOff>
    </xdr:from>
    <xdr:to>
      <xdr:col>50</xdr:col>
      <xdr:colOff>165100</xdr:colOff>
      <xdr:row>38</xdr:row>
      <xdr:rowOff>170068</xdr:rowOff>
    </xdr:to>
    <xdr:sp macro="" textlink="">
      <xdr:nvSpPr>
        <xdr:cNvPr id="114" name="楕円 113"/>
        <xdr:cNvSpPr/>
      </xdr:nvSpPr>
      <xdr:spPr>
        <a:xfrm>
          <a:off x="9588500" y="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116845</xdr:rowOff>
    </xdr:from>
    <xdr:to>
      <xdr:col>55</xdr:col>
      <xdr:colOff>0</xdr:colOff>
      <xdr:row>38</xdr:row>
      <xdr:rowOff>119268</xdr:rowOff>
    </xdr:to>
    <xdr:cxnSp macro="">
      <xdr:nvCxnSpPr>
        <xdr:cNvPr id="115" name="直線コネクタ 114"/>
        <xdr:cNvCxnSpPr/>
      </xdr:nvCxnSpPr>
      <xdr:spPr>
        <a:xfrm flipV="1">
          <a:off x="9639300" y="6631945"/>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16"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7"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15145</xdr:rowOff>
    </xdr:from>
    <xdr:ext cx="534377" cy="259045"/>
    <xdr:sp macro="" textlink="">
      <xdr:nvSpPr>
        <xdr:cNvPr id="118" name="n_1mainValue【道路】&#10;一人当たり延長"/>
        <xdr:cNvSpPr txBox="1"/>
      </xdr:nvSpPr>
      <xdr:spPr>
        <a:xfrm>
          <a:off x="9359411"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5" name="直線コネクタ 144"/>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8"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9" name="直線コネクタ 14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0"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1" name="フローチャート: 判断 150"/>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2" name="フローチャート: 判断 151"/>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3" name="フローチャート: 判断 152"/>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159" name="楕円 158"/>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160" name="【橋りょう・トンネル】&#10;有形固定資産減価償却率該当値テキスト"/>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161" name="楕円 160"/>
        <xdr:cNvSpPr/>
      </xdr:nvSpPr>
      <xdr:spPr>
        <a:xfrm>
          <a:off x="3746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120831</xdr:rowOff>
    </xdr:to>
    <xdr:cxnSp macro="">
      <xdr:nvCxnSpPr>
        <xdr:cNvPr id="162" name="直線コネクタ 161"/>
        <xdr:cNvCxnSpPr/>
      </xdr:nvCxnSpPr>
      <xdr:spPr>
        <a:xfrm flipV="1">
          <a:off x="3797300" y="107278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63"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64"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165" name="n_1mainValue【橋りょう・トンネル】&#10;有形固定資産減価償却率"/>
        <xdr:cNvSpPr txBox="1"/>
      </xdr:nvSpPr>
      <xdr:spPr>
        <a:xfrm>
          <a:off x="35820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7" name="直線コネクタ 186"/>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8"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9" name="直線コネクタ 188"/>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0"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1" name="直線コネクタ 190"/>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192"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3" name="フローチャート: 判断 192"/>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4" name="フローチャート: 判断 193"/>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5" name="フローチャート: 判断 194"/>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101722</xdr:rowOff>
    </xdr:from>
    <xdr:to>
      <xdr:col>55</xdr:col>
      <xdr:colOff>50800</xdr:colOff>
      <xdr:row>63</xdr:row>
      <xdr:rowOff>31872</xdr:rowOff>
    </xdr:to>
    <xdr:sp macro="" textlink="">
      <xdr:nvSpPr>
        <xdr:cNvPr id="201" name="楕円 200"/>
        <xdr:cNvSpPr/>
      </xdr:nvSpPr>
      <xdr:spPr>
        <a:xfrm>
          <a:off x="10426700" y="10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80149</xdr:rowOff>
    </xdr:from>
    <xdr:ext cx="534377" cy="259045"/>
    <xdr:sp macro="" textlink="">
      <xdr:nvSpPr>
        <xdr:cNvPr id="202" name="【橋りょう・トンネル】&#10;一人当たり有形固定資産（償却資産）額該当値テキスト"/>
        <xdr:cNvSpPr txBox="1"/>
      </xdr:nvSpPr>
      <xdr:spPr>
        <a:xfrm>
          <a:off x="10515600" y="107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106541</xdr:rowOff>
    </xdr:from>
    <xdr:to>
      <xdr:col>50</xdr:col>
      <xdr:colOff>165100</xdr:colOff>
      <xdr:row>63</xdr:row>
      <xdr:rowOff>36691</xdr:rowOff>
    </xdr:to>
    <xdr:sp macro="" textlink="">
      <xdr:nvSpPr>
        <xdr:cNvPr id="203" name="楕円 202"/>
        <xdr:cNvSpPr/>
      </xdr:nvSpPr>
      <xdr:spPr>
        <a:xfrm>
          <a:off x="9588500" y="107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152522</xdr:rowOff>
    </xdr:from>
    <xdr:to>
      <xdr:col>55</xdr:col>
      <xdr:colOff>0</xdr:colOff>
      <xdr:row>62</xdr:row>
      <xdr:rowOff>157341</xdr:rowOff>
    </xdr:to>
    <xdr:cxnSp macro="">
      <xdr:nvCxnSpPr>
        <xdr:cNvPr id="204" name="直線コネクタ 203"/>
        <xdr:cNvCxnSpPr/>
      </xdr:nvCxnSpPr>
      <xdr:spPr>
        <a:xfrm flipV="1">
          <a:off x="9639300" y="10782422"/>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05"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6"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27818</xdr:rowOff>
    </xdr:from>
    <xdr:ext cx="534377" cy="259045"/>
    <xdr:sp macro="" textlink="">
      <xdr:nvSpPr>
        <xdr:cNvPr id="207" name="n_1mainValue【橋りょう・トンネル】&#10;一人当たり有形固定資産（償却資産）額"/>
        <xdr:cNvSpPr txBox="1"/>
      </xdr:nvSpPr>
      <xdr:spPr>
        <a:xfrm>
          <a:off x="9359411" y="108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0" name="直線コネクタ 229"/>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1"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32" name="直線コネクタ 23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33"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34" name="直線コネクタ 233"/>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35"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36" name="フローチャート: 判断 235"/>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7" name="フローチャート: 判断 23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38" name="フローチャート: 判断 237"/>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44" name="楕円 243"/>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131335</xdr:rowOff>
    </xdr:from>
    <xdr:ext cx="405111" cy="259045"/>
    <xdr:sp macro="" textlink="">
      <xdr:nvSpPr>
        <xdr:cNvPr id="245" name="【公営住宅】&#10;有形固定資産減価償却率該当値テキスト"/>
        <xdr:cNvSpPr txBox="1"/>
      </xdr:nvSpPr>
      <xdr:spPr>
        <a:xfrm>
          <a:off x="46736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131318</xdr:rowOff>
    </xdr:from>
    <xdr:to>
      <xdr:col>20</xdr:col>
      <xdr:colOff>38100</xdr:colOff>
      <xdr:row>82</xdr:row>
      <xdr:rowOff>61468</xdr:rowOff>
    </xdr:to>
    <xdr:sp macro="" textlink="">
      <xdr:nvSpPr>
        <xdr:cNvPr id="246" name="楕円 245"/>
        <xdr:cNvSpPr/>
      </xdr:nvSpPr>
      <xdr:spPr>
        <a:xfrm>
          <a:off x="3746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10668</xdr:rowOff>
    </xdr:to>
    <xdr:cxnSp macro="">
      <xdr:nvCxnSpPr>
        <xdr:cNvPr id="247" name="直線コネクタ 246"/>
        <xdr:cNvCxnSpPr/>
      </xdr:nvCxnSpPr>
      <xdr:spPr>
        <a:xfrm flipV="1">
          <a:off x="3797300" y="140467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48"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49"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77995</xdr:rowOff>
    </xdr:from>
    <xdr:ext cx="405111" cy="259045"/>
    <xdr:sp macro="" textlink="">
      <xdr:nvSpPr>
        <xdr:cNvPr id="250" name="n_1mainValue【公営住宅】&#10;有形固定資産減価償却率"/>
        <xdr:cNvSpPr txBox="1"/>
      </xdr:nvSpPr>
      <xdr:spPr>
        <a:xfrm>
          <a:off x="35820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76" name="直線コネクタ 275"/>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77"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78" name="直線コネクタ 277"/>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79"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0" name="直線コネクタ 279"/>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81"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2" name="フローチャート: 判断 281"/>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3" name="フローチャート: 判断 282"/>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4" name="フローチャート: 判断 283"/>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62412</xdr:rowOff>
    </xdr:from>
    <xdr:to>
      <xdr:col>55</xdr:col>
      <xdr:colOff>50800</xdr:colOff>
      <xdr:row>84</xdr:row>
      <xdr:rowOff>164012</xdr:rowOff>
    </xdr:to>
    <xdr:sp macro="" textlink="">
      <xdr:nvSpPr>
        <xdr:cNvPr id="290" name="楕円 289"/>
        <xdr:cNvSpPr/>
      </xdr:nvSpPr>
      <xdr:spPr>
        <a:xfrm>
          <a:off x="10426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40839</xdr:rowOff>
    </xdr:from>
    <xdr:ext cx="469744" cy="259045"/>
    <xdr:sp macro="" textlink="">
      <xdr:nvSpPr>
        <xdr:cNvPr id="291" name="【公営住宅】&#10;一人当たり面積該当値テキスト"/>
        <xdr:cNvSpPr txBox="1"/>
      </xdr:nvSpPr>
      <xdr:spPr>
        <a:xfrm>
          <a:off x="105156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64044</xdr:rowOff>
    </xdr:from>
    <xdr:to>
      <xdr:col>50</xdr:col>
      <xdr:colOff>165100</xdr:colOff>
      <xdr:row>84</xdr:row>
      <xdr:rowOff>165644</xdr:rowOff>
    </xdr:to>
    <xdr:sp macro="" textlink="">
      <xdr:nvSpPr>
        <xdr:cNvPr id="292" name="楕円 291"/>
        <xdr:cNvSpPr/>
      </xdr:nvSpPr>
      <xdr:spPr>
        <a:xfrm>
          <a:off x="9588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114844</xdr:rowOff>
    </xdr:to>
    <xdr:cxnSp macro="">
      <xdr:nvCxnSpPr>
        <xdr:cNvPr id="293" name="直線コネクタ 292"/>
        <xdr:cNvCxnSpPr/>
      </xdr:nvCxnSpPr>
      <xdr:spPr>
        <a:xfrm flipV="1">
          <a:off x="9639300" y="145150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294"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5"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156771</xdr:rowOff>
    </xdr:from>
    <xdr:ext cx="469744" cy="259045"/>
    <xdr:sp macro="" textlink="">
      <xdr:nvSpPr>
        <xdr:cNvPr id="296" name="n_1mainValue【公営住宅】&#10;一人当たり面積"/>
        <xdr:cNvSpPr txBox="1"/>
      </xdr:nvSpPr>
      <xdr:spPr>
        <a:xfrm>
          <a:off x="9391727"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4" name="直線コネクタ 32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5" name="テキスト ボックス 32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26" name="直線コネクタ 32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27" name="テキスト ボックス 32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28" name="直線コネクタ 32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29" name="テキスト ボックス 32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2" name="直線コネクタ 33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3" name="テキスト ボックス 33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4" name="直線コネクタ 33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5" name="テキスト ボックス 33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36" name="直線コネクタ 33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37" name="テキスト ボックス 33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1" name="直線コネクタ 340"/>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2"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3" name="直線コネクタ 342"/>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4"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5" name="直線コネクタ 3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46"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47" name="フローチャート: 判断 34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48" name="フローチャート: 判断 347"/>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49" name="フローチャート: 判断 348"/>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16828</xdr:rowOff>
    </xdr:from>
    <xdr:to>
      <xdr:col>85</xdr:col>
      <xdr:colOff>177800</xdr:colOff>
      <xdr:row>36</xdr:row>
      <xdr:rowOff>118428</xdr:rowOff>
    </xdr:to>
    <xdr:sp macro="" textlink="">
      <xdr:nvSpPr>
        <xdr:cNvPr id="355" name="楕円 354"/>
        <xdr:cNvSpPr/>
      </xdr:nvSpPr>
      <xdr:spPr>
        <a:xfrm>
          <a:off x="16268700" y="61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39705</xdr:rowOff>
    </xdr:from>
    <xdr:ext cx="405111" cy="259045"/>
    <xdr:sp macro="" textlink="">
      <xdr:nvSpPr>
        <xdr:cNvPr id="356" name="【認定こども園・幼稚園・保育所】&#10;有形固定資産減価償却率該当値テキスト"/>
        <xdr:cNvSpPr txBox="1"/>
      </xdr:nvSpPr>
      <xdr:spPr>
        <a:xfrm>
          <a:off x="16357600" y="604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357" name="楕円 356"/>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67628</xdr:rowOff>
    </xdr:from>
    <xdr:to>
      <xdr:col>85</xdr:col>
      <xdr:colOff>127000</xdr:colOff>
      <xdr:row>36</xdr:row>
      <xdr:rowOff>121920</xdr:rowOff>
    </xdr:to>
    <xdr:cxnSp macro="">
      <xdr:nvCxnSpPr>
        <xdr:cNvPr id="358" name="直線コネクタ 357"/>
        <xdr:cNvCxnSpPr/>
      </xdr:nvCxnSpPr>
      <xdr:spPr>
        <a:xfrm flipV="1">
          <a:off x="15481300" y="62398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5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361"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5" name="直線コネクタ 384"/>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86"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87" name="直線コネクタ 386"/>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88"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89" name="直線コネクタ 388"/>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390" name="【認定こども園・幼稚園・保育所】&#10;一人当たり面積平均値テキスト"/>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1" name="フローチャート: 判断 390"/>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2" name="フローチャート: 判断 391"/>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3" name="フローチャート: 判断 392"/>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9" name="楕円 398"/>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00" name="【認定こども園・幼稚園・保育所】&#10;一人当たり面積該当値テキスト"/>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01" name="楕円 400"/>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68580</xdr:rowOff>
    </xdr:to>
    <xdr:cxnSp macro="">
      <xdr:nvCxnSpPr>
        <xdr:cNvPr id="402" name="直線コネクタ 401"/>
        <xdr:cNvCxnSpPr/>
      </xdr:nvCxnSpPr>
      <xdr:spPr>
        <a:xfrm>
          <a:off x="21323300" y="69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403"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4"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405" name="n_1mainValue【認定こども園・幼稚園・保育所】&#10;一人当たり面積"/>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30" name="直線コネクタ 429"/>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31"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32" name="直線コネクタ 431"/>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3"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4" name="直線コネクタ 43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35"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36" name="フローチャート: 判断 43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7" name="フローチャート: 判断 43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8" name="フローチャート: 判断 43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444" name="楕円 443"/>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445" name="【学校施設】&#10;有形固定資産減価償却率該当値テキスト"/>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46" name="楕円 445"/>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30480</xdr:rowOff>
    </xdr:to>
    <xdr:cxnSp macro="">
      <xdr:nvCxnSpPr>
        <xdr:cNvPr id="447" name="直線コネクタ 446"/>
        <xdr:cNvCxnSpPr/>
      </xdr:nvCxnSpPr>
      <xdr:spPr>
        <a:xfrm flipV="1">
          <a:off x="15481300" y="10111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48"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9"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450" name="n_1mainValue【学校施設】&#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77" name="直線コネクタ 476"/>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78"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79" name="直線コネクタ 478"/>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0"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1" name="直線コネクタ 480"/>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82"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3" name="フローチャート: 判断 482"/>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84" name="フローチャート: 判断 483"/>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85" name="フローチャート: 判断 48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29210</xdr:rowOff>
    </xdr:from>
    <xdr:to>
      <xdr:col>116</xdr:col>
      <xdr:colOff>114300</xdr:colOff>
      <xdr:row>60</xdr:row>
      <xdr:rowOff>130810</xdr:rowOff>
    </xdr:to>
    <xdr:sp macro="" textlink="">
      <xdr:nvSpPr>
        <xdr:cNvPr id="491" name="楕円 490"/>
        <xdr:cNvSpPr/>
      </xdr:nvSpPr>
      <xdr:spPr>
        <a:xfrm>
          <a:off x="22110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52087</xdr:rowOff>
    </xdr:from>
    <xdr:ext cx="469744" cy="259045"/>
    <xdr:sp macro="" textlink="">
      <xdr:nvSpPr>
        <xdr:cNvPr id="492" name="【学校施設】&#10;一人当たり面積該当値テキスト"/>
        <xdr:cNvSpPr txBox="1"/>
      </xdr:nvSpPr>
      <xdr:spPr>
        <a:xfrm>
          <a:off x="2219960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50437</xdr:rowOff>
    </xdr:from>
    <xdr:to>
      <xdr:col>112</xdr:col>
      <xdr:colOff>38100</xdr:colOff>
      <xdr:row>60</xdr:row>
      <xdr:rowOff>152037</xdr:rowOff>
    </xdr:to>
    <xdr:sp macro="" textlink="">
      <xdr:nvSpPr>
        <xdr:cNvPr id="493" name="楕円 492"/>
        <xdr:cNvSpPr/>
      </xdr:nvSpPr>
      <xdr:spPr>
        <a:xfrm>
          <a:off x="21272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80010</xdr:rowOff>
    </xdr:from>
    <xdr:to>
      <xdr:col>116</xdr:col>
      <xdr:colOff>63500</xdr:colOff>
      <xdr:row>60</xdr:row>
      <xdr:rowOff>101237</xdr:rowOff>
    </xdr:to>
    <xdr:cxnSp macro="">
      <xdr:nvCxnSpPr>
        <xdr:cNvPr id="494" name="直線コネクタ 493"/>
        <xdr:cNvCxnSpPr/>
      </xdr:nvCxnSpPr>
      <xdr:spPr>
        <a:xfrm flipV="1">
          <a:off x="21323300" y="103670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495"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9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168564</xdr:rowOff>
    </xdr:from>
    <xdr:ext cx="469744" cy="259045"/>
    <xdr:sp macro="" textlink="">
      <xdr:nvSpPr>
        <xdr:cNvPr id="497" name="n_1mainValue【学校施設】&#10;一人当たり面積"/>
        <xdr:cNvSpPr txBox="1"/>
      </xdr:nvSpPr>
      <xdr:spPr>
        <a:xfrm>
          <a:off x="210757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22" name="直線コネクタ 52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4" name="直線コネクタ 5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6" name="直線コネクタ 52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2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8" name="フローチャート: 判断 52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29" name="フローチャート: 判断 52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30" name="フローチャート: 判断 52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36" name="楕円 535"/>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537" name="【児童館】&#10;有形固定資産減価償却率該当値テキスト"/>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538" name="楕円 537"/>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81</xdr:row>
      <xdr:rowOff>161925</xdr:rowOff>
    </xdr:to>
    <xdr:cxnSp macro="">
      <xdr:nvCxnSpPr>
        <xdr:cNvPr id="539" name="直線コネクタ 538"/>
        <xdr:cNvCxnSpPr/>
      </xdr:nvCxnSpPr>
      <xdr:spPr>
        <a:xfrm flipV="1">
          <a:off x="15481300" y="140074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40"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41"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57802</xdr:rowOff>
    </xdr:from>
    <xdr:ext cx="405111" cy="259045"/>
    <xdr:sp macro="" textlink="">
      <xdr:nvSpPr>
        <xdr:cNvPr id="542" name="n_1mainValue【児童館】&#10;有形固定資産減価償却率"/>
        <xdr:cNvSpPr txBox="1"/>
      </xdr:nvSpPr>
      <xdr:spPr>
        <a:xfrm>
          <a:off x="15266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66" name="直線コネクタ 56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8" name="直線コネクタ 56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0" name="直線コネクタ 56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71"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2" name="フローチャート: 判断 57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73" name="フローチャート: 判断 57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4" name="フローチャート: 判断 57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80" name="楕円 579"/>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581" name="【児童館】&#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582" name="楕円 581"/>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583" name="直線コネクタ 582"/>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5"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586" name="n_1main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9" name="テキスト ボックス 6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1" name="テキスト ボックス 6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13" name="直線コネクタ 612"/>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14"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15" name="直線コネクタ 614"/>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16"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17" name="直線コネクタ 61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18"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19" name="フローチャート: 判断 618"/>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20" name="フローチャート: 判断 619"/>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21" name="フローチャート: 判断 620"/>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627" name="楕円 626"/>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628" name="【公民館】&#10;有形固定資産減価償却率該当値テキスト"/>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629" name="楕円 628"/>
        <xdr:cNvSpPr/>
      </xdr:nvSpPr>
      <xdr:spPr>
        <a:xfrm>
          <a:off x="15430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118655</xdr:rowOff>
    </xdr:to>
    <xdr:cxnSp macro="">
      <xdr:nvCxnSpPr>
        <xdr:cNvPr id="630" name="直線コネクタ 629"/>
        <xdr:cNvCxnSpPr/>
      </xdr:nvCxnSpPr>
      <xdr:spPr>
        <a:xfrm flipV="1">
          <a:off x="15481300" y="1755756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31"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32"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14532</xdr:rowOff>
    </xdr:from>
    <xdr:ext cx="405111" cy="259045"/>
    <xdr:sp macro="" textlink="">
      <xdr:nvSpPr>
        <xdr:cNvPr id="633" name="n_1mainValue【公民館】&#10;有形固定資産減価償却率"/>
        <xdr:cNvSpPr txBox="1"/>
      </xdr:nvSpPr>
      <xdr:spPr>
        <a:xfrm>
          <a:off x="15266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57" name="直線コネクタ 656"/>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58"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59" name="直線コネクタ 658"/>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60"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61" name="直線コネクタ 66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62"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63" name="フローチャート: 判断 66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64" name="フローチャート: 判断 66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65" name="フローチャート: 判断 664"/>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671" name="楕円 670"/>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170197</xdr:rowOff>
    </xdr:from>
    <xdr:ext cx="469744" cy="259045"/>
    <xdr:sp macro="" textlink="">
      <xdr:nvSpPr>
        <xdr:cNvPr id="672" name="【公民館】&#10;一人当たり面積該当値テキスト"/>
        <xdr:cNvSpPr txBox="1"/>
      </xdr:nvSpPr>
      <xdr:spPr>
        <a:xfrm>
          <a:off x="221996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673" name="楕円 672"/>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26670</xdr:rowOff>
    </xdr:from>
    <xdr:to>
      <xdr:col>116</xdr:col>
      <xdr:colOff>63500</xdr:colOff>
      <xdr:row>105</xdr:row>
      <xdr:rowOff>26670</xdr:rowOff>
    </xdr:to>
    <xdr:cxnSp macro="">
      <xdr:nvCxnSpPr>
        <xdr:cNvPr id="674" name="直線コネクタ 673"/>
        <xdr:cNvCxnSpPr/>
      </xdr:nvCxnSpPr>
      <xdr:spPr>
        <a:xfrm>
          <a:off x="21323300" y="1802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675"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76"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677" name="n_1main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類型別の有形固定資産減価償却率を比較すると、ほとんどの類型において類似団体平均値を上回っており、経年比較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も同様である。本市の保有する公共施設の減価償却が相対的に進んでいると言える。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それぞれの施設において、維持補修のほか随時長寿命化のための改修工事等を実施しているが、依然として耐用年数を経過した資産が多いことがわかる。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再編方針や個別施設計画を策定するが、その中で施設のあり方や統廃合を含んだ老朽化対策を検討していく必要がある。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198,852
195,783
159.82
67,831,002
61,604,197
6,124,544
39,697,735
36,209,547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1" name="楕円 70"/>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22151</xdr:rowOff>
    </xdr:from>
    <xdr:ext cx="405111" cy="259045"/>
    <xdr:sp macro="" textlink="">
      <xdr:nvSpPr>
        <xdr:cNvPr id="72" name="【図書館】&#10;有形固定資産減価償却率該当値テキスト"/>
        <xdr:cNvSpPr txBox="1"/>
      </xdr:nvSpPr>
      <xdr:spPr>
        <a:xfrm>
          <a:off x="4673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136434</xdr:rowOff>
    </xdr:from>
    <xdr:to>
      <xdr:col>20</xdr:col>
      <xdr:colOff>38100</xdr:colOff>
      <xdr:row>37</xdr:row>
      <xdr:rowOff>66584</xdr:rowOff>
    </xdr:to>
    <xdr:sp macro="" textlink="">
      <xdr:nvSpPr>
        <xdr:cNvPr id="73" name="楕円 72"/>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xdr:rowOff>
    </xdr:from>
    <xdr:to>
      <xdr:col>24</xdr:col>
      <xdr:colOff>63500</xdr:colOff>
      <xdr:row>38</xdr:row>
      <xdr:rowOff>50074</xdr:rowOff>
    </xdr:to>
    <xdr:cxnSp macro="">
      <xdr:nvCxnSpPr>
        <xdr:cNvPr id="74" name="直線コネクタ 73"/>
        <xdr:cNvCxnSpPr/>
      </xdr:nvCxnSpPr>
      <xdr:spPr>
        <a:xfrm>
          <a:off x="3797300" y="635943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83111</xdr:rowOff>
    </xdr:from>
    <xdr:ext cx="405111" cy="259045"/>
    <xdr:sp macro="" textlink="">
      <xdr:nvSpPr>
        <xdr:cNvPr id="77" name="n_1mainValue【図書館】&#10;有形固定資産減価償却率"/>
        <xdr:cNvSpPr txBox="1"/>
      </xdr:nvSpPr>
      <xdr:spPr>
        <a:xfrm>
          <a:off x="3582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4"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07" name="フローチャート: 判断 106"/>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13" name="楕円 112"/>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14"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48260</xdr:rowOff>
    </xdr:from>
    <xdr:to>
      <xdr:col>50</xdr:col>
      <xdr:colOff>165100</xdr:colOff>
      <xdr:row>36</xdr:row>
      <xdr:rowOff>149860</xdr:rowOff>
    </xdr:to>
    <xdr:sp macro="" textlink="">
      <xdr:nvSpPr>
        <xdr:cNvPr id="115" name="楕円 114"/>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99060</xdr:rowOff>
    </xdr:to>
    <xdr:cxnSp macro="">
      <xdr:nvCxnSpPr>
        <xdr:cNvPr id="116" name="直線コネクタ 115"/>
        <xdr:cNvCxnSpPr/>
      </xdr:nvCxnSpPr>
      <xdr:spPr>
        <a:xfrm flipV="1">
          <a:off x="9639300" y="6248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17"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8"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166387</xdr:rowOff>
    </xdr:from>
    <xdr:ext cx="469744" cy="259045"/>
    <xdr:sp macro="" textlink="">
      <xdr:nvSpPr>
        <xdr:cNvPr id="119" name="n_1mainValue【図書館】&#10;一人当たり面積"/>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7"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0" name="フローチャート: 判断 149"/>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61214</xdr:rowOff>
    </xdr:from>
    <xdr:to>
      <xdr:col>24</xdr:col>
      <xdr:colOff>114300</xdr:colOff>
      <xdr:row>57</xdr:row>
      <xdr:rowOff>162814</xdr:rowOff>
    </xdr:to>
    <xdr:sp macro="" textlink="">
      <xdr:nvSpPr>
        <xdr:cNvPr id="156" name="楕円 155"/>
        <xdr:cNvSpPr/>
      </xdr:nvSpPr>
      <xdr:spPr>
        <a:xfrm>
          <a:off x="45847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84091</xdr:rowOff>
    </xdr:from>
    <xdr:ext cx="405111" cy="259045"/>
    <xdr:sp macro="" textlink="">
      <xdr:nvSpPr>
        <xdr:cNvPr id="157" name="【体育館・プール】&#10;有形固定資産減価償却率該当値テキスト"/>
        <xdr:cNvSpPr txBox="1"/>
      </xdr:nvSpPr>
      <xdr:spPr>
        <a:xfrm>
          <a:off x="4673600" y="968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100076</xdr:rowOff>
    </xdr:from>
    <xdr:to>
      <xdr:col>20</xdr:col>
      <xdr:colOff>38100</xdr:colOff>
      <xdr:row>58</xdr:row>
      <xdr:rowOff>30226</xdr:rowOff>
    </xdr:to>
    <xdr:sp macro="" textlink="">
      <xdr:nvSpPr>
        <xdr:cNvPr id="158" name="楕円 157"/>
        <xdr:cNvSpPr/>
      </xdr:nvSpPr>
      <xdr:spPr>
        <a:xfrm>
          <a:off x="3746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112014</xdr:rowOff>
    </xdr:from>
    <xdr:to>
      <xdr:col>24</xdr:col>
      <xdr:colOff>63500</xdr:colOff>
      <xdr:row>57</xdr:row>
      <xdr:rowOff>150876</xdr:rowOff>
    </xdr:to>
    <xdr:cxnSp macro="">
      <xdr:nvCxnSpPr>
        <xdr:cNvPr id="159" name="直線コネクタ 158"/>
        <xdr:cNvCxnSpPr/>
      </xdr:nvCxnSpPr>
      <xdr:spPr>
        <a:xfrm flipV="1">
          <a:off x="3797300" y="988466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0"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1"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46753</xdr:rowOff>
    </xdr:from>
    <xdr:ext cx="405111" cy="259045"/>
    <xdr:sp macro="" textlink="">
      <xdr:nvSpPr>
        <xdr:cNvPr id="162" name="n_1mainValue【体育館・プール】&#10;有形固定資産減価償却率"/>
        <xdr:cNvSpPr txBox="1"/>
      </xdr:nvSpPr>
      <xdr:spPr>
        <a:xfrm>
          <a:off x="35820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191"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4" name="フローチャート: 判断 193"/>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00" name="楕円 199"/>
        <xdr:cNvSpPr/>
      </xdr:nvSpPr>
      <xdr:spPr>
        <a:xfrm>
          <a:off x="10426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140987</xdr:rowOff>
    </xdr:from>
    <xdr:ext cx="469744" cy="259045"/>
    <xdr:sp macro="" textlink="">
      <xdr:nvSpPr>
        <xdr:cNvPr id="201" name="【体育館・プール】&#10;一人当たり面積該当値テキスト"/>
        <xdr:cNvSpPr txBox="1"/>
      </xdr:nvSpPr>
      <xdr:spPr>
        <a:xfrm>
          <a:off x="1051560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202" name="楕円 201"/>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41910</xdr:rowOff>
    </xdr:from>
    <xdr:to>
      <xdr:col>55</xdr:col>
      <xdr:colOff>0</xdr:colOff>
      <xdr:row>62</xdr:row>
      <xdr:rowOff>41910</xdr:rowOff>
    </xdr:to>
    <xdr:cxnSp macro="">
      <xdr:nvCxnSpPr>
        <xdr:cNvPr id="203" name="直線コネクタ 202"/>
        <xdr:cNvCxnSpPr/>
      </xdr:nvCxnSpPr>
      <xdr:spPr>
        <a:xfrm>
          <a:off x="9639300" y="10671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04"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5"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83837</xdr:rowOff>
    </xdr:from>
    <xdr:ext cx="469744" cy="259045"/>
    <xdr:sp macro="" textlink="">
      <xdr:nvSpPr>
        <xdr:cNvPr id="206" name="n_1mainValue【体育館・プール】&#10;一人当たり面積"/>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36"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39" name="フローチャート: 判断 238"/>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45" name="楕円 244"/>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46" name="【福祉施設】&#10;有形固定資産減価償却率該当値テキスト"/>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47" name="楕円 246"/>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38100</xdr:rowOff>
    </xdr:to>
    <xdr:cxnSp macro="">
      <xdr:nvCxnSpPr>
        <xdr:cNvPr id="248" name="直線コネクタ 247"/>
        <xdr:cNvCxnSpPr/>
      </xdr:nvCxnSpPr>
      <xdr:spPr>
        <a:xfrm flipV="1">
          <a:off x="3797300" y="14060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49"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50"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251" name="n_1main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8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83" name="フローチャート: 判断 282"/>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289" name="楕円 288"/>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290" name="【福祉施設】&#10;一人当たり面積該当値テキスト"/>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291" name="楕円 290"/>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292" name="直線コネクタ 291"/>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293"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294"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295"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25"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28" name="フローチャート: 判断 327"/>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57786</xdr:rowOff>
    </xdr:from>
    <xdr:to>
      <xdr:col>24</xdr:col>
      <xdr:colOff>114300</xdr:colOff>
      <xdr:row>106</xdr:row>
      <xdr:rowOff>159386</xdr:rowOff>
    </xdr:to>
    <xdr:sp macro="" textlink="">
      <xdr:nvSpPr>
        <xdr:cNvPr id="334" name="楕円 333"/>
        <xdr:cNvSpPr/>
      </xdr:nvSpPr>
      <xdr:spPr>
        <a:xfrm>
          <a:off x="4584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36213</xdr:rowOff>
    </xdr:from>
    <xdr:ext cx="405111" cy="259045"/>
    <xdr:sp macro="" textlink="">
      <xdr:nvSpPr>
        <xdr:cNvPr id="335" name="【市民会館】&#10;有形固定資産減価償却率該当値テキスト"/>
        <xdr:cNvSpPr txBox="1"/>
      </xdr:nvSpPr>
      <xdr:spPr>
        <a:xfrm>
          <a:off x="4673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336" name="楕円 335"/>
        <xdr:cNvSpPr/>
      </xdr:nvSpPr>
      <xdr:spPr>
        <a:xfrm>
          <a:off x="3746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108586</xdr:rowOff>
    </xdr:from>
    <xdr:to>
      <xdr:col>24</xdr:col>
      <xdr:colOff>63500</xdr:colOff>
      <xdr:row>106</xdr:row>
      <xdr:rowOff>133350</xdr:rowOff>
    </xdr:to>
    <xdr:cxnSp macro="">
      <xdr:nvCxnSpPr>
        <xdr:cNvPr id="337" name="直線コネクタ 336"/>
        <xdr:cNvCxnSpPr/>
      </xdr:nvCxnSpPr>
      <xdr:spPr>
        <a:xfrm flipV="1">
          <a:off x="3797300" y="182822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3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3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340" name="n_1mainValue【市民会館】&#10;有形固定資産減価償却率"/>
        <xdr:cNvSpPr txBox="1"/>
      </xdr:nvSpPr>
      <xdr:spPr>
        <a:xfrm>
          <a:off x="3582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69"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72" name="フローチャート: 判断 371"/>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78" name="楕円 377"/>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xdr:rowOff>
    </xdr:from>
    <xdr:ext cx="469744" cy="259045"/>
    <xdr:sp macro="" textlink="">
      <xdr:nvSpPr>
        <xdr:cNvPr id="379" name="【市民会館】&#10;一人当たり面積該当値テキスト"/>
        <xdr:cNvSpPr txBox="1"/>
      </xdr:nvSpPr>
      <xdr:spPr>
        <a:xfrm>
          <a:off x="105156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380" name="楕円 379"/>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72389</xdr:rowOff>
    </xdr:to>
    <xdr:cxnSp macro="">
      <xdr:nvCxnSpPr>
        <xdr:cNvPr id="381" name="直線コネクタ 380"/>
        <xdr:cNvCxnSpPr/>
      </xdr:nvCxnSpPr>
      <xdr:spPr>
        <a:xfrm>
          <a:off x="9639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382"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383"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139716</xdr:rowOff>
    </xdr:from>
    <xdr:ext cx="469744" cy="259045"/>
    <xdr:sp macro="" textlink="">
      <xdr:nvSpPr>
        <xdr:cNvPr id="384" name="n_1main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12"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15" name="フローチャート: 判断 414"/>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21" name="楕円 420"/>
        <xdr:cNvSpPr/>
      </xdr:nvSpPr>
      <xdr:spPr>
        <a:xfrm>
          <a:off x="16268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422" name="【一般廃棄物処理施設】&#10;有形固定資産減価償却率該当値テキスト"/>
        <xdr:cNvSpPr txBox="1"/>
      </xdr:nvSpPr>
      <xdr:spPr>
        <a:xfrm>
          <a:off x="16357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77978</xdr:rowOff>
    </xdr:from>
    <xdr:to>
      <xdr:col>81</xdr:col>
      <xdr:colOff>101600</xdr:colOff>
      <xdr:row>36</xdr:row>
      <xdr:rowOff>8128</xdr:rowOff>
    </xdr:to>
    <xdr:sp macro="" textlink="">
      <xdr:nvSpPr>
        <xdr:cNvPr id="423" name="楕円 422"/>
        <xdr:cNvSpPr/>
      </xdr:nvSpPr>
      <xdr:spPr>
        <a:xfrm>
          <a:off x="15430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128778</xdr:rowOff>
    </xdr:to>
    <xdr:cxnSp macro="">
      <xdr:nvCxnSpPr>
        <xdr:cNvPr id="424" name="直線コネクタ 423"/>
        <xdr:cNvCxnSpPr/>
      </xdr:nvCxnSpPr>
      <xdr:spPr>
        <a:xfrm flipV="1">
          <a:off x="15481300" y="60655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25"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26"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24655</xdr:rowOff>
    </xdr:from>
    <xdr:ext cx="405111" cy="259045"/>
    <xdr:sp macro="" textlink="">
      <xdr:nvSpPr>
        <xdr:cNvPr id="427" name="n_1mainValue【一般廃棄物処理施設】&#10;有形固定資産減価償却率"/>
        <xdr:cNvSpPr txBox="1"/>
      </xdr:nvSpPr>
      <xdr:spPr>
        <a:xfrm>
          <a:off x="152660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56"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59" name="フローチャート: 判断 458"/>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113678</xdr:rowOff>
    </xdr:from>
    <xdr:to>
      <xdr:col>116</xdr:col>
      <xdr:colOff>114300</xdr:colOff>
      <xdr:row>36</xdr:row>
      <xdr:rowOff>43828</xdr:rowOff>
    </xdr:to>
    <xdr:sp macro="" textlink="">
      <xdr:nvSpPr>
        <xdr:cNvPr id="465" name="楕円 464"/>
        <xdr:cNvSpPr/>
      </xdr:nvSpPr>
      <xdr:spPr>
        <a:xfrm>
          <a:off x="221107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136555</xdr:rowOff>
    </xdr:from>
    <xdr:ext cx="534377" cy="259045"/>
    <xdr:sp macro="" textlink="">
      <xdr:nvSpPr>
        <xdr:cNvPr id="466" name="【一般廃棄物処理施設】&#10;一人当たり有形固定資産（償却資産）額該当値テキスト"/>
        <xdr:cNvSpPr txBox="1"/>
      </xdr:nvSpPr>
      <xdr:spPr>
        <a:xfrm>
          <a:off x="22199600" y="59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125362</xdr:rowOff>
    </xdr:from>
    <xdr:to>
      <xdr:col>112</xdr:col>
      <xdr:colOff>38100</xdr:colOff>
      <xdr:row>36</xdr:row>
      <xdr:rowOff>55512</xdr:rowOff>
    </xdr:to>
    <xdr:sp macro="" textlink="">
      <xdr:nvSpPr>
        <xdr:cNvPr id="467" name="楕円 466"/>
        <xdr:cNvSpPr/>
      </xdr:nvSpPr>
      <xdr:spPr>
        <a:xfrm>
          <a:off x="212725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164478</xdr:rowOff>
    </xdr:from>
    <xdr:to>
      <xdr:col>116</xdr:col>
      <xdr:colOff>63500</xdr:colOff>
      <xdr:row>36</xdr:row>
      <xdr:rowOff>4712</xdr:rowOff>
    </xdr:to>
    <xdr:cxnSp macro="">
      <xdr:nvCxnSpPr>
        <xdr:cNvPr id="468" name="直線コネクタ 467"/>
        <xdr:cNvCxnSpPr/>
      </xdr:nvCxnSpPr>
      <xdr:spPr>
        <a:xfrm flipV="1">
          <a:off x="21323300" y="6165228"/>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69"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70"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72039</xdr:rowOff>
    </xdr:from>
    <xdr:ext cx="534377" cy="259045"/>
    <xdr:sp macro="" textlink="">
      <xdr:nvSpPr>
        <xdr:cNvPr id="471" name="n_1mainValue【一般廃棄物処理施設】&#10;一人当たり有形固定資産（償却資産）額"/>
        <xdr:cNvSpPr txBox="1"/>
      </xdr:nvSpPr>
      <xdr:spPr>
        <a:xfrm>
          <a:off x="21043411" y="59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03" name="フローチャート: 判断 50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509" name="楕円 508"/>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149242</xdr:rowOff>
    </xdr:from>
    <xdr:ext cx="405111" cy="259045"/>
    <xdr:sp macro="" textlink="">
      <xdr:nvSpPr>
        <xdr:cNvPr id="510" name="【保健センター・保健所】&#10;有形固定資産減価償却率該当値テキスト"/>
        <xdr:cNvSpPr txBox="1"/>
      </xdr:nvSpPr>
      <xdr:spPr>
        <a:xfrm>
          <a:off x="16357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511" name="楕円 510"/>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41910</xdr:rowOff>
    </xdr:to>
    <xdr:cxnSp macro="">
      <xdr:nvCxnSpPr>
        <xdr:cNvPr id="512" name="直線コネクタ 511"/>
        <xdr:cNvCxnSpPr/>
      </xdr:nvCxnSpPr>
      <xdr:spPr>
        <a:xfrm flipV="1">
          <a:off x="15481300" y="101212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13"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14"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515" name="n_1mainValue【保健センター・保健所】&#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42"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45" name="フローチャート: 判断 544"/>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551" name="楕円 550"/>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552" name="【保健センター・保健所】&#10;一人当たり面積該当値テキスト"/>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553" name="楕円 552"/>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554" name="直線コネクタ 553"/>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55"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56"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557" name="n_1mainValue【保健センター・保健所】&#10;一人当たり面積"/>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585"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88" name="フローチャート: 判断 587"/>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140463</xdr:rowOff>
    </xdr:from>
    <xdr:to>
      <xdr:col>85</xdr:col>
      <xdr:colOff>177800</xdr:colOff>
      <xdr:row>81</xdr:row>
      <xdr:rowOff>70613</xdr:rowOff>
    </xdr:to>
    <xdr:sp macro="" textlink="">
      <xdr:nvSpPr>
        <xdr:cNvPr id="594" name="楕円 593"/>
        <xdr:cNvSpPr/>
      </xdr:nvSpPr>
      <xdr:spPr>
        <a:xfrm>
          <a:off x="162687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118890</xdr:rowOff>
    </xdr:from>
    <xdr:ext cx="405111" cy="259045"/>
    <xdr:sp macro="" textlink="">
      <xdr:nvSpPr>
        <xdr:cNvPr id="595" name="【消防施設】&#10;有形固定資産減価償却率該当値テキスト"/>
        <xdr:cNvSpPr txBox="1"/>
      </xdr:nvSpPr>
      <xdr:spPr>
        <a:xfrm>
          <a:off x="16357600" y="1383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5587</xdr:rowOff>
    </xdr:from>
    <xdr:to>
      <xdr:col>81</xdr:col>
      <xdr:colOff>101600</xdr:colOff>
      <xdr:row>81</xdr:row>
      <xdr:rowOff>107187</xdr:rowOff>
    </xdr:to>
    <xdr:sp macro="" textlink="">
      <xdr:nvSpPr>
        <xdr:cNvPr id="596" name="楕円 595"/>
        <xdr:cNvSpPr/>
      </xdr:nvSpPr>
      <xdr:spPr>
        <a:xfrm>
          <a:off x="15430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19813</xdr:rowOff>
    </xdr:from>
    <xdr:to>
      <xdr:col>85</xdr:col>
      <xdr:colOff>127000</xdr:colOff>
      <xdr:row>81</xdr:row>
      <xdr:rowOff>56387</xdr:rowOff>
    </xdr:to>
    <xdr:cxnSp macro="">
      <xdr:nvCxnSpPr>
        <xdr:cNvPr id="597" name="直線コネクタ 596"/>
        <xdr:cNvCxnSpPr/>
      </xdr:nvCxnSpPr>
      <xdr:spPr>
        <a:xfrm flipV="1">
          <a:off x="15481300" y="1390726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598"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599"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98314</xdr:rowOff>
    </xdr:from>
    <xdr:ext cx="405111" cy="259045"/>
    <xdr:sp macro="" textlink="">
      <xdr:nvSpPr>
        <xdr:cNvPr id="600" name="n_1mainValue【消防施設】&#10;有形固定資産減価償却率"/>
        <xdr:cNvSpPr txBox="1"/>
      </xdr:nvSpPr>
      <xdr:spPr>
        <a:xfrm>
          <a:off x="15266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30"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33" name="フローチャート: 判断 63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639" name="楕円 638"/>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640"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41" name="楕円 640"/>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642" name="直線コネクタ 641"/>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4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645" name="n_1mainValue【消防施設】&#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75"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78" name="フローチャート: 判断 677"/>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145414</xdr:rowOff>
    </xdr:from>
    <xdr:to>
      <xdr:col>85</xdr:col>
      <xdr:colOff>177800</xdr:colOff>
      <xdr:row>105</xdr:row>
      <xdr:rowOff>75564</xdr:rowOff>
    </xdr:to>
    <xdr:sp macro="" textlink="">
      <xdr:nvSpPr>
        <xdr:cNvPr id="684" name="楕円 683"/>
        <xdr:cNvSpPr/>
      </xdr:nvSpPr>
      <xdr:spPr>
        <a:xfrm>
          <a:off x="16268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168291</xdr:rowOff>
    </xdr:from>
    <xdr:ext cx="405111" cy="259045"/>
    <xdr:sp macro="" textlink="">
      <xdr:nvSpPr>
        <xdr:cNvPr id="685" name="【庁舎】&#10;有形固定資産減価償却率該当値テキスト"/>
        <xdr:cNvSpPr txBox="1"/>
      </xdr:nvSpPr>
      <xdr:spPr>
        <a:xfrm>
          <a:off x="16357600"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19686</xdr:rowOff>
    </xdr:from>
    <xdr:to>
      <xdr:col>81</xdr:col>
      <xdr:colOff>101600</xdr:colOff>
      <xdr:row>105</xdr:row>
      <xdr:rowOff>121286</xdr:rowOff>
    </xdr:to>
    <xdr:sp macro="" textlink="">
      <xdr:nvSpPr>
        <xdr:cNvPr id="686" name="楕円 685"/>
        <xdr:cNvSpPr/>
      </xdr:nvSpPr>
      <xdr:spPr>
        <a:xfrm>
          <a:off x="15430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24764</xdr:rowOff>
    </xdr:from>
    <xdr:to>
      <xdr:col>85</xdr:col>
      <xdr:colOff>127000</xdr:colOff>
      <xdr:row>105</xdr:row>
      <xdr:rowOff>70486</xdr:rowOff>
    </xdr:to>
    <xdr:cxnSp macro="">
      <xdr:nvCxnSpPr>
        <xdr:cNvPr id="687" name="直線コネクタ 686"/>
        <xdr:cNvCxnSpPr/>
      </xdr:nvCxnSpPr>
      <xdr:spPr>
        <a:xfrm flipV="1">
          <a:off x="15481300" y="180270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88"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689"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137813</xdr:rowOff>
    </xdr:from>
    <xdr:ext cx="405111" cy="259045"/>
    <xdr:sp macro="" textlink="">
      <xdr:nvSpPr>
        <xdr:cNvPr id="690" name="n_1mainValue【庁舎】&#10;有形固定資産減価償却率"/>
        <xdr:cNvSpPr txBox="1"/>
      </xdr:nvSpPr>
      <xdr:spPr>
        <a:xfrm>
          <a:off x="15266044"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19"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22" name="フローチャート: 判断 721"/>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97789</xdr:rowOff>
    </xdr:from>
    <xdr:to>
      <xdr:col>116</xdr:col>
      <xdr:colOff>114300</xdr:colOff>
      <xdr:row>106</xdr:row>
      <xdr:rowOff>27939</xdr:rowOff>
    </xdr:to>
    <xdr:sp macro="" textlink="">
      <xdr:nvSpPr>
        <xdr:cNvPr id="728" name="楕円 727"/>
        <xdr:cNvSpPr/>
      </xdr:nvSpPr>
      <xdr:spPr>
        <a:xfrm>
          <a:off x="22110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120666</xdr:rowOff>
    </xdr:from>
    <xdr:ext cx="469744" cy="259045"/>
    <xdr:sp macro="" textlink="">
      <xdr:nvSpPr>
        <xdr:cNvPr id="729" name="【庁舎】&#10;一人当たり面積該当値テキスト"/>
        <xdr:cNvSpPr txBox="1"/>
      </xdr:nvSpPr>
      <xdr:spPr>
        <a:xfrm>
          <a:off x="22199600"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101600</xdr:rowOff>
    </xdr:from>
    <xdr:to>
      <xdr:col>112</xdr:col>
      <xdr:colOff>38100</xdr:colOff>
      <xdr:row>106</xdr:row>
      <xdr:rowOff>31750</xdr:rowOff>
    </xdr:to>
    <xdr:sp macro="" textlink="">
      <xdr:nvSpPr>
        <xdr:cNvPr id="730" name="楕円 729"/>
        <xdr:cNvSpPr/>
      </xdr:nvSpPr>
      <xdr:spPr>
        <a:xfrm>
          <a:off x="2127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148589</xdr:rowOff>
    </xdr:from>
    <xdr:to>
      <xdr:col>116</xdr:col>
      <xdr:colOff>63500</xdr:colOff>
      <xdr:row>105</xdr:row>
      <xdr:rowOff>152400</xdr:rowOff>
    </xdr:to>
    <xdr:cxnSp macro="">
      <xdr:nvCxnSpPr>
        <xdr:cNvPr id="731" name="直線コネクタ 730"/>
        <xdr:cNvCxnSpPr/>
      </xdr:nvCxnSpPr>
      <xdr:spPr>
        <a:xfrm flipV="1">
          <a:off x="21323300" y="18150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32"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33"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48277</xdr:rowOff>
    </xdr:from>
    <xdr:ext cx="469744" cy="259045"/>
    <xdr:sp macro="" textlink="">
      <xdr:nvSpPr>
        <xdr:cNvPr id="734" name="n_1mainValue【庁舎】&#10;一人当たり面積"/>
        <xdr:cNvSpPr txBox="1"/>
      </xdr:nvSpPr>
      <xdr:spPr>
        <a:xfrm>
          <a:off x="21075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類型別の有形固定資産減価償却率を比較すると、ほとんどの類型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類似団体平均値を上回っており、経年比較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も同様である。本市の保有する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の減価償却が相対的に進んでいると言え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年度に耐震化改修工事を実施しており、その結果、有形固定資産減価償却率が下がっている。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再編方針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施設のあり方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や統廃合を含んだ老朽化対策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198,852
195,783
159.82
67,831,002
61,604,197
6,124,544
39,697,735
36,209,547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類似団体平均０．８６、全国市町村平均０．５１、埼玉県平均０．７８を上回る０．８９であり、対前年度比でほぼ横ばいとなっています。</a:t>
          </a:r>
        </a:p>
        <a:p>
          <a:r>
            <a:rPr kumimoji="1" lang="ja-JP" altLang="en-US" sz="1300">
              <a:latin typeface="ＭＳ Ｐゴシック" panose="020B0600070205080204" pitchFamily="50" charset="-128"/>
              <a:ea typeface="ＭＳ Ｐゴシック" panose="020B0600070205080204" pitchFamily="50" charset="-128"/>
            </a:rPr>
            <a:t>　引き続き、歳入の確保に努めるとともに、歳出の見直し及び抑制を進め、財政の健全化を図ります。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財政構造の弾力性を示す経常収支比率では、類似団体平均９２．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、全国市町村平均９２．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、埼玉県平均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９３．１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を下回る８７．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％で、対前年度比では０．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％減少しています。</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歳出全体が減少した上、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地方譲与税等、経常一般財源の増により、０．１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％改善しました。</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市税の収納率向上対策を推進するとともに、総合振興計画や行政改革大綱に基づき、歳出抑制に努めます。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135709</xdr:rowOff>
    </xdr:from>
    <xdr:to>
      <xdr:col>23</xdr:col>
      <xdr:colOff>133350</xdr:colOff>
      <xdr:row>60</xdr:row>
      <xdr:rowOff>142603</xdr:rowOff>
    </xdr:to>
    <xdr:cxnSp macro="">
      <xdr:nvCxnSpPr>
        <xdr:cNvPr id="134" name="直線コネクタ 133"/>
        <xdr:cNvCxnSpPr/>
      </xdr:nvCxnSpPr>
      <xdr:spPr>
        <a:xfrm flipV="1">
          <a:off x="4114800" y="104227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60</xdr:row>
      <xdr:rowOff>170180</xdr:rowOff>
    </xdr:to>
    <xdr:cxnSp macro="">
      <xdr:nvCxnSpPr>
        <xdr:cNvPr id="137" name="直線コネクタ 136"/>
        <xdr:cNvCxnSpPr/>
      </xdr:nvCxnSpPr>
      <xdr:spPr>
        <a:xfrm flipV="1">
          <a:off x="3225800" y="104296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53884</xdr:rowOff>
    </xdr:to>
    <xdr:cxnSp macro="">
      <xdr:nvCxnSpPr>
        <xdr:cNvPr id="140" name="直線コネクタ 139"/>
        <xdr:cNvCxnSpPr/>
      </xdr:nvCxnSpPr>
      <xdr:spPr>
        <a:xfrm flipV="1">
          <a:off x="2336800" y="104571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53884</xdr:rowOff>
    </xdr:to>
    <xdr:cxnSp macro="">
      <xdr:nvCxnSpPr>
        <xdr:cNvPr id="143" name="直線コネクタ 142"/>
        <xdr:cNvCxnSpPr/>
      </xdr:nvCxnSpPr>
      <xdr:spPr>
        <a:xfrm>
          <a:off x="1447800" y="104227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84909</xdr:rowOff>
    </xdr:from>
    <xdr:to>
      <xdr:col>23</xdr:col>
      <xdr:colOff>184150</xdr:colOff>
      <xdr:row>61</xdr:row>
      <xdr:rowOff>15059</xdr:rowOff>
    </xdr:to>
    <xdr:sp macro="" textlink="">
      <xdr:nvSpPr>
        <xdr:cNvPr id="153" name="楕円 152"/>
        <xdr:cNvSpPr/>
      </xdr:nvSpPr>
      <xdr:spPr>
        <a:xfrm>
          <a:off x="4902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101436</xdr:rowOff>
    </xdr:from>
    <xdr:ext cx="762000" cy="259045"/>
    <xdr:sp macro="" textlink="">
      <xdr:nvSpPr>
        <xdr:cNvPr id="154" name="財政構造の弾力性該当値テキスト"/>
        <xdr:cNvSpPr txBox="1"/>
      </xdr:nvSpPr>
      <xdr:spPr>
        <a:xfrm>
          <a:off x="5041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32130</xdr:rowOff>
    </xdr:from>
    <xdr:ext cx="736600" cy="259045"/>
    <xdr:sp macro="" textlink="">
      <xdr:nvSpPr>
        <xdr:cNvPr id="156" name="テキスト ボックス 155"/>
        <xdr:cNvSpPr txBox="1"/>
      </xdr:nvSpPr>
      <xdr:spPr>
        <a:xfrm>
          <a:off x="3733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8" name="テキスト ボックス 157"/>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114861</xdr:rowOff>
    </xdr:from>
    <xdr:ext cx="762000" cy="259045"/>
    <xdr:sp macro="" textlink="">
      <xdr:nvSpPr>
        <xdr:cNvPr id="160" name="テキスト ボックス 159"/>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1" name="楕円 160"/>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25236</xdr:rowOff>
    </xdr:from>
    <xdr:ext cx="762000" cy="259045"/>
    <xdr:sp macro="" textlink="">
      <xdr:nvSpPr>
        <xdr:cNvPr id="162" name="テキスト ボックス 161"/>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人件費・物件費等の状況では、人口一人当たりの決算額で、類似団体平均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１０６，５９７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円、全国</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１３１，６５４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円、埼玉県平均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１０４，５７６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円を下回る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９４，８０１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円で、対前年度比では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１，４５３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円減少しました。　なお、人件費は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、人事院勧告に基づく期末勤勉手当の増があったものの、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や退職者の減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により減少しました。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公共施設アセットマネジメント基本方針に基づき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抑制に努めます。また、行政改革大綱に基づき指定管理者制度の導入や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職員定員管理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110871</xdr:rowOff>
    </xdr:from>
    <xdr:to>
      <xdr:col>23</xdr:col>
      <xdr:colOff>133350</xdr:colOff>
      <xdr:row>81</xdr:row>
      <xdr:rowOff>135914</xdr:rowOff>
    </xdr:to>
    <xdr:cxnSp macro="">
      <xdr:nvCxnSpPr>
        <xdr:cNvPr id="199" name="直線コネクタ 198"/>
        <xdr:cNvCxnSpPr/>
      </xdr:nvCxnSpPr>
      <xdr:spPr>
        <a:xfrm flipV="1">
          <a:off x="4114800" y="13998321"/>
          <a:ext cx="8382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135914</xdr:rowOff>
    </xdr:from>
    <xdr:to>
      <xdr:col>19</xdr:col>
      <xdr:colOff>133350</xdr:colOff>
      <xdr:row>81</xdr:row>
      <xdr:rowOff>148737</xdr:rowOff>
    </xdr:to>
    <xdr:cxnSp macro="">
      <xdr:nvCxnSpPr>
        <xdr:cNvPr id="202" name="直線コネクタ 201"/>
        <xdr:cNvCxnSpPr/>
      </xdr:nvCxnSpPr>
      <xdr:spPr>
        <a:xfrm flipV="1">
          <a:off x="3225800" y="14023364"/>
          <a:ext cx="8890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111612</xdr:rowOff>
    </xdr:from>
    <xdr:to>
      <xdr:col>15</xdr:col>
      <xdr:colOff>82550</xdr:colOff>
      <xdr:row>81</xdr:row>
      <xdr:rowOff>148737</xdr:rowOff>
    </xdr:to>
    <xdr:cxnSp macro="">
      <xdr:nvCxnSpPr>
        <xdr:cNvPr id="205" name="直線コネクタ 204"/>
        <xdr:cNvCxnSpPr/>
      </xdr:nvCxnSpPr>
      <xdr:spPr>
        <a:xfrm>
          <a:off x="2336800" y="13999062"/>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40652</xdr:rowOff>
    </xdr:from>
    <xdr:to>
      <xdr:col>11</xdr:col>
      <xdr:colOff>31750</xdr:colOff>
      <xdr:row>81</xdr:row>
      <xdr:rowOff>111612</xdr:rowOff>
    </xdr:to>
    <xdr:cxnSp macro="">
      <xdr:nvCxnSpPr>
        <xdr:cNvPr id="208" name="直線コネクタ 207"/>
        <xdr:cNvCxnSpPr/>
      </xdr:nvCxnSpPr>
      <xdr:spPr>
        <a:xfrm>
          <a:off x="1447800" y="13928102"/>
          <a:ext cx="889000" cy="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60071</xdr:rowOff>
    </xdr:from>
    <xdr:to>
      <xdr:col>23</xdr:col>
      <xdr:colOff>184150</xdr:colOff>
      <xdr:row>81</xdr:row>
      <xdr:rowOff>161671</xdr:rowOff>
    </xdr:to>
    <xdr:sp macro="" textlink="">
      <xdr:nvSpPr>
        <xdr:cNvPr id="218" name="楕円 217"/>
        <xdr:cNvSpPr/>
      </xdr:nvSpPr>
      <xdr:spPr>
        <a:xfrm>
          <a:off x="4902200" y="1394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76598</xdr:rowOff>
    </xdr:from>
    <xdr:ext cx="762000" cy="259045"/>
    <xdr:sp macro="" textlink="">
      <xdr:nvSpPr>
        <xdr:cNvPr id="219" name="人件費・物件費等の状況該当値テキスト"/>
        <xdr:cNvSpPr txBox="1"/>
      </xdr:nvSpPr>
      <xdr:spPr>
        <a:xfrm>
          <a:off x="5041900" y="1379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85114</xdr:rowOff>
    </xdr:from>
    <xdr:to>
      <xdr:col>19</xdr:col>
      <xdr:colOff>184150</xdr:colOff>
      <xdr:row>82</xdr:row>
      <xdr:rowOff>15264</xdr:rowOff>
    </xdr:to>
    <xdr:sp macro="" textlink="">
      <xdr:nvSpPr>
        <xdr:cNvPr id="220" name="楕円 219"/>
        <xdr:cNvSpPr/>
      </xdr:nvSpPr>
      <xdr:spPr>
        <a:xfrm>
          <a:off x="4064000" y="139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25441</xdr:rowOff>
    </xdr:from>
    <xdr:ext cx="736600" cy="259045"/>
    <xdr:sp macro="" textlink="">
      <xdr:nvSpPr>
        <xdr:cNvPr id="221" name="テキスト ボックス 220"/>
        <xdr:cNvSpPr txBox="1"/>
      </xdr:nvSpPr>
      <xdr:spPr>
        <a:xfrm>
          <a:off x="3733800" y="1374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97937</xdr:rowOff>
    </xdr:from>
    <xdr:to>
      <xdr:col>15</xdr:col>
      <xdr:colOff>133350</xdr:colOff>
      <xdr:row>82</xdr:row>
      <xdr:rowOff>28087</xdr:rowOff>
    </xdr:to>
    <xdr:sp macro="" textlink="">
      <xdr:nvSpPr>
        <xdr:cNvPr id="222" name="楕円 221"/>
        <xdr:cNvSpPr/>
      </xdr:nvSpPr>
      <xdr:spPr>
        <a:xfrm>
          <a:off x="3175000" y="139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38264</xdr:rowOff>
    </xdr:from>
    <xdr:ext cx="762000" cy="259045"/>
    <xdr:sp macro="" textlink="">
      <xdr:nvSpPr>
        <xdr:cNvPr id="223" name="テキスト ボックス 222"/>
        <xdr:cNvSpPr txBox="1"/>
      </xdr:nvSpPr>
      <xdr:spPr>
        <a:xfrm>
          <a:off x="2844800" y="137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60812</xdr:rowOff>
    </xdr:from>
    <xdr:to>
      <xdr:col>11</xdr:col>
      <xdr:colOff>82550</xdr:colOff>
      <xdr:row>81</xdr:row>
      <xdr:rowOff>162412</xdr:rowOff>
    </xdr:to>
    <xdr:sp macro="" textlink="">
      <xdr:nvSpPr>
        <xdr:cNvPr id="224" name="楕円 223"/>
        <xdr:cNvSpPr/>
      </xdr:nvSpPr>
      <xdr:spPr>
        <a:xfrm>
          <a:off x="2286000" y="139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1139</xdr:rowOff>
    </xdr:from>
    <xdr:ext cx="762000" cy="259045"/>
    <xdr:sp macro="" textlink="">
      <xdr:nvSpPr>
        <xdr:cNvPr id="225" name="テキスト ボックス 224"/>
        <xdr:cNvSpPr txBox="1"/>
      </xdr:nvSpPr>
      <xdr:spPr>
        <a:xfrm>
          <a:off x="1955800" y="1371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161302</xdr:rowOff>
    </xdr:from>
    <xdr:to>
      <xdr:col>7</xdr:col>
      <xdr:colOff>31750</xdr:colOff>
      <xdr:row>81</xdr:row>
      <xdr:rowOff>91452</xdr:rowOff>
    </xdr:to>
    <xdr:sp macro="" textlink="">
      <xdr:nvSpPr>
        <xdr:cNvPr id="226" name="楕円 225"/>
        <xdr:cNvSpPr/>
      </xdr:nvSpPr>
      <xdr:spPr>
        <a:xfrm>
          <a:off x="1397000" y="1387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101629</xdr:rowOff>
    </xdr:from>
    <xdr:ext cx="762000" cy="259045"/>
    <xdr:sp macro="" textlink="">
      <xdr:nvSpPr>
        <xdr:cNvPr id="227" name="テキスト ボックス 226"/>
        <xdr:cNvSpPr txBox="1"/>
      </xdr:nvSpPr>
      <xdr:spPr>
        <a:xfrm>
          <a:off x="1066800" y="1364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平成２４年度及び平成２６年度の定期昇給について、昇給を抑制する措置を行ったこと等により改善が見込まれます。今後も引き続き給与水準の適正化を行い、ラスパイレス指数の減少に努めます。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61" name="直線コネクタ 260"/>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111125</xdr:rowOff>
    </xdr:to>
    <xdr:cxnSp macro="">
      <xdr:nvCxnSpPr>
        <xdr:cNvPr id="264" name="直線コネクタ 263"/>
        <xdr:cNvCxnSpPr/>
      </xdr:nvCxnSpPr>
      <xdr:spPr>
        <a:xfrm flipV="1">
          <a:off x="15290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40216</xdr:rowOff>
    </xdr:to>
    <xdr:cxnSp macro="">
      <xdr:nvCxnSpPr>
        <xdr:cNvPr id="267" name="直線コネクタ 266"/>
        <xdr:cNvCxnSpPr/>
      </xdr:nvCxnSpPr>
      <xdr:spPr>
        <a:xfrm flipV="1">
          <a:off x="14401800" y="150272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40216</xdr:rowOff>
    </xdr:to>
    <xdr:cxnSp macro="">
      <xdr:nvCxnSpPr>
        <xdr:cNvPr id="270" name="直線コネクタ 269"/>
        <xdr:cNvCxnSpPr/>
      </xdr:nvCxnSpPr>
      <xdr:spPr>
        <a:xfrm>
          <a:off x="13512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0" name="楕円 279"/>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1"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2" name="楕円 281"/>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3" name="テキスト ボックス 282"/>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4" name="楕円 283"/>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5" name="テキスト ボックス 284"/>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6" name="楕円 285"/>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7" name="テキスト ボックス 286"/>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8" name="楕円 287"/>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9" name="テキスト ボックス 288"/>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合併直後の平成１９年度から１０年間で、２４０人の削減を行ったことにより、人口千人当たりの職員数は全国平均を大幅に下回っているほか、県内平均も下回っています。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振興計画後期基本計画の中で、平成２４年度から平成２９年度までの５カ年を計画期間とした目標値を策定し、７３人の削減を目標としてきましたが、平成２９年度当初時点で達成したところです。今後も適正な定員管理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51344</xdr:rowOff>
    </xdr:from>
    <xdr:to>
      <xdr:col>81</xdr:col>
      <xdr:colOff>44450</xdr:colOff>
      <xdr:row>62</xdr:row>
      <xdr:rowOff>61685</xdr:rowOff>
    </xdr:to>
    <xdr:cxnSp macro="">
      <xdr:nvCxnSpPr>
        <xdr:cNvPr id="326" name="直線コネクタ 325"/>
        <xdr:cNvCxnSpPr/>
      </xdr:nvCxnSpPr>
      <xdr:spPr>
        <a:xfrm>
          <a:off x="16179800" y="1068124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51344</xdr:rowOff>
    </xdr:from>
    <xdr:to>
      <xdr:col>77</xdr:col>
      <xdr:colOff>44450</xdr:colOff>
      <xdr:row>62</xdr:row>
      <xdr:rowOff>65133</xdr:rowOff>
    </xdr:to>
    <xdr:cxnSp macro="">
      <xdr:nvCxnSpPr>
        <xdr:cNvPr id="329" name="直線コネクタ 328"/>
        <xdr:cNvCxnSpPr/>
      </xdr:nvCxnSpPr>
      <xdr:spPr>
        <a:xfrm flipV="1">
          <a:off x="15290800" y="106812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65133</xdr:rowOff>
    </xdr:from>
    <xdr:to>
      <xdr:col>72</xdr:col>
      <xdr:colOff>203200</xdr:colOff>
      <xdr:row>62</xdr:row>
      <xdr:rowOff>85816</xdr:rowOff>
    </xdr:to>
    <xdr:cxnSp macro="">
      <xdr:nvCxnSpPr>
        <xdr:cNvPr id="332" name="直線コネクタ 331"/>
        <xdr:cNvCxnSpPr/>
      </xdr:nvCxnSpPr>
      <xdr:spPr>
        <a:xfrm flipV="1">
          <a:off x="14401800" y="106950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85816</xdr:rowOff>
    </xdr:from>
    <xdr:to>
      <xdr:col>68</xdr:col>
      <xdr:colOff>152400</xdr:colOff>
      <xdr:row>62</xdr:row>
      <xdr:rowOff>89263</xdr:rowOff>
    </xdr:to>
    <xdr:cxnSp macro="">
      <xdr:nvCxnSpPr>
        <xdr:cNvPr id="335" name="直線コネクタ 334"/>
        <xdr:cNvCxnSpPr/>
      </xdr:nvCxnSpPr>
      <xdr:spPr>
        <a:xfrm flipV="1">
          <a:off x="13512800" y="107157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45" name="楕円 344"/>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154412</xdr:rowOff>
    </xdr:from>
    <xdr:ext cx="762000" cy="259045"/>
    <xdr:sp macro="" textlink="">
      <xdr:nvSpPr>
        <xdr:cNvPr id="346" name="定員管理の状況該当値テキスト"/>
        <xdr:cNvSpPr txBox="1"/>
      </xdr:nvSpPr>
      <xdr:spPr>
        <a:xfrm>
          <a:off x="171069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544</xdr:rowOff>
    </xdr:from>
    <xdr:to>
      <xdr:col>77</xdr:col>
      <xdr:colOff>95250</xdr:colOff>
      <xdr:row>62</xdr:row>
      <xdr:rowOff>102144</xdr:rowOff>
    </xdr:to>
    <xdr:sp macro="" textlink="">
      <xdr:nvSpPr>
        <xdr:cNvPr id="347" name="楕円 346"/>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48" name="テキスト ボックス 347"/>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14333</xdr:rowOff>
    </xdr:from>
    <xdr:to>
      <xdr:col>73</xdr:col>
      <xdr:colOff>44450</xdr:colOff>
      <xdr:row>62</xdr:row>
      <xdr:rowOff>115933</xdr:rowOff>
    </xdr:to>
    <xdr:sp macro="" textlink="">
      <xdr:nvSpPr>
        <xdr:cNvPr id="349" name="楕円 348"/>
        <xdr:cNvSpPr/>
      </xdr:nvSpPr>
      <xdr:spPr>
        <a:xfrm>
          <a:off x="15240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50" name="テキスト ボックス 349"/>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51" name="楕円 350"/>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52" name="テキスト ボックス 351"/>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38463</xdr:rowOff>
    </xdr:from>
    <xdr:to>
      <xdr:col>64</xdr:col>
      <xdr:colOff>152400</xdr:colOff>
      <xdr:row>62</xdr:row>
      <xdr:rowOff>140063</xdr:rowOff>
    </xdr:to>
    <xdr:sp macro="" textlink="">
      <xdr:nvSpPr>
        <xdr:cNvPr id="353" name="楕円 352"/>
        <xdr:cNvSpPr/>
      </xdr:nvSpPr>
      <xdr:spPr>
        <a:xfrm>
          <a:off x="13462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124840</xdr:rowOff>
    </xdr:from>
    <xdr:ext cx="762000" cy="259045"/>
    <xdr:sp macro="" textlink="">
      <xdr:nvSpPr>
        <xdr:cNvPr id="354" name="テキスト ボックス 353"/>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類似団体平均５．０％、全国市町村平均６．４％、埼玉県平均４．７％を下回る１．２％であり、対前年比で横ばいとなっています。</a:t>
          </a:r>
        </a:p>
        <a:p>
          <a:r>
            <a:rPr kumimoji="1" lang="ja-JP" altLang="en-US" sz="1300">
              <a:latin typeface="ＭＳ Ｐゴシック" panose="020B0600070205080204" pitchFamily="50" charset="-128"/>
              <a:ea typeface="ＭＳ Ｐゴシック" panose="020B0600070205080204" pitchFamily="50" charset="-128"/>
            </a:rPr>
            <a:t>　平成２９年度では元利償還金は増加したものの、元利償還金に対する基準財政需要額の算入額も増加しており、３カ年平均の比率では前年度同率となったものです。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38</xdr:row>
      <xdr:rowOff>164254</xdr:rowOff>
    </xdr:to>
    <xdr:cxnSp macro="">
      <xdr:nvCxnSpPr>
        <xdr:cNvPr id="387" name="直線コネクタ 386"/>
        <xdr:cNvCxnSpPr/>
      </xdr:nvCxnSpPr>
      <xdr:spPr>
        <a:xfrm>
          <a:off x="16179800" y="6679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65194</xdr:rowOff>
    </xdr:to>
    <xdr:cxnSp macro="">
      <xdr:nvCxnSpPr>
        <xdr:cNvPr id="390" name="直線コネクタ 389"/>
        <xdr:cNvCxnSpPr/>
      </xdr:nvCxnSpPr>
      <xdr:spPr>
        <a:xfrm flipV="1">
          <a:off x="15290800" y="6679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169756</xdr:rowOff>
    </xdr:to>
    <xdr:cxnSp macro="">
      <xdr:nvCxnSpPr>
        <xdr:cNvPr id="393" name="直線コネクタ 392"/>
        <xdr:cNvCxnSpPr/>
      </xdr:nvCxnSpPr>
      <xdr:spPr>
        <a:xfrm flipV="1">
          <a:off x="14401800" y="67517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159173</xdr:rowOff>
    </xdr:to>
    <xdr:cxnSp macro="">
      <xdr:nvCxnSpPr>
        <xdr:cNvPr id="396" name="直線コネクタ 395"/>
        <xdr:cNvCxnSpPr/>
      </xdr:nvCxnSpPr>
      <xdr:spPr>
        <a:xfrm flipV="1">
          <a:off x="13512800" y="68563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6" name="楕円 405"/>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7"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8" name="楕円 407"/>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9" name="テキスト ボックス 408"/>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10" name="楕円 409"/>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11" name="テキスト ボックス 410"/>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2" name="楕円 411"/>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3" name="テキスト ボックス 412"/>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14" name="楕円 413"/>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15" name="テキスト ボックス 414"/>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充当可能財源等が将来負担額を上回り、算式の計算結果がマイナスとなるため、平成２４年度から引き続き将来負担比率は算定されませんでした。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これは、起債残高が減少していること、職員数の減により退職手当負担見込額が減少したこと及び公共施設建設基金等への積立により充当可能基金が増加したことなどによります。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9"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0" name="フローチャート: 判断 449"/>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1" name="フローチャート: 判断 450"/>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2" name="テキスト ボックス 451"/>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78034</xdr:rowOff>
    </xdr:from>
    <xdr:to>
      <xdr:col>73</xdr:col>
      <xdr:colOff>44450</xdr:colOff>
      <xdr:row>17</xdr:row>
      <xdr:rowOff>8184</xdr:rowOff>
    </xdr:to>
    <xdr:sp macro="" textlink="">
      <xdr:nvSpPr>
        <xdr:cNvPr id="453" name="フローチャート: 判断 452"/>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4" name="テキスト ボックス 453"/>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5" name="フローチャート: 判断 454"/>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6" name="テキスト ボックス 455"/>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7" name="フローチャート: 判断 456"/>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58" name="テキスト ボックス 457"/>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198,852
195,783
159.82
67,831,002
61,604,197
6,124,544
39,697,735
36,209,547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２４．３</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、全国市町村平均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２５．６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％、埼玉県市町村平均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２５．５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２４．３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％となっており、対前年比では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％減少しています。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人事院勧告に基づく期末勤勉手当の増はあったものの、大部分が一般財源である人件費全体では減となったため、充当経常一般財源の減により、０．９％改善しました。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27940</xdr:rowOff>
    </xdr:to>
    <xdr:cxnSp macro="">
      <xdr:nvCxnSpPr>
        <xdr:cNvPr id="66" name="直線コネクタ 65"/>
        <xdr:cNvCxnSpPr/>
      </xdr:nvCxnSpPr>
      <xdr:spPr>
        <a:xfrm flipV="1">
          <a:off x="3987800" y="6474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35560</xdr:rowOff>
    </xdr:to>
    <xdr:cxnSp macro="">
      <xdr:nvCxnSpPr>
        <xdr:cNvPr id="69" name="直線コネクタ 68"/>
        <xdr:cNvCxnSpPr/>
      </xdr:nvCxnSpPr>
      <xdr:spPr>
        <a:xfrm flipV="1">
          <a:off x="3098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111760</xdr:rowOff>
    </xdr:to>
    <xdr:cxnSp macro="">
      <xdr:nvCxnSpPr>
        <xdr:cNvPr id="72" name="直線コネクタ 71"/>
        <xdr:cNvCxnSpPr/>
      </xdr:nvCxnSpPr>
      <xdr:spPr>
        <a:xfrm flipV="1">
          <a:off x="2209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111760</xdr:rowOff>
    </xdr:to>
    <xdr:cxnSp macro="">
      <xdr:nvCxnSpPr>
        <xdr:cNvPr id="75" name="直線コネクタ 74"/>
        <xdr:cNvCxnSpPr/>
      </xdr:nvCxnSpPr>
      <xdr:spPr>
        <a:xfrm>
          <a:off x="1320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類似団体平均１６．４％、</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埼玉県平均１７．９％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１４．９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％となっており、対前年比では０．５％</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単独事業である固定資産（土地）標準地鑑定事業の皆減、住民票等コンビニ交付事業の減等、一般財源による事業費が減となり、充当経常一般財源が減少し、０．５％改善しました。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今後も、業務の民間委託や指定管理者制度の更なる導入</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改善を図り、健全な財政運営に努めていきます。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121557</xdr:rowOff>
    </xdr:to>
    <xdr:cxnSp macro="">
      <xdr:nvCxnSpPr>
        <xdr:cNvPr id="129" name="直線コネクタ 128"/>
        <xdr:cNvCxnSpPr/>
      </xdr:nvCxnSpPr>
      <xdr:spPr>
        <a:xfrm flipV="1">
          <a:off x="15671800" y="2810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121557</xdr:rowOff>
    </xdr:to>
    <xdr:cxnSp macro="">
      <xdr:nvCxnSpPr>
        <xdr:cNvPr id="132" name="直線コネクタ 131"/>
        <xdr:cNvCxnSpPr/>
      </xdr:nvCxnSpPr>
      <xdr:spPr>
        <a:xfrm>
          <a:off x="14782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67129</xdr:rowOff>
    </xdr:to>
    <xdr:cxnSp macro="">
      <xdr:nvCxnSpPr>
        <xdr:cNvPr id="135" name="直線コネクタ 134"/>
        <xdr:cNvCxnSpPr/>
      </xdr:nvCxnSpPr>
      <xdr:spPr>
        <a:xfrm>
          <a:off x="13893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12700</xdr:rowOff>
    </xdr:to>
    <xdr:cxnSp macro="">
      <xdr:nvCxnSpPr>
        <xdr:cNvPr id="138" name="直線コネクタ 137"/>
        <xdr:cNvCxnSpPr/>
      </xdr:nvCxnSpPr>
      <xdr:spPr>
        <a:xfrm>
          <a:off x="13004800" y="2690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51" name="テキスト ボックス 150"/>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類似団体平均１３．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％、埼玉県市町村平均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１３．３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対前年比で０．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しています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経済対策臨時福祉給付金給付事業、障害者自立支援給付事業の増等により、扶助費全体は増となりましたが、重度心身障害者医療費給付事業の減等、単独事業全体は減となったため、充当経常一般財源の減により、０．２％改善し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120650</xdr:rowOff>
    </xdr:to>
    <xdr:cxnSp macro="">
      <xdr:nvCxnSpPr>
        <xdr:cNvPr id="190" name="直線コネクタ 189"/>
        <xdr:cNvCxnSpPr/>
      </xdr:nvCxnSpPr>
      <xdr:spPr>
        <a:xfrm flipV="1">
          <a:off x="3987800" y="952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120650</xdr:rowOff>
    </xdr:to>
    <xdr:cxnSp macro="">
      <xdr:nvCxnSpPr>
        <xdr:cNvPr id="193" name="直線コネクタ 192"/>
        <xdr:cNvCxnSpPr/>
      </xdr:nvCxnSpPr>
      <xdr:spPr>
        <a:xfrm>
          <a:off x="3098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96" name="直線コネクタ 195"/>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165100</xdr:rowOff>
    </xdr:to>
    <xdr:cxnSp macro="">
      <xdr:nvCxnSpPr>
        <xdr:cNvPr id="199" name="直線コネクタ 198"/>
        <xdr:cNvCxnSpPr/>
      </xdr:nvCxnSpPr>
      <xdr:spPr>
        <a:xfrm>
          <a:off x="1320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1" name="楕円 210"/>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2" name="テキスト ボックス 211"/>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類似団体平均１３．４％、全国市町村平均１３．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％、埼玉県市町村平均１２．５％を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１４．９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％となっており、対前年比では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繰出金は対前年度比で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２９１，１０３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特に将来の支出に備え公共施設建設基金に積立を行ったことから、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積立金が前年度比で５１４，５９４千円、１０１．４％増加しました。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57</xdr:row>
      <xdr:rowOff>57150</xdr:rowOff>
    </xdr:to>
    <xdr:cxnSp macro="">
      <xdr:nvCxnSpPr>
        <xdr:cNvPr id="251" name="直線コネクタ 250"/>
        <xdr:cNvCxnSpPr/>
      </xdr:nvCxnSpPr>
      <xdr:spPr>
        <a:xfrm>
          <a:off x="15671800" y="94361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6350</xdr:rowOff>
    </xdr:from>
    <xdr:to>
      <xdr:col>78</xdr:col>
      <xdr:colOff>69850</xdr:colOff>
      <xdr:row>56</xdr:row>
      <xdr:rowOff>165100</xdr:rowOff>
    </xdr:to>
    <xdr:cxnSp macro="">
      <xdr:nvCxnSpPr>
        <xdr:cNvPr id="254" name="直線コネクタ 253"/>
        <xdr:cNvCxnSpPr/>
      </xdr:nvCxnSpPr>
      <xdr:spPr>
        <a:xfrm flipV="1">
          <a:off x="14782800" y="9436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6350</xdr:rowOff>
    </xdr:to>
    <xdr:cxnSp macro="">
      <xdr:nvCxnSpPr>
        <xdr:cNvPr id="257" name="直線コネクタ 256"/>
        <xdr:cNvCxnSpPr/>
      </xdr:nvCxnSpPr>
      <xdr:spPr>
        <a:xfrm flipV="1">
          <a:off x="13893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6350</xdr:rowOff>
    </xdr:to>
    <xdr:cxnSp macro="">
      <xdr:nvCxnSpPr>
        <xdr:cNvPr id="260" name="直線コネクタ 259"/>
        <xdr:cNvCxnSpPr/>
      </xdr:nvCxnSpPr>
      <xdr:spPr>
        <a:xfrm>
          <a:off x="13004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127000</xdr:rowOff>
    </xdr:from>
    <xdr:to>
      <xdr:col>78</xdr:col>
      <xdr:colOff>120650</xdr:colOff>
      <xdr:row>55</xdr:row>
      <xdr:rowOff>57150</xdr:rowOff>
    </xdr:to>
    <xdr:sp macro="" textlink="">
      <xdr:nvSpPr>
        <xdr:cNvPr id="272" name="楕円 271"/>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67327</xdr:rowOff>
    </xdr:from>
    <xdr:ext cx="736600" cy="259045"/>
    <xdr:sp macro="" textlink="">
      <xdr:nvSpPr>
        <xdr:cNvPr id="273" name="テキスト ボックス 272"/>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5" name="テキスト ボックス 27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6" name="楕円 275"/>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77" name="テキスト ボックス 276"/>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9" name="テキスト ボックス 27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％、全国市町村平均１０．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％、埼玉県市町村平均９．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％となっており、対前年度比で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単独事業である大里広域市町村圏組合負担事業の減等のため、充当経常一般財源の減により、１．８％改善しました。更に、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補助金の見直し等により、健全な財政運営に努めていきます。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35</xdr:row>
      <xdr:rowOff>92710</xdr:rowOff>
    </xdr:to>
    <xdr:cxnSp macro="">
      <xdr:nvCxnSpPr>
        <xdr:cNvPr id="310" name="直線コネクタ 309"/>
        <xdr:cNvCxnSpPr/>
      </xdr:nvCxnSpPr>
      <xdr:spPr>
        <a:xfrm flipV="1">
          <a:off x="15671800" y="592886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92710</xdr:rowOff>
    </xdr:to>
    <xdr:cxnSp macro="">
      <xdr:nvCxnSpPr>
        <xdr:cNvPr id="313" name="直線コネクタ 312"/>
        <xdr:cNvCxnSpPr/>
      </xdr:nvCxnSpPr>
      <xdr:spPr>
        <a:xfrm>
          <a:off x="14782800" y="60203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19558</xdr:rowOff>
    </xdr:to>
    <xdr:cxnSp macro="">
      <xdr:nvCxnSpPr>
        <xdr:cNvPr id="316" name="直線コネクタ 315"/>
        <xdr:cNvCxnSpPr/>
      </xdr:nvCxnSpPr>
      <xdr:spPr>
        <a:xfrm>
          <a:off x="13893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19558</xdr:rowOff>
    </xdr:to>
    <xdr:cxnSp macro="">
      <xdr:nvCxnSpPr>
        <xdr:cNvPr id="319" name="直線コネクタ 318"/>
        <xdr:cNvCxnSpPr/>
      </xdr:nvCxnSpPr>
      <xdr:spPr>
        <a:xfrm>
          <a:off x="13004800" y="5974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9" name="楕円 328"/>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30"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1" name="楕円 330"/>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2" name="テキスト ボックス 331"/>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33" name="楕円 332"/>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34" name="テキスト ボックス 333"/>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5" name="楕円 334"/>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6" name="テキスト ボックス 335"/>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１４．７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１６．９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％、埼玉県平均１４．</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％を下回る１１．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おりますが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、対前年比で０．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元金の増により、公債費全体が増加しており、一部繰上償還を臨時的経費に計上したものの、ほぼ全額を経常的経費に計上したため、充当経常一般財源が増加し、０．２％上昇しました。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168911</xdr:rowOff>
    </xdr:to>
    <xdr:cxnSp macro="">
      <xdr:nvCxnSpPr>
        <xdr:cNvPr id="371" name="直線コネクタ 370"/>
        <xdr:cNvCxnSpPr/>
      </xdr:nvCxnSpPr>
      <xdr:spPr>
        <a:xfrm>
          <a:off x="3987800" y="13012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153670</xdr:rowOff>
    </xdr:to>
    <xdr:cxnSp macro="">
      <xdr:nvCxnSpPr>
        <xdr:cNvPr id="374" name="直線コネクタ 373"/>
        <xdr:cNvCxnSpPr/>
      </xdr:nvCxnSpPr>
      <xdr:spPr>
        <a:xfrm>
          <a:off x="3098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168911</xdr:rowOff>
    </xdr:to>
    <xdr:cxnSp macro="">
      <xdr:nvCxnSpPr>
        <xdr:cNvPr id="377" name="直線コネクタ 376"/>
        <xdr:cNvCxnSpPr/>
      </xdr:nvCxnSpPr>
      <xdr:spPr>
        <a:xfrm flipV="1">
          <a:off x="2209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73661</xdr:rowOff>
    </xdr:to>
    <xdr:cxnSp macro="">
      <xdr:nvCxnSpPr>
        <xdr:cNvPr id="380" name="直線コネクタ 379"/>
        <xdr:cNvCxnSpPr/>
      </xdr:nvCxnSpPr>
      <xdr:spPr>
        <a:xfrm flipV="1">
          <a:off x="1320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90" name="楕円 389"/>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1"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2" name="楕円 391"/>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3" name="テキスト ボックス 392"/>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4" name="楕円 393"/>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5" name="テキスト ボックス 394"/>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6" name="楕円 395"/>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7" name="テキスト ボックス 396"/>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8" name="楕円 397"/>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9" name="テキスト ボックス 398"/>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類似団体平均７７．６％、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埼玉県市町村平均７８．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％を下回る７５．</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97282</xdr:rowOff>
    </xdr:to>
    <xdr:cxnSp macro="">
      <xdr:nvCxnSpPr>
        <xdr:cNvPr id="430" name="直線コネクタ 429"/>
        <xdr:cNvCxnSpPr/>
      </xdr:nvCxnSpPr>
      <xdr:spPr>
        <a:xfrm flipV="1">
          <a:off x="15671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143002</xdr:rowOff>
    </xdr:to>
    <xdr:cxnSp macro="">
      <xdr:nvCxnSpPr>
        <xdr:cNvPr id="433" name="直線コネクタ 432"/>
        <xdr:cNvCxnSpPr/>
      </xdr:nvCxnSpPr>
      <xdr:spPr>
        <a:xfrm flipV="1">
          <a:off x="14782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143002</xdr:rowOff>
    </xdr:to>
    <xdr:cxnSp macro="">
      <xdr:nvCxnSpPr>
        <xdr:cNvPr id="436" name="直線コネクタ 435"/>
        <xdr:cNvCxnSpPr/>
      </xdr:nvCxnSpPr>
      <xdr:spPr>
        <a:xfrm>
          <a:off x="13893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143002</xdr:rowOff>
    </xdr:to>
    <xdr:cxnSp macro="">
      <xdr:nvCxnSpPr>
        <xdr:cNvPr id="439" name="直線コネクタ 438"/>
        <xdr:cNvCxnSpPr/>
      </xdr:nvCxnSpPr>
      <xdr:spPr>
        <a:xfrm>
          <a:off x="13004800" y="13239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9" name="楕円 448"/>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0"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1" name="楕円 450"/>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52" name="テキスト ボックス 451"/>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5" name="楕円 454"/>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6" name="テキスト ボックス 455"/>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7" name="楕円 456"/>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8" name="テキスト ボックス 457"/>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76403</xdr:rowOff>
    </xdr:from>
    <xdr:to>
      <xdr:col>29</xdr:col>
      <xdr:colOff>127000</xdr:colOff>
      <xdr:row>18</xdr:row>
      <xdr:rowOff>79108</xdr:rowOff>
    </xdr:to>
    <xdr:cxnSp macro="">
      <xdr:nvCxnSpPr>
        <xdr:cNvPr id="50" name="直線コネクタ 49"/>
        <xdr:cNvCxnSpPr/>
      </xdr:nvCxnSpPr>
      <xdr:spPr bwMode="auto">
        <a:xfrm>
          <a:off x="5003800" y="3210128"/>
          <a:ext cx="6477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51448</xdr:rowOff>
    </xdr:from>
    <xdr:to>
      <xdr:col>26</xdr:col>
      <xdr:colOff>50800</xdr:colOff>
      <xdr:row>18</xdr:row>
      <xdr:rowOff>76403</xdr:rowOff>
    </xdr:to>
    <xdr:cxnSp macro="">
      <xdr:nvCxnSpPr>
        <xdr:cNvPr id="53" name="直線コネクタ 52"/>
        <xdr:cNvCxnSpPr/>
      </xdr:nvCxnSpPr>
      <xdr:spPr bwMode="auto">
        <a:xfrm>
          <a:off x="4305300" y="3185173"/>
          <a:ext cx="6985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33160</xdr:rowOff>
    </xdr:from>
    <xdr:to>
      <xdr:col>22</xdr:col>
      <xdr:colOff>114300</xdr:colOff>
      <xdr:row>18</xdr:row>
      <xdr:rowOff>51448</xdr:rowOff>
    </xdr:to>
    <xdr:cxnSp macro="">
      <xdr:nvCxnSpPr>
        <xdr:cNvPr id="56" name="直線コネクタ 55"/>
        <xdr:cNvCxnSpPr/>
      </xdr:nvCxnSpPr>
      <xdr:spPr bwMode="auto">
        <a:xfrm>
          <a:off x="3606800" y="3166885"/>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33160</xdr:rowOff>
    </xdr:from>
    <xdr:to>
      <xdr:col>18</xdr:col>
      <xdr:colOff>177800</xdr:colOff>
      <xdr:row>18</xdr:row>
      <xdr:rowOff>107645</xdr:rowOff>
    </xdr:to>
    <xdr:cxnSp macro="">
      <xdr:nvCxnSpPr>
        <xdr:cNvPr id="59" name="直線コネクタ 58"/>
        <xdr:cNvCxnSpPr/>
      </xdr:nvCxnSpPr>
      <xdr:spPr bwMode="auto">
        <a:xfrm flipV="1">
          <a:off x="2908300" y="3166885"/>
          <a:ext cx="698500" cy="7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28308</xdr:rowOff>
    </xdr:from>
    <xdr:to>
      <xdr:col>29</xdr:col>
      <xdr:colOff>177800</xdr:colOff>
      <xdr:row>18</xdr:row>
      <xdr:rowOff>129908</xdr:rowOff>
    </xdr:to>
    <xdr:sp macro="" textlink="">
      <xdr:nvSpPr>
        <xdr:cNvPr id="69" name="楕円 68"/>
        <xdr:cNvSpPr/>
      </xdr:nvSpPr>
      <xdr:spPr bwMode="auto">
        <a:xfrm>
          <a:off x="56007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385</xdr:rowOff>
    </xdr:from>
    <xdr:ext cx="762000" cy="259045"/>
    <xdr:sp macro="" textlink="">
      <xdr:nvSpPr>
        <xdr:cNvPr id="70" name="人口1人当たり決算額の推移該当値テキスト130"/>
        <xdr:cNvSpPr txBox="1"/>
      </xdr:nvSpPr>
      <xdr:spPr>
        <a:xfrm>
          <a:off x="5740400" y="313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25603</xdr:rowOff>
    </xdr:from>
    <xdr:to>
      <xdr:col>26</xdr:col>
      <xdr:colOff>101600</xdr:colOff>
      <xdr:row>18</xdr:row>
      <xdr:rowOff>127203</xdr:rowOff>
    </xdr:to>
    <xdr:sp macro="" textlink="">
      <xdr:nvSpPr>
        <xdr:cNvPr id="71" name="楕円 70"/>
        <xdr:cNvSpPr/>
      </xdr:nvSpPr>
      <xdr:spPr bwMode="auto">
        <a:xfrm>
          <a:off x="4953000" y="31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111980</xdr:rowOff>
    </xdr:from>
    <xdr:ext cx="736600" cy="259045"/>
    <xdr:sp macro="" textlink="">
      <xdr:nvSpPr>
        <xdr:cNvPr id="72" name="テキスト ボックス 71"/>
        <xdr:cNvSpPr txBox="1"/>
      </xdr:nvSpPr>
      <xdr:spPr>
        <a:xfrm>
          <a:off x="4622800" y="324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648</xdr:rowOff>
    </xdr:from>
    <xdr:to>
      <xdr:col>22</xdr:col>
      <xdr:colOff>165100</xdr:colOff>
      <xdr:row>18</xdr:row>
      <xdr:rowOff>102248</xdr:rowOff>
    </xdr:to>
    <xdr:sp macro="" textlink="">
      <xdr:nvSpPr>
        <xdr:cNvPr id="73" name="楕円 72"/>
        <xdr:cNvSpPr/>
      </xdr:nvSpPr>
      <xdr:spPr bwMode="auto">
        <a:xfrm>
          <a:off x="4254500" y="313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87025</xdr:rowOff>
    </xdr:from>
    <xdr:ext cx="762000" cy="259045"/>
    <xdr:sp macro="" textlink="">
      <xdr:nvSpPr>
        <xdr:cNvPr id="74" name="テキスト ボックス 73"/>
        <xdr:cNvSpPr txBox="1"/>
      </xdr:nvSpPr>
      <xdr:spPr>
        <a:xfrm>
          <a:off x="3924300" y="322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153810</xdr:rowOff>
    </xdr:from>
    <xdr:to>
      <xdr:col>19</xdr:col>
      <xdr:colOff>38100</xdr:colOff>
      <xdr:row>18</xdr:row>
      <xdr:rowOff>83960</xdr:rowOff>
    </xdr:to>
    <xdr:sp macro="" textlink="">
      <xdr:nvSpPr>
        <xdr:cNvPr id="75" name="楕円 74"/>
        <xdr:cNvSpPr/>
      </xdr:nvSpPr>
      <xdr:spPr bwMode="auto">
        <a:xfrm>
          <a:off x="3556000" y="311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68737</xdr:rowOff>
    </xdr:from>
    <xdr:ext cx="762000" cy="259045"/>
    <xdr:sp macro="" textlink="">
      <xdr:nvSpPr>
        <xdr:cNvPr id="76" name="テキスト ボックス 75"/>
        <xdr:cNvSpPr txBox="1"/>
      </xdr:nvSpPr>
      <xdr:spPr>
        <a:xfrm>
          <a:off x="3225800" y="320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56845</xdr:rowOff>
    </xdr:from>
    <xdr:to>
      <xdr:col>15</xdr:col>
      <xdr:colOff>101600</xdr:colOff>
      <xdr:row>18</xdr:row>
      <xdr:rowOff>158445</xdr:rowOff>
    </xdr:to>
    <xdr:sp macro="" textlink="">
      <xdr:nvSpPr>
        <xdr:cNvPr id="77" name="楕円 76"/>
        <xdr:cNvSpPr/>
      </xdr:nvSpPr>
      <xdr:spPr bwMode="auto">
        <a:xfrm>
          <a:off x="2857500" y="319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143222</xdr:rowOff>
    </xdr:from>
    <xdr:ext cx="762000" cy="259045"/>
    <xdr:sp macro="" textlink="">
      <xdr:nvSpPr>
        <xdr:cNvPr id="78" name="テキスト ボックス 77"/>
        <xdr:cNvSpPr txBox="1"/>
      </xdr:nvSpPr>
      <xdr:spPr>
        <a:xfrm>
          <a:off x="2527300" y="327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132220</xdr:rowOff>
    </xdr:from>
    <xdr:to>
      <xdr:col>29</xdr:col>
      <xdr:colOff>127000</xdr:colOff>
      <xdr:row>36</xdr:row>
      <xdr:rowOff>150431</xdr:rowOff>
    </xdr:to>
    <xdr:cxnSp macro="">
      <xdr:nvCxnSpPr>
        <xdr:cNvPr id="111" name="直線コネクタ 110"/>
        <xdr:cNvCxnSpPr/>
      </xdr:nvCxnSpPr>
      <xdr:spPr bwMode="auto">
        <a:xfrm flipV="1">
          <a:off x="5003800" y="7085470"/>
          <a:ext cx="647700" cy="1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129857</xdr:rowOff>
    </xdr:from>
    <xdr:to>
      <xdr:col>26</xdr:col>
      <xdr:colOff>50800</xdr:colOff>
      <xdr:row>36</xdr:row>
      <xdr:rowOff>150431</xdr:rowOff>
    </xdr:to>
    <xdr:cxnSp macro="">
      <xdr:nvCxnSpPr>
        <xdr:cNvPr id="114" name="直線コネクタ 113"/>
        <xdr:cNvCxnSpPr/>
      </xdr:nvCxnSpPr>
      <xdr:spPr bwMode="auto">
        <a:xfrm>
          <a:off x="4305300" y="708310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128486</xdr:rowOff>
    </xdr:from>
    <xdr:to>
      <xdr:col>22</xdr:col>
      <xdr:colOff>114300</xdr:colOff>
      <xdr:row>36</xdr:row>
      <xdr:rowOff>129857</xdr:rowOff>
    </xdr:to>
    <xdr:cxnSp macro="">
      <xdr:nvCxnSpPr>
        <xdr:cNvPr id="117" name="直線コネクタ 116"/>
        <xdr:cNvCxnSpPr/>
      </xdr:nvCxnSpPr>
      <xdr:spPr bwMode="auto">
        <a:xfrm>
          <a:off x="3606800" y="7081736"/>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320396</xdr:rowOff>
    </xdr:from>
    <xdr:to>
      <xdr:col>18</xdr:col>
      <xdr:colOff>177800</xdr:colOff>
      <xdr:row>36</xdr:row>
      <xdr:rowOff>128486</xdr:rowOff>
    </xdr:to>
    <xdr:cxnSp macro="">
      <xdr:nvCxnSpPr>
        <xdr:cNvPr id="120" name="直線コネクタ 119"/>
        <xdr:cNvCxnSpPr/>
      </xdr:nvCxnSpPr>
      <xdr:spPr bwMode="auto">
        <a:xfrm>
          <a:off x="2908300" y="6930746"/>
          <a:ext cx="698500" cy="150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81420</xdr:rowOff>
    </xdr:from>
    <xdr:to>
      <xdr:col>29</xdr:col>
      <xdr:colOff>177800</xdr:colOff>
      <xdr:row>37</xdr:row>
      <xdr:rowOff>11570</xdr:rowOff>
    </xdr:to>
    <xdr:sp macro="" textlink="">
      <xdr:nvSpPr>
        <xdr:cNvPr id="130" name="楕円 129"/>
        <xdr:cNvSpPr/>
      </xdr:nvSpPr>
      <xdr:spPr bwMode="auto">
        <a:xfrm>
          <a:off x="56007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53497</xdr:rowOff>
    </xdr:from>
    <xdr:ext cx="762000" cy="259045"/>
    <xdr:sp macro="" textlink="">
      <xdr:nvSpPr>
        <xdr:cNvPr id="131" name="人口1人当たり決算額の推移該当値テキスト445"/>
        <xdr:cNvSpPr txBox="1"/>
      </xdr:nvSpPr>
      <xdr:spPr>
        <a:xfrm>
          <a:off x="5740400" y="70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99631</xdr:rowOff>
    </xdr:from>
    <xdr:to>
      <xdr:col>26</xdr:col>
      <xdr:colOff>101600</xdr:colOff>
      <xdr:row>37</xdr:row>
      <xdr:rowOff>29781</xdr:rowOff>
    </xdr:to>
    <xdr:sp macro="" textlink="">
      <xdr:nvSpPr>
        <xdr:cNvPr id="132" name="楕円 131"/>
        <xdr:cNvSpPr/>
      </xdr:nvSpPr>
      <xdr:spPr bwMode="auto">
        <a:xfrm>
          <a:off x="4953000" y="7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14558</xdr:rowOff>
    </xdr:from>
    <xdr:ext cx="736600" cy="259045"/>
    <xdr:sp macro="" textlink="">
      <xdr:nvSpPr>
        <xdr:cNvPr id="133" name="テキスト ボックス 132"/>
        <xdr:cNvSpPr txBox="1"/>
      </xdr:nvSpPr>
      <xdr:spPr>
        <a:xfrm>
          <a:off x="4622800" y="7139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79057</xdr:rowOff>
    </xdr:from>
    <xdr:to>
      <xdr:col>22</xdr:col>
      <xdr:colOff>165100</xdr:colOff>
      <xdr:row>37</xdr:row>
      <xdr:rowOff>9207</xdr:rowOff>
    </xdr:to>
    <xdr:sp macro="" textlink="">
      <xdr:nvSpPr>
        <xdr:cNvPr id="134" name="楕円 133"/>
        <xdr:cNvSpPr/>
      </xdr:nvSpPr>
      <xdr:spPr bwMode="auto">
        <a:xfrm>
          <a:off x="4254500" y="703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165434</xdr:rowOff>
    </xdr:from>
    <xdr:ext cx="762000" cy="259045"/>
    <xdr:sp macro="" textlink="">
      <xdr:nvSpPr>
        <xdr:cNvPr id="135" name="テキスト ボックス 134"/>
        <xdr:cNvSpPr txBox="1"/>
      </xdr:nvSpPr>
      <xdr:spPr>
        <a:xfrm>
          <a:off x="3924300" y="711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77686</xdr:rowOff>
    </xdr:from>
    <xdr:to>
      <xdr:col>19</xdr:col>
      <xdr:colOff>38100</xdr:colOff>
      <xdr:row>37</xdr:row>
      <xdr:rowOff>7836</xdr:rowOff>
    </xdr:to>
    <xdr:sp macro="" textlink="">
      <xdr:nvSpPr>
        <xdr:cNvPr id="136" name="楕円 135"/>
        <xdr:cNvSpPr/>
      </xdr:nvSpPr>
      <xdr:spPr bwMode="auto">
        <a:xfrm>
          <a:off x="35560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164063</xdr:rowOff>
    </xdr:from>
    <xdr:ext cx="762000" cy="259045"/>
    <xdr:sp macro="" textlink="">
      <xdr:nvSpPr>
        <xdr:cNvPr id="137" name="テキスト ボックス 136"/>
        <xdr:cNvSpPr txBox="1"/>
      </xdr:nvSpPr>
      <xdr:spPr>
        <a:xfrm>
          <a:off x="3225800" y="71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269596</xdr:rowOff>
    </xdr:from>
    <xdr:to>
      <xdr:col>15</xdr:col>
      <xdr:colOff>101600</xdr:colOff>
      <xdr:row>36</xdr:row>
      <xdr:rowOff>28296</xdr:rowOff>
    </xdr:to>
    <xdr:sp macro="" textlink="">
      <xdr:nvSpPr>
        <xdr:cNvPr id="138" name="楕円 137"/>
        <xdr:cNvSpPr/>
      </xdr:nvSpPr>
      <xdr:spPr bwMode="auto">
        <a:xfrm>
          <a:off x="2857500" y="687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13073</xdr:rowOff>
    </xdr:from>
    <xdr:ext cx="762000" cy="259045"/>
    <xdr:sp macro="" textlink="">
      <xdr:nvSpPr>
        <xdr:cNvPr id="139" name="テキスト ボックス 138"/>
        <xdr:cNvSpPr txBox="1"/>
      </xdr:nvSpPr>
      <xdr:spPr>
        <a:xfrm>
          <a:off x="2527300" y="69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198,852
195,783
159.82
67,831,002
61,604,197
6,124,544
39,697,735
36,209,547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146992</xdr:rowOff>
    </xdr:from>
    <xdr:to>
      <xdr:col>24</xdr:col>
      <xdr:colOff>63500</xdr:colOff>
      <xdr:row>33</xdr:row>
      <xdr:rowOff>169898</xdr:rowOff>
    </xdr:to>
    <xdr:cxnSp macro="">
      <xdr:nvCxnSpPr>
        <xdr:cNvPr id="59" name="直線コネクタ 58"/>
        <xdr:cNvCxnSpPr/>
      </xdr:nvCxnSpPr>
      <xdr:spPr>
        <a:xfrm>
          <a:off x="3797300" y="5804842"/>
          <a:ext cx="8382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86208</xdr:rowOff>
    </xdr:from>
    <xdr:to>
      <xdr:col>19</xdr:col>
      <xdr:colOff>177800</xdr:colOff>
      <xdr:row>33</xdr:row>
      <xdr:rowOff>146992</xdr:rowOff>
    </xdr:to>
    <xdr:cxnSp macro="">
      <xdr:nvCxnSpPr>
        <xdr:cNvPr id="62" name="直線コネクタ 61"/>
        <xdr:cNvCxnSpPr/>
      </xdr:nvCxnSpPr>
      <xdr:spPr>
        <a:xfrm>
          <a:off x="2908300" y="5744058"/>
          <a:ext cx="889000" cy="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86208</xdr:rowOff>
    </xdr:from>
    <xdr:to>
      <xdr:col>15</xdr:col>
      <xdr:colOff>50800</xdr:colOff>
      <xdr:row>33</xdr:row>
      <xdr:rowOff>95146</xdr:rowOff>
    </xdr:to>
    <xdr:cxnSp macro="">
      <xdr:nvCxnSpPr>
        <xdr:cNvPr id="65" name="直線コネクタ 64"/>
        <xdr:cNvCxnSpPr/>
      </xdr:nvCxnSpPr>
      <xdr:spPr>
        <a:xfrm flipV="1">
          <a:off x="2019300" y="574405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95146</xdr:rowOff>
    </xdr:from>
    <xdr:to>
      <xdr:col>10</xdr:col>
      <xdr:colOff>114300</xdr:colOff>
      <xdr:row>33</xdr:row>
      <xdr:rowOff>102987</xdr:rowOff>
    </xdr:to>
    <xdr:cxnSp macro="">
      <xdr:nvCxnSpPr>
        <xdr:cNvPr id="68" name="直線コネクタ 67"/>
        <xdr:cNvCxnSpPr/>
      </xdr:nvCxnSpPr>
      <xdr:spPr>
        <a:xfrm flipV="1">
          <a:off x="1130300" y="5752996"/>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119098</xdr:rowOff>
    </xdr:from>
    <xdr:to>
      <xdr:col>24</xdr:col>
      <xdr:colOff>114300</xdr:colOff>
      <xdr:row>34</xdr:row>
      <xdr:rowOff>49248</xdr:rowOff>
    </xdr:to>
    <xdr:sp macro="" textlink="">
      <xdr:nvSpPr>
        <xdr:cNvPr id="78" name="楕円 77"/>
        <xdr:cNvSpPr/>
      </xdr:nvSpPr>
      <xdr:spPr>
        <a:xfrm>
          <a:off x="4584700" y="57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141975</xdr:rowOff>
    </xdr:from>
    <xdr:ext cx="534377" cy="259045"/>
    <xdr:sp macro="" textlink="">
      <xdr:nvSpPr>
        <xdr:cNvPr id="79" name="人件費該当値テキスト"/>
        <xdr:cNvSpPr txBox="1"/>
      </xdr:nvSpPr>
      <xdr:spPr>
        <a:xfrm>
          <a:off x="4686300" y="56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96192</xdr:rowOff>
    </xdr:from>
    <xdr:to>
      <xdr:col>20</xdr:col>
      <xdr:colOff>38100</xdr:colOff>
      <xdr:row>34</xdr:row>
      <xdr:rowOff>26342</xdr:rowOff>
    </xdr:to>
    <xdr:sp macro="" textlink="">
      <xdr:nvSpPr>
        <xdr:cNvPr id="80" name="楕円 79"/>
        <xdr:cNvSpPr/>
      </xdr:nvSpPr>
      <xdr:spPr>
        <a:xfrm>
          <a:off x="3746500" y="57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42869</xdr:rowOff>
    </xdr:from>
    <xdr:ext cx="534377" cy="259045"/>
    <xdr:sp macro="" textlink="">
      <xdr:nvSpPr>
        <xdr:cNvPr id="81" name="テキスト ボックス 80"/>
        <xdr:cNvSpPr txBox="1"/>
      </xdr:nvSpPr>
      <xdr:spPr>
        <a:xfrm>
          <a:off x="3530111" y="55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35408</xdr:rowOff>
    </xdr:from>
    <xdr:to>
      <xdr:col>15</xdr:col>
      <xdr:colOff>101600</xdr:colOff>
      <xdr:row>33</xdr:row>
      <xdr:rowOff>137008</xdr:rowOff>
    </xdr:to>
    <xdr:sp macro="" textlink="">
      <xdr:nvSpPr>
        <xdr:cNvPr id="82" name="楕円 81"/>
        <xdr:cNvSpPr/>
      </xdr:nvSpPr>
      <xdr:spPr>
        <a:xfrm>
          <a:off x="2857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153535</xdr:rowOff>
    </xdr:from>
    <xdr:ext cx="534377" cy="259045"/>
    <xdr:sp macro="" textlink="">
      <xdr:nvSpPr>
        <xdr:cNvPr id="83" name="テキスト ボックス 82"/>
        <xdr:cNvSpPr txBox="1"/>
      </xdr:nvSpPr>
      <xdr:spPr>
        <a:xfrm>
          <a:off x="2641111" y="546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44346</xdr:rowOff>
    </xdr:from>
    <xdr:to>
      <xdr:col>10</xdr:col>
      <xdr:colOff>165100</xdr:colOff>
      <xdr:row>33</xdr:row>
      <xdr:rowOff>145946</xdr:rowOff>
    </xdr:to>
    <xdr:sp macro="" textlink="">
      <xdr:nvSpPr>
        <xdr:cNvPr id="84" name="楕円 83"/>
        <xdr:cNvSpPr/>
      </xdr:nvSpPr>
      <xdr:spPr>
        <a:xfrm>
          <a:off x="1968500" y="57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162473</xdr:rowOff>
    </xdr:from>
    <xdr:ext cx="534377" cy="259045"/>
    <xdr:sp macro="" textlink="">
      <xdr:nvSpPr>
        <xdr:cNvPr id="85" name="テキスト ボックス 84"/>
        <xdr:cNvSpPr txBox="1"/>
      </xdr:nvSpPr>
      <xdr:spPr>
        <a:xfrm>
          <a:off x="1752111" y="5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52187</xdr:rowOff>
    </xdr:from>
    <xdr:to>
      <xdr:col>6</xdr:col>
      <xdr:colOff>38100</xdr:colOff>
      <xdr:row>33</xdr:row>
      <xdr:rowOff>153787</xdr:rowOff>
    </xdr:to>
    <xdr:sp macro="" textlink="">
      <xdr:nvSpPr>
        <xdr:cNvPr id="86" name="楕円 85"/>
        <xdr:cNvSpPr/>
      </xdr:nvSpPr>
      <xdr:spPr>
        <a:xfrm>
          <a:off x="1079500" y="57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170314</xdr:rowOff>
    </xdr:from>
    <xdr:ext cx="534377" cy="259045"/>
    <xdr:sp macro="" textlink="">
      <xdr:nvSpPr>
        <xdr:cNvPr id="87" name="テキスト ボックス 86"/>
        <xdr:cNvSpPr txBox="1"/>
      </xdr:nvSpPr>
      <xdr:spPr>
        <a:xfrm>
          <a:off x="863111" y="54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165265</xdr:rowOff>
    </xdr:from>
    <xdr:to>
      <xdr:col>24</xdr:col>
      <xdr:colOff>63500</xdr:colOff>
      <xdr:row>57</xdr:row>
      <xdr:rowOff>46241</xdr:rowOff>
    </xdr:to>
    <xdr:cxnSp macro="">
      <xdr:nvCxnSpPr>
        <xdr:cNvPr id="117" name="直線コネクタ 116"/>
        <xdr:cNvCxnSpPr/>
      </xdr:nvCxnSpPr>
      <xdr:spPr>
        <a:xfrm>
          <a:off x="3797300" y="9766465"/>
          <a:ext cx="8382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165265</xdr:rowOff>
    </xdr:from>
    <xdr:to>
      <xdr:col>19</xdr:col>
      <xdr:colOff>177800</xdr:colOff>
      <xdr:row>57</xdr:row>
      <xdr:rowOff>11037</xdr:rowOff>
    </xdr:to>
    <xdr:cxnSp macro="">
      <xdr:nvCxnSpPr>
        <xdr:cNvPr id="120" name="直線コネクタ 119"/>
        <xdr:cNvCxnSpPr/>
      </xdr:nvCxnSpPr>
      <xdr:spPr>
        <a:xfrm flipV="1">
          <a:off x="2908300" y="9766465"/>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11037</xdr:rowOff>
    </xdr:from>
    <xdr:to>
      <xdr:col>15</xdr:col>
      <xdr:colOff>50800</xdr:colOff>
      <xdr:row>57</xdr:row>
      <xdr:rowOff>86779</xdr:rowOff>
    </xdr:to>
    <xdr:cxnSp macro="">
      <xdr:nvCxnSpPr>
        <xdr:cNvPr id="123" name="直線コネクタ 122"/>
        <xdr:cNvCxnSpPr/>
      </xdr:nvCxnSpPr>
      <xdr:spPr>
        <a:xfrm flipV="1">
          <a:off x="2019300" y="9783687"/>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86779</xdr:rowOff>
    </xdr:from>
    <xdr:to>
      <xdr:col>10</xdr:col>
      <xdr:colOff>114300</xdr:colOff>
      <xdr:row>58</xdr:row>
      <xdr:rowOff>16751</xdr:rowOff>
    </xdr:to>
    <xdr:cxnSp macro="">
      <xdr:nvCxnSpPr>
        <xdr:cNvPr id="126" name="直線コネクタ 125"/>
        <xdr:cNvCxnSpPr/>
      </xdr:nvCxnSpPr>
      <xdr:spPr>
        <a:xfrm flipV="1">
          <a:off x="1130300" y="9859429"/>
          <a:ext cx="8890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166891</xdr:rowOff>
    </xdr:from>
    <xdr:to>
      <xdr:col>24</xdr:col>
      <xdr:colOff>114300</xdr:colOff>
      <xdr:row>57</xdr:row>
      <xdr:rowOff>97041</xdr:rowOff>
    </xdr:to>
    <xdr:sp macro="" textlink="">
      <xdr:nvSpPr>
        <xdr:cNvPr id="136" name="楕円 135"/>
        <xdr:cNvSpPr/>
      </xdr:nvSpPr>
      <xdr:spPr>
        <a:xfrm>
          <a:off x="4584700" y="97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145318</xdr:rowOff>
    </xdr:from>
    <xdr:ext cx="534377" cy="259045"/>
    <xdr:sp macro="" textlink="">
      <xdr:nvSpPr>
        <xdr:cNvPr id="137" name="物件費該当値テキスト"/>
        <xdr:cNvSpPr txBox="1"/>
      </xdr:nvSpPr>
      <xdr:spPr>
        <a:xfrm>
          <a:off x="4686300" y="97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114465</xdr:rowOff>
    </xdr:from>
    <xdr:to>
      <xdr:col>20</xdr:col>
      <xdr:colOff>38100</xdr:colOff>
      <xdr:row>57</xdr:row>
      <xdr:rowOff>44615</xdr:rowOff>
    </xdr:to>
    <xdr:sp macro="" textlink="">
      <xdr:nvSpPr>
        <xdr:cNvPr id="138" name="楕円 137"/>
        <xdr:cNvSpPr/>
      </xdr:nvSpPr>
      <xdr:spPr>
        <a:xfrm>
          <a:off x="3746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35742</xdr:rowOff>
    </xdr:from>
    <xdr:ext cx="534377" cy="259045"/>
    <xdr:sp macro="" textlink="">
      <xdr:nvSpPr>
        <xdr:cNvPr id="139" name="テキスト ボックス 138"/>
        <xdr:cNvSpPr txBox="1"/>
      </xdr:nvSpPr>
      <xdr:spPr>
        <a:xfrm>
          <a:off x="3530111" y="9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131687</xdr:rowOff>
    </xdr:from>
    <xdr:to>
      <xdr:col>15</xdr:col>
      <xdr:colOff>101600</xdr:colOff>
      <xdr:row>57</xdr:row>
      <xdr:rowOff>61837</xdr:rowOff>
    </xdr:to>
    <xdr:sp macro="" textlink="">
      <xdr:nvSpPr>
        <xdr:cNvPr id="140" name="楕円 139"/>
        <xdr:cNvSpPr/>
      </xdr:nvSpPr>
      <xdr:spPr>
        <a:xfrm>
          <a:off x="2857500" y="9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52964</xdr:rowOff>
    </xdr:from>
    <xdr:ext cx="534377" cy="259045"/>
    <xdr:sp macro="" textlink="">
      <xdr:nvSpPr>
        <xdr:cNvPr id="141" name="テキスト ボックス 140"/>
        <xdr:cNvSpPr txBox="1"/>
      </xdr:nvSpPr>
      <xdr:spPr>
        <a:xfrm>
          <a:off x="2641111" y="98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35979</xdr:rowOff>
    </xdr:from>
    <xdr:to>
      <xdr:col>10</xdr:col>
      <xdr:colOff>165100</xdr:colOff>
      <xdr:row>57</xdr:row>
      <xdr:rowOff>137579</xdr:rowOff>
    </xdr:to>
    <xdr:sp macro="" textlink="">
      <xdr:nvSpPr>
        <xdr:cNvPr id="142" name="楕円 141"/>
        <xdr:cNvSpPr/>
      </xdr:nvSpPr>
      <xdr:spPr>
        <a:xfrm>
          <a:off x="1968500" y="98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128706</xdr:rowOff>
    </xdr:from>
    <xdr:ext cx="534377" cy="259045"/>
    <xdr:sp macro="" textlink="">
      <xdr:nvSpPr>
        <xdr:cNvPr id="143" name="テキスト ボックス 142"/>
        <xdr:cNvSpPr txBox="1"/>
      </xdr:nvSpPr>
      <xdr:spPr>
        <a:xfrm>
          <a:off x="1752111" y="99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137401</xdr:rowOff>
    </xdr:from>
    <xdr:to>
      <xdr:col>6</xdr:col>
      <xdr:colOff>38100</xdr:colOff>
      <xdr:row>58</xdr:row>
      <xdr:rowOff>67551</xdr:rowOff>
    </xdr:to>
    <xdr:sp macro="" textlink="">
      <xdr:nvSpPr>
        <xdr:cNvPr id="144" name="楕円 143"/>
        <xdr:cNvSpPr/>
      </xdr:nvSpPr>
      <xdr:spPr>
        <a:xfrm>
          <a:off x="1079500" y="99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58678</xdr:rowOff>
    </xdr:from>
    <xdr:ext cx="534377" cy="259045"/>
    <xdr:sp macro="" textlink="">
      <xdr:nvSpPr>
        <xdr:cNvPr id="145" name="テキスト ボックス 144"/>
        <xdr:cNvSpPr txBox="1"/>
      </xdr:nvSpPr>
      <xdr:spPr>
        <a:xfrm>
          <a:off x="863111" y="100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2860</xdr:rowOff>
    </xdr:from>
    <xdr:to>
      <xdr:col>24</xdr:col>
      <xdr:colOff>63500</xdr:colOff>
      <xdr:row>78</xdr:row>
      <xdr:rowOff>18267</xdr:rowOff>
    </xdr:to>
    <xdr:cxnSp macro="">
      <xdr:nvCxnSpPr>
        <xdr:cNvPr id="172" name="直線コネクタ 171"/>
        <xdr:cNvCxnSpPr/>
      </xdr:nvCxnSpPr>
      <xdr:spPr>
        <a:xfrm>
          <a:off x="3797300" y="13375960"/>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2860</xdr:rowOff>
    </xdr:from>
    <xdr:to>
      <xdr:col>19</xdr:col>
      <xdr:colOff>177800</xdr:colOff>
      <xdr:row>78</xdr:row>
      <xdr:rowOff>5603</xdr:rowOff>
    </xdr:to>
    <xdr:cxnSp macro="">
      <xdr:nvCxnSpPr>
        <xdr:cNvPr id="175" name="直線コネクタ 174"/>
        <xdr:cNvCxnSpPr/>
      </xdr:nvCxnSpPr>
      <xdr:spPr>
        <a:xfrm flipV="1">
          <a:off x="2908300" y="1337596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5603</xdr:rowOff>
    </xdr:from>
    <xdr:to>
      <xdr:col>15</xdr:col>
      <xdr:colOff>50800</xdr:colOff>
      <xdr:row>78</xdr:row>
      <xdr:rowOff>14291</xdr:rowOff>
    </xdr:to>
    <xdr:cxnSp macro="">
      <xdr:nvCxnSpPr>
        <xdr:cNvPr id="178" name="直線コネクタ 177"/>
        <xdr:cNvCxnSpPr/>
      </xdr:nvCxnSpPr>
      <xdr:spPr>
        <a:xfrm flipV="1">
          <a:off x="2019300" y="13378703"/>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5009</xdr:rowOff>
    </xdr:from>
    <xdr:to>
      <xdr:col>10</xdr:col>
      <xdr:colOff>114300</xdr:colOff>
      <xdr:row>78</xdr:row>
      <xdr:rowOff>14291</xdr:rowOff>
    </xdr:to>
    <xdr:cxnSp macro="">
      <xdr:nvCxnSpPr>
        <xdr:cNvPr id="181" name="直線コネクタ 180"/>
        <xdr:cNvCxnSpPr/>
      </xdr:nvCxnSpPr>
      <xdr:spPr>
        <a:xfrm>
          <a:off x="1130300" y="13378109"/>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138917</xdr:rowOff>
    </xdr:from>
    <xdr:to>
      <xdr:col>24</xdr:col>
      <xdr:colOff>114300</xdr:colOff>
      <xdr:row>78</xdr:row>
      <xdr:rowOff>69067</xdr:rowOff>
    </xdr:to>
    <xdr:sp macro="" textlink="">
      <xdr:nvSpPr>
        <xdr:cNvPr id="191" name="楕円 190"/>
        <xdr:cNvSpPr/>
      </xdr:nvSpPr>
      <xdr:spPr>
        <a:xfrm>
          <a:off x="45847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53844</xdr:rowOff>
    </xdr:from>
    <xdr:ext cx="469744" cy="259045"/>
    <xdr:sp macro="" textlink="">
      <xdr:nvSpPr>
        <xdr:cNvPr id="192" name="維持補修費該当値テキスト"/>
        <xdr:cNvSpPr txBox="1"/>
      </xdr:nvSpPr>
      <xdr:spPr>
        <a:xfrm>
          <a:off x="4686300" y="132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123510</xdr:rowOff>
    </xdr:from>
    <xdr:to>
      <xdr:col>20</xdr:col>
      <xdr:colOff>38100</xdr:colOff>
      <xdr:row>78</xdr:row>
      <xdr:rowOff>53660</xdr:rowOff>
    </xdr:to>
    <xdr:sp macro="" textlink="">
      <xdr:nvSpPr>
        <xdr:cNvPr id="193" name="楕円 192"/>
        <xdr:cNvSpPr/>
      </xdr:nvSpPr>
      <xdr:spPr>
        <a:xfrm>
          <a:off x="3746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44787</xdr:rowOff>
    </xdr:from>
    <xdr:ext cx="469744" cy="259045"/>
    <xdr:sp macro="" textlink="">
      <xdr:nvSpPr>
        <xdr:cNvPr id="194" name="テキスト ボックス 193"/>
        <xdr:cNvSpPr txBox="1"/>
      </xdr:nvSpPr>
      <xdr:spPr>
        <a:xfrm>
          <a:off x="3562428" y="134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126253</xdr:rowOff>
    </xdr:from>
    <xdr:to>
      <xdr:col>15</xdr:col>
      <xdr:colOff>101600</xdr:colOff>
      <xdr:row>78</xdr:row>
      <xdr:rowOff>56403</xdr:rowOff>
    </xdr:to>
    <xdr:sp macro="" textlink="">
      <xdr:nvSpPr>
        <xdr:cNvPr id="195" name="楕円 194"/>
        <xdr:cNvSpPr/>
      </xdr:nvSpPr>
      <xdr:spPr>
        <a:xfrm>
          <a:off x="2857500" y="133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47530</xdr:rowOff>
    </xdr:from>
    <xdr:ext cx="469744" cy="259045"/>
    <xdr:sp macro="" textlink="">
      <xdr:nvSpPr>
        <xdr:cNvPr id="196" name="テキスト ボックス 195"/>
        <xdr:cNvSpPr txBox="1"/>
      </xdr:nvSpPr>
      <xdr:spPr>
        <a:xfrm>
          <a:off x="2673428" y="134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134941</xdr:rowOff>
    </xdr:from>
    <xdr:to>
      <xdr:col>10</xdr:col>
      <xdr:colOff>165100</xdr:colOff>
      <xdr:row>78</xdr:row>
      <xdr:rowOff>65091</xdr:rowOff>
    </xdr:to>
    <xdr:sp macro="" textlink="">
      <xdr:nvSpPr>
        <xdr:cNvPr id="197" name="楕円 196"/>
        <xdr:cNvSpPr/>
      </xdr:nvSpPr>
      <xdr:spPr>
        <a:xfrm>
          <a:off x="1968500" y="133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56218</xdr:rowOff>
    </xdr:from>
    <xdr:ext cx="469744" cy="259045"/>
    <xdr:sp macro="" textlink="">
      <xdr:nvSpPr>
        <xdr:cNvPr id="198" name="テキスト ボックス 197"/>
        <xdr:cNvSpPr txBox="1"/>
      </xdr:nvSpPr>
      <xdr:spPr>
        <a:xfrm>
          <a:off x="1784428" y="134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125659</xdr:rowOff>
    </xdr:from>
    <xdr:to>
      <xdr:col>6</xdr:col>
      <xdr:colOff>38100</xdr:colOff>
      <xdr:row>78</xdr:row>
      <xdr:rowOff>55809</xdr:rowOff>
    </xdr:to>
    <xdr:sp macro="" textlink="">
      <xdr:nvSpPr>
        <xdr:cNvPr id="199" name="楕円 198"/>
        <xdr:cNvSpPr/>
      </xdr:nvSpPr>
      <xdr:spPr>
        <a:xfrm>
          <a:off x="1079500" y="133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46936</xdr:rowOff>
    </xdr:from>
    <xdr:ext cx="469744" cy="259045"/>
    <xdr:sp macro="" textlink="">
      <xdr:nvSpPr>
        <xdr:cNvPr id="200" name="テキスト ボックス 199"/>
        <xdr:cNvSpPr txBox="1"/>
      </xdr:nvSpPr>
      <xdr:spPr>
        <a:xfrm>
          <a:off x="895428" y="1342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94856</xdr:rowOff>
    </xdr:from>
    <xdr:to>
      <xdr:col>24</xdr:col>
      <xdr:colOff>63500</xdr:colOff>
      <xdr:row>96</xdr:row>
      <xdr:rowOff>134119</xdr:rowOff>
    </xdr:to>
    <xdr:cxnSp macro="">
      <xdr:nvCxnSpPr>
        <xdr:cNvPr id="230" name="直線コネクタ 229"/>
        <xdr:cNvCxnSpPr/>
      </xdr:nvCxnSpPr>
      <xdr:spPr>
        <a:xfrm flipV="1">
          <a:off x="3797300" y="16554056"/>
          <a:ext cx="8382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134119</xdr:rowOff>
    </xdr:from>
    <xdr:to>
      <xdr:col>19</xdr:col>
      <xdr:colOff>177800</xdr:colOff>
      <xdr:row>97</xdr:row>
      <xdr:rowOff>51442</xdr:rowOff>
    </xdr:to>
    <xdr:cxnSp macro="">
      <xdr:nvCxnSpPr>
        <xdr:cNvPr id="233" name="直線コネクタ 232"/>
        <xdr:cNvCxnSpPr/>
      </xdr:nvCxnSpPr>
      <xdr:spPr>
        <a:xfrm flipV="1">
          <a:off x="2908300" y="16593319"/>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51442</xdr:rowOff>
    </xdr:from>
    <xdr:to>
      <xdr:col>15</xdr:col>
      <xdr:colOff>50800</xdr:colOff>
      <xdr:row>97</xdr:row>
      <xdr:rowOff>88646</xdr:rowOff>
    </xdr:to>
    <xdr:cxnSp macro="">
      <xdr:nvCxnSpPr>
        <xdr:cNvPr id="236" name="直線コネクタ 235"/>
        <xdr:cNvCxnSpPr/>
      </xdr:nvCxnSpPr>
      <xdr:spPr>
        <a:xfrm flipV="1">
          <a:off x="2019300" y="16682092"/>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88646</xdr:rowOff>
    </xdr:from>
    <xdr:to>
      <xdr:col>10</xdr:col>
      <xdr:colOff>114300</xdr:colOff>
      <xdr:row>98</xdr:row>
      <xdr:rowOff>30029</xdr:rowOff>
    </xdr:to>
    <xdr:cxnSp macro="">
      <xdr:nvCxnSpPr>
        <xdr:cNvPr id="239" name="直線コネクタ 238"/>
        <xdr:cNvCxnSpPr/>
      </xdr:nvCxnSpPr>
      <xdr:spPr>
        <a:xfrm flipV="1">
          <a:off x="1130300" y="16719296"/>
          <a:ext cx="8890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44056</xdr:rowOff>
    </xdr:from>
    <xdr:to>
      <xdr:col>24</xdr:col>
      <xdr:colOff>114300</xdr:colOff>
      <xdr:row>96</xdr:row>
      <xdr:rowOff>145656</xdr:rowOff>
    </xdr:to>
    <xdr:sp macro="" textlink="">
      <xdr:nvSpPr>
        <xdr:cNvPr id="249" name="楕円 248"/>
        <xdr:cNvSpPr/>
      </xdr:nvSpPr>
      <xdr:spPr>
        <a:xfrm>
          <a:off x="4584700" y="1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22483</xdr:rowOff>
    </xdr:from>
    <xdr:ext cx="534377" cy="259045"/>
    <xdr:sp macro="" textlink="">
      <xdr:nvSpPr>
        <xdr:cNvPr id="250" name="扶助費該当値テキスト"/>
        <xdr:cNvSpPr txBox="1"/>
      </xdr:nvSpPr>
      <xdr:spPr>
        <a:xfrm>
          <a:off x="4686300"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83319</xdr:rowOff>
    </xdr:from>
    <xdr:to>
      <xdr:col>20</xdr:col>
      <xdr:colOff>38100</xdr:colOff>
      <xdr:row>97</xdr:row>
      <xdr:rowOff>13469</xdr:rowOff>
    </xdr:to>
    <xdr:sp macro="" textlink="">
      <xdr:nvSpPr>
        <xdr:cNvPr id="251" name="楕円 250"/>
        <xdr:cNvSpPr/>
      </xdr:nvSpPr>
      <xdr:spPr>
        <a:xfrm>
          <a:off x="3746500" y="1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4596</xdr:rowOff>
    </xdr:from>
    <xdr:ext cx="534377" cy="259045"/>
    <xdr:sp macro="" textlink="">
      <xdr:nvSpPr>
        <xdr:cNvPr id="252" name="テキスト ボックス 251"/>
        <xdr:cNvSpPr txBox="1"/>
      </xdr:nvSpPr>
      <xdr:spPr>
        <a:xfrm>
          <a:off x="3530111" y="166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xdr:rowOff>
    </xdr:from>
    <xdr:to>
      <xdr:col>15</xdr:col>
      <xdr:colOff>101600</xdr:colOff>
      <xdr:row>97</xdr:row>
      <xdr:rowOff>102242</xdr:rowOff>
    </xdr:to>
    <xdr:sp macro="" textlink="">
      <xdr:nvSpPr>
        <xdr:cNvPr id="253" name="楕円 252"/>
        <xdr:cNvSpPr/>
      </xdr:nvSpPr>
      <xdr:spPr>
        <a:xfrm>
          <a:off x="2857500" y="166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93369</xdr:rowOff>
    </xdr:from>
    <xdr:ext cx="534377" cy="259045"/>
    <xdr:sp macro="" textlink="">
      <xdr:nvSpPr>
        <xdr:cNvPr id="254" name="テキスト ボックス 253"/>
        <xdr:cNvSpPr txBox="1"/>
      </xdr:nvSpPr>
      <xdr:spPr>
        <a:xfrm>
          <a:off x="2641111" y="167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37846</xdr:rowOff>
    </xdr:from>
    <xdr:to>
      <xdr:col>10</xdr:col>
      <xdr:colOff>165100</xdr:colOff>
      <xdr:row>97</xdr:row>
      <xdr:rowOff>139446</xdr:rowOff>
    </xdr:to>
    <xdr:sp macro="" textlink="">
      <xdr:nvSpPr>
        <xdr:cNvPr id="255" name="楕円 254"/>
        <xdr:cNvSpPr/>
      </xdr:nvSpPr>
      <xdr:spPr>
        <a:xfrm>
          <a:off x="1968500" y="166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130573</xdr:rowOff>
    </xdr:from>
    <xdr:ext cx="534377" cy="259045"/>
    <xdr:sp macro="" textlink="">
      <xdr:nvSpPr>
        <xdr:cNvPr id="256" name="テキスト ボックス 255"/>
        <xdr:cNvSpPr txBox="1"/>
      </xdr:nvSpPr>
      <xdr:spPr>
        <a:xfrm>
          <a:off x="1752111" y="167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150679</xdr:rowOff>
    </xdr:from>
    <xdr:to>
      <xdr:col>6</xdr:col>
      <xdr:colOff>38100</xdr:colOff>
      <xdr:row>98</xdr:row>
      <xdr:rowOff>80829</xdr:rowOff>
    </xdr:to>
    <xdr:sp macro="" textlink="">
      <xdr:nvSpPr>
        <xdr:cNvPr id="257" name="楕円 256"/>
        <xdr:cNvSpPr/>
      </xdr:nvSpPr>
      <xdr:spPr>
        <a:xfrm>
          <a:off x="1079500" y="167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71956</xdr:rowOff>
    </xdr:from>
    <xdr:ext cx="534377" cy="259045"/>
    <xdr:sp macro="" textlink="">
      <xdr:nvSpPr>
        <xdr:cNvPr id="258" name="テキスト ボックス 257"/>
        <xdr:cNvSpPr txBox="1"/>
      </xdr:nvSpPr>
      <xdr:spPr>
        <a:xfrm>
          <a:off x="863111" y="168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51727</xdr:rowOff>
    </xdr:from>
    <xdr:to>
      <xdr:col>55</xdr:col>
      <xdr:colOff>0</xdr:colOff>
      <xdr:row>36</xdr:row>
      <xdr:rowOff>93237</xdr:rowOff>
    </xdr:to>
    <xdr:cxnSp macro="">
      <xdr:nvCxnSpPr>
        <xdr:cNvPr id="287" name="直線コネクタ 286"/>
        <xdr:cNvCxnSpPr/>
      </xdr:nvCxnSpPr>
      <xdr:spPr>
        <a:xfrm>
          <a:off x="9639300" y="6223927"/>
          <a:ext cx="8382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25114</xdr:rowOff>
    </xdr:from>
    <xdr:to>
      <xdr:col>50</xdr:col>
      <xdr:colOff>114300</xdr:colOff>
      <xdr:row>36</xdr:row>
      <xdr:rowOff>51727</xdr:rowOff>
    </xdr:to>
    <xdr:cxnSp macro="">
      <xdr:nvCxnSpPr>
        <xdr:cNvPr id="290" name="直線コネクタ 289"/>
        <xdr:cNvCxnSpPr/>
      </xdr:nvCxnSpPr>
      <xdr:spPr>
        <a:xfrm>
          <a:off x="8750300" y="6197314"/>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25114</xdr:rowOff>
    </xdr:from>
    <xdr:to>
      <xdr:col>45</xdr:col>
      <xdr:colOff>177800</xdr:colOff>
      <xdr:row>36</xdr:row>
      <xdr:rowOff>54947</xdr:rowOff>
    </xdr:to>
    <xdr:cxnSp macro="">
      <xdr:nvCxnSpPr>
        <xdr:cNvPr id="293" name="直線コネクタ 292"/>
        <xdr:cNvCxnSpPr/>
      </xdr:nvCxnSpPr>
      <xdr:spPr>
        <a:xfrm flipV="1">
          <a:off x="7861300" y="6197314"/>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54947</xdr:rowOff>
    </xdr:from>
    <xdr:to>
      <xdr:col>41</xdr:col>
      <xdr:colOff>50800</xdr:colOff>
      <xdr:row>36</xdr:row>
      <xdr:rowOff>133166</xdr:rowOff>
    </xdr:to>
    <xdr:cxnSp macro="">
      <xdr:nvCxnSpPr>
        <xdr:cNvPr id="296" name="直線コネクタ 295"/>
        <xdr:cNvCxnSpPr/>
      </xdr:nvCxnSpPr>
      <xdr:spPr>
        <a:xfrm flipV="1">
          <a:off x="6972300" y="6227147"/>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42437</xdr:rowOff>
    </xdr:from>
    <xdr:to>
      <xdr:col>55</xdr:col>
      <xdr:colOff>50800</xdr:colOff>
      <xdr:row>36</xdr:row>
      <xdr:rowOff>144037</xdr:rowOff>
    </xdr:to>
    <xdr:sp macro="" textlink="">
      <xdr:nvSpPr>
        <xdr:cNvPr id="306" name="楕円 305"/>
        <xdr:cNvSpPr/>
      </xdr:nvSpPr>
      <xdr:spPr>
        <a:xfrm>
          <a:off x="10426700" y="6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20864</xdr:rowOff>
    </xdr:from>
    <xdr:ext cx="534377" cy="259045"/>
    <xdr:sp macro="" textlink="">
      <xdr:nvSpPr>
        <xdr:cNvPr id="307" name="補助費等該当値テキスト"/>
        <xdr:cNvSpPr txBox="1"/>
      </xdr:nvSpPr>
      <xdr:spPr>
        <a:xfrm>
          <a:off x="10528300" y="61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927</xdr:rowOff>
    </xdr:from>
    <xdr:to>
      <xdr:col>50</xdr:col>
      <xdr:colOff>165100</xdr:colOff>
      <xdr:row>36</xdr:row>
      <xdr:rowOff>102527</xdr:rowOff>
    </xdr:to>
    <xdr:sp macro="" textlink="">
      <xdr:nvSpPr>
        <xdr:cNvPr id="308" name="楕円 307"/>
        <xdr:cNvSpPr/>
      </xdr:nvSpPr>
      <xdr:spPr>
        <a:xfrm>
          <a:off x="9588500" y="61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93654</xdr:rowOff>
    </xdr:from>
    <xdr:ext cx="534377" cy="259045"/>
    <xdr:sp macro="" textlink="">
      <xdr:nvSpPr>
        <xdr:cNvPr id="309" name="テキスト ボックス 308"/>
        <xdr:cNvSpPr txBox="1"/>
      </xdr:nvSpPr>
      <xdr:spPr>
        <a:xfrm>
          <a:off x="9372111" y="62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145764</xdr:rowOff>
    </xdr:from>
    <xdr:to>
      <xdr:col>46</xdr:col>
      <xdr:colOff>38100</xdr:colOff>
      <xdr:row>36</xdr:row>
      <xdr:rowOff>75914</xdr:rowOff>
    </xdr:to>
    <xdr:sp macro="" textlink="">
      <xdr:nvSpPr>
        <xdr:cNvPr id="310" name="楕円 309"/>
        <xdr:cNvSpPr/>
      </xdr:nvSpPr>
      <xdr:spPr>
        <a:xfrm>
          <a:off x="86995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67041</xdr:rowOff>
    </xdr:from>
    <xdr:ext cx="534377" cy="259045"/>
    <xdr:sp macro="" textlink="">
      <xdr:nvSpPr>
        <xdr:cNvPr id="311" name="テキスト ボックス 310"/>
        <xdr:cNvSpPr txBox="1"/>
      </xdr:nvSpPr>
      <xdr:spPr>
        <a:xfrm>
          <a:off x="8483111" y="62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4147</xdr:rowOff>
    </xdr:from>
    <xdr:to>
      <xdr:col>41</xdr:col>
      <xdr:colOff>101600</xdr:colOff>
      <xdr:row>36</xdr:row>
      <xdr:rowOff>105747</xdr:rowOff>
    </xdr:to>
    <xdr:sp macro="" textlink="">
      <xdr:nvSpPr>
        <xdr:cNvPr id="312" name="楕円 311"/>
        <xdr:cNvSpPr/>
      </xdr:nvSpPr>
      <xdr:spPr>
        <a:xfrm>
          <a:off x="78105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96874</xdr:rowOff>
    </xdr:from>
    <xdr:ext cx="534377" cy="259045"/>
    <xdr:sp macro="" textlink="">
      <xdr:nvSpPr>
        <xdr:cNvPr id="313" name="テキスト ボックス 312"/>
        <xdr:cNvSpPr txBox="1"/>
      </xdr:nvSpPr>
      <xdr:spPr>
        <a:xfrm>
          <a:off x="7594111" y="62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82366</xdr:rowOff>
    </xdr:from>
    <xdr:to>
      <xdr:col>36</xdr:col>
      <xdr:colOff>165100</xdr:colOff>
      <xdr:row>37</xdr:row>
      <xdr:rowOff>12516</xdr:rowOff>
    </xdr:to>
    <xdr:sp macro="" textlink="">
      <xdr:nvSpPr>
        <xdr:cNvPr id="314" name="楕円 313"/>
        <xdr:cNvSpPr/>
      </xdr:nvSpPr>
      <xdr:spPr>
        <a:xfrm>
          <a:off x="6921500" y="62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3643</xdr:rowOff>
    </xdr:from>
    <xdr:ext cx="534377" cy="259045"/>
    <xdr:sp macro="" textlink="">
      <xdr:nvSpPr>
        <xdr:cNvPr id="315" name="テキスト ボックス 314"/>
        <xdr:cNvSpPr txBox="1"/>
      </xdr:nvSpPr>
      <xdr:spPr>
        <a:xfrm>
          <a:off x="6705111" y="63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46279</xdr:rowOff>
    </xdr:from>
    <xdr:to>
      <xdr:col>55</xdr:col>
      <xdr:colOff>0</xdr:colOff>
      <xdr:row>57</xdr:row>
      <xdr:rowOff>59830</xdr:rowOff>
    </xdr:to>
    <xdr:cxnSp macro="">
      <xdr:nvCxnSpPr>
        <xdr:cNvPr id="344" name="直線コネクタ 343"/>
        <xdr:cNvCxnSpPr/>
      </xdr:nvCxnSpPr>
      <xdr:spPr>
        <a:xfrm flipV="1">
          <a:off x="9639300" y="9818929"/>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109817</xdr:rowOff>
    </xdr:from>
    <xdr:to>
      <xdr:col>50</xdr:col>
      <xdr:colOff>114300</xdr:colOff>
      <xdr:row>57</xdr:row>
      <xdr:rowOff>59830</xdr:rowOff>
    </xdr:to>
    <xdr:cxnSp macro="">
      <xdr:nvCxnSpPr>
        <xdr:cNvPr id="347" name="直線コネクタ 346"/>
        <xdr:cNvCxnSpPr/>
      </xdr:nvCxnSpPr>
      <xdr:spPr>
        <a:xfrm>
          <a:off x="8750300" y="9711017"/>
          <a:ext cx="889000" cy="1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109360</xdr:rowOff>
    </xdr:from>
    <xdr:to>
      <xdr:col>45</xdr:col>
      <xdr:colOff>177800</xdr:colOff>
      <xdr:row>56</xdr:row>
      <xdr:rowOff>109817</xdr:rowOff>
    </xdr:to>
    <xdr:cxnSp macro="">
      <xdr:nvCxnSpPr>
        <xdr:cNvPr id="350" name="直線コネクタ 349"/>
        <xdr:cNvCxnSpPr/>
      </xdr:nvCxnSpPr>
      <xdr:spPr>
        <a:xfrm>
          <a:off x="7861300" y="97105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109360</xdr:rowOff>
    </xdr:from>
    <xdr:to>
      <xdr:col>41</xdr:col>
      <xdr:colOff>50800</xdr:colOff>
      <xdr:row>57</xdr:row>
      <xdr:rowOff>57366</xdr:rowOff>
    </xdr:to>
    <xdr:cxnSp macro="">
      <xdr:nvCxnSpPr>
        <xdr:cNvPr id="353" name="直線コネクタ 352"/>
        <xdr:cNvCxnSpPr/>
      </xdr:nvCxnSpPr>
      <xdr:spPr>
        <a:xfrm flipV="1">
          <a:off x="6972300" y="9710560"/>
          <a:ext cx="889000" cy="1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166929</xdr:rowOff>
    </xdr:from>
    <xdr:to>
      <xdr:col>55</xdr:col>
      <xdr:colOff>50800</xdr:colOff>
      <xdr:row>57</xdr:row>
      <xdr:rowOff>97079</xdr:rowOff>
    </xdr:to>
    <xdr:sp macro="" textlink="">
      <xdr:nvSpPr>
        <xdr:cNvPr id="363" name="楕円 362"/>
        <xdr:cNvSpPr/>
      </xdr:nvSpPr>
      <xdr:spPr>
        <a:xfrm>
          <a:off x="10426700" y="97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81856</xdr:rowOff>
    </xdr:from>
    <xdr:ext cx="534377" cy="259045"/>
    <xdr:sp macro="" textlink="">
      <xdr:nvSpPr>
        <xdr:cNvPr id="364" name="普通建設事業費該当値テキスト"/>
        <xdr:cNvSpPr txBox="1"/>
      </xdr:nvSpPr>
      <xdr:spPr>
        <a:xfrm>
          <a:off x="10528300" y="96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9030</xdr:rowOff>
    </xdr:from>
    <xdr:to>
      <xdr:col>50</xdr:col>
      <xdr:colOff>165100</xdr:colOff>
      <xdr:row>57</xdr:row>
      <xdr:rowOff>110630</xdr:rowOff>
    </xdr:to>
    <xdr:sp macro="" textlink="">
      <xdr:nvSpPr>
        <xdr:cNvPr id="365" name="楕円 364"/>
        <xdr:cNvSpPr/>
      </xdr:nvSpPr>
      <xdr:spPr>
        <a:xfrm>
          <a:off x="9588500" y="97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101757</xdr:rowOff>
    </xdr:from>
    <xdr:ext cx="534377" cy="259045"/>
    <xdr:sp macro="" textlink="">
      <xdr:nvSpPr>
        <xdr:cNvPr id="366" name="テキスト ボックス 365"/>
        <xdr:cNvSpPr txBox="1"/>
      </xdr:nvSpPr>
      <xdr:spPr>
        <a:xfrm>
          <a:off x="9372111" y="9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59017</xdr:rowOff>
    </xdr:from>
    <xdr:to>
      <xdr:col>46</xdr:col>
      <xdr:colOff>38100</xdr:colOff>
      <xdr:row>56</xdr:row>
      <xdr:rowOff>160617</xdr:rowOff>
    </xdr:to>
    <xdr:sp macro="" textlink="">
      <xdr:nvSpPr>
        <xdr:cNvPr id="367" name="楕円 366"/>
        <xdr:cNvSpPr/>
      </xdr:nvSpPr>
      <xdr:spPr>
        <a:xfrm>
          <a:off x="8699500" y="96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151744</xdr:rowOff>
    </xdr:from>
    <xdr:ext cx="534377" cy="259045"/>
    <xdr:sp macro="" textlink="">
      <xdr:nvSpPr>
        <xdr:cNvPr id="368" name="テキスト ボックス 367"/>
        <xdr:cNvSpPr txBox="1"/>
      </xdr:nvSpPr>
      <xdr:spPr>
        <a:xfrm>
          <a:off x="8483111" y="97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58560</xdr:rowOff>
    </xdr:from>
    <xdr:to>
      <xdr:col>41</xdr:col>
      <xdr:colOff>101600</xdr:colOff>
      <xdr:row>56</xdr:row>
      <xdr:rowOff>160160</xdr:rowOff>
    </xdr:to>
    <xdr:sp macro="" textlink="">
      <xdr:nvSpPr>
        <xdr:cNvPr id="369" name="楕円 368"/>
        <xdr:cNvSpPr/>
      </xdr:nvSpPr>
      <xdr:spPr>
        <a:xfrm>
          <a:off x="7810500" y="96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151287</xdr:rowOff>
    </xdr:from>
    <xdr:ext cx="534377" cy="259045"/>
    <xdr:sp macro="" textlink="">
      <xdr:nvSpPr>
        <xdr:cNvPr id="370" name="テキスト ボックス 369"/>
        <xdr:cNvSpPr txBox="1"/>
      </xdr:nvSpPr>
      <xdr:spPr>
        <a:xfrm>
          <a:off x="7594111" y="97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6566</xdr:rowOff>
    </xdr:from>
    <xdr:to>
      <xdr:col>36</xdr:col>
      <xdr:colOff>165100</xdr:colOff>
      <xdr:row>57</xdr:row>
      <xdr:rowOff>108166</xdr:rowOff>
    </xdr:to>
    <xdr:sp macro="" textlink="">
      <xdr:nvSpPr>
        <xdr:cNvPr id="371" name="楕円 370"/>
        <xdr:cNvSpPr/>
      </xdr:nvSpPr>
      <xdr:spPr>
        <a:xfrm>
          <a:off x="6921500" y="97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99293</xdr:rowOff>
    </xdr:from>
    <xdr:ext cx="534377" cy="259045"/>
    <xdr:sp macro="" textlink="">
      <xdr:nvSpPr>
        <xdr:cNvPr id="372" name="テキスト ボックス 371"/>
        <xdr:cNvSpPr txBox="1"/>
      </xdr:nvSpPr>
      <xdr:spPr>
        <a:xfrm>
          <a:off x="6705111" y="98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79967</xdr:rowOff>
    </xdr:from>
    <xdr:to>
      <xdr:col>55</xdr:col>
      <xdr:colOff>0</xdr:colOff>
      <xdr:row>77</xdr:row>
      <xdr:rowOff>122098</xdr:rowOff>
    </xdr:to>
    <xdr:cxnSp macro="">
      <xdr:nvCxnSpPr>
        <xdr:cNvPr id="399" name="直線コネクタ 398"/>
        <xdr:cNvCxnSpPr/>
      </xdr:nvCxnSpPr>
      <xdr:spPr>
        <a:xfrm>
          <a:off x="9639300" y="13281617"/>
          <a:ext cx="8382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79967</xdr:rowOff>
    </xdr:from>
    <xdr:to>
      <xdr:col>50</xdr:col>
      <xdr:colOff>114300</xdr:colOff>
      <xdr:row>77</xdr:row>
      <xdr:rowOff>119698</xdr:rowOff>
    </xdr:to>
    <xdr:cxnSp macro="">
      <xdr:nvCxnSpPr>
        <xdr:cNvPr id="402" name="直線コネクタ 401"/>
        <xdr:cNvCxnSpPr/>
      </xdr:nvCxnSpPr>
      <xdr:spPr>
        <a:xfrm flipV="1">
          <a:off x="8750300" y="13281617"/>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21651</xdr:rowOff>
    </xdr:from>
    <xdr:to>
      <xdr:col>45</xdr:col>
      <xdr:colOff>177800</xdr:colOff>
      <xdr:row>77</xdr:row>
      <xdr:rowOff>119698</xdr:rowOff>
    </xdr:to>
    <xdr:cxnSp macro="">
      <xdr:nvCxnSpPr>
        <xdr:cNvPr id="405" name="直線コネクタ 404"/>
        <xdr:cNvCxnSpPr/>
      </xdr:nvCxnSpPr>
      <xdr:spPr>
        <a:xfrm>
          <a:off x="7861300" y="13051851"/>
          <a:ext cx="8890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71298</xdr:rowOff>
    </xdr:from>
    <xdr:to>
      <xdr:col>55</xdr:col>
      <xdr:colOff>50800</xdr:colOff>
      <xdr:row>78</xdr:row>
      <xdr:rowOff>1448</xdr:rowOff>
    </xdr:to>
    <xdr:sp macro="" textlink="">
      <xdr:nvSpPr>
        <xdr:cNvPr id="415" name="楕円 414"/>
        <xdr:cNvSpPr/>
      </xdr:nvSpPr>
      <xdr:spPr>
        <a:xfrm>
          <a:off x="104267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49725</xdr:rowOff>
    </xdr:from>
    <xdr:ext cx="469744" cy="259045"/>
    <xdr:sp macro="" textlink="">
      <xdr:nvSpPr>
        <xdr:cNvPr id="416" name="普通建設事業費 （ うち新規整備　）該当値テキスト"/>
        <xdr:cNvSpPr txBox="1"/>
      </xdr:nvSpPr>
      <xdr:spPr>
        <a:xfrm>
          <a:off x="10528300" y="132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29167</xdr:rowOff>
    </xdr:from>
    <xdr:to>
      <xdr:col>50</xdr:col>
      <xdr:colOff>165100</xdr:colOff>
      <xdr:row>77</xdr:row>
      <xdr:rowOff>130767</xdr:rowOff>
    </xdr:to>
    <xdr:sp macro="" textlink="">
      <xdr:nvSpPr>
        <xdr:cNvPr id="417" name="楕円 416"/>
        <xdr:cNvSpPr/>
      </xdr:nvSpPr>
      <xdr:spPr>
        <a:xfrm>
          <a:off x="9588500" y="132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121894</xdr:rowOff>
    </xdr:from>
    <xdr:ext cx="534377" cy="259045"/>
    <xdr:sp macro="" textlink="">
      <xdr:nvSpPr>
        <xdr:cNvPr id="418" name="テキスト ボックス 417"/>
        <xdr:cNvSpPr txBox="1"/>
      </xdr:nvSpPr>
      <xdr:spPr>
        <a:xfrm>
          <a:off x="9372111" y="133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68898</xdr:rowOff>
    </xdr:from>
    <xdr:to>
      <xdr:col>46</xdr:col>
      <xdr:colOff>38100</xdr:colOff>
      <xdr:row>77</xdr:row>
      <xdr:rowOff>170498</xdr:rowOff>
    </xdr:to>
    <xdr:sp macro="" textlink="">
      <xdr:nvSpPr>
        <xdr:cNvPr id="419" name="楕円 418"/>
        <xdr:cNvSpPr/>
      </xdr:nvSpPr>
      <xdr:spPr>
        <a:xfrm>
          <a:off x="86995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161625</xdr:rowOff>
    </xdr:from>
    <xdr:ext cx="469744" cy="259045"/>
    <xdr:sp macro="" textlink="">
      <xdr:nvSpPr>
        <xdr:cNvPr id="420" name="テキスト ボックス 419"/>
        <xdr:cNvSpPr txBox="1"/>
      </xdr:nvSpPr>
      <xdr:spPr>
        <a:xfrm>
          <a:off x="8515428"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142301</xdr:rowOff>
    </xdr:from>
    <xdr:to>
      <xdr:col>41</xdr:col>
      <xdr:colOff>101600</xdr:colOff>
      <xdr:row>76</xdr:row>
      <xdr:rowOff>72451</xdr:rowOff>
    </xdr:to>
    <xdr:sp macro="" textlink="">
      <xdr:nvSpPr>
        <xdr:cNvPr id="421" name="楕円 420"/>
        <xdr:cNvSpPr/>
      </xdr:nvSpPr>
      <xdr:spPr>
        <a:xfrm>
          <a:off x="7810500" y="130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88978</xdr:rowOff>
    </xdr:from>
    <xdr:ext cx="534377" cy="259045"/>
    <xdr:sp macro="" textlink="">
      <xdr:nvSpPr>
        <xdr:cNvPr id="422" name="テキスト ボックス 421"/>
        <xdr:cNvSpPr txBox="1"/>
      </xdr:nvSpPr>
      <xdr:spPr>
        <a:xfrm>
          <a:off x="7594111" y="127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124338</xdr:rowOff>
    </xdr:from>
    <xdr:to>
      <xdr:col>55</xdr:col>
      <xdr:colOff>0</xdr:colOff>
      <xdr:row>97</xdr:row>
      <xdr:rowOff>3683</xdr:rowOff>
    </xdr:to>
    <xdr:cxnSp macro="">
      <xdr:nvCxnSpPr>
        <xdr:cNvPr id="449" name="直線コネクタ 448"/>
        <xdr:cNvCxnSpPr/>
      </xdr:nvCxnSpPr>
      <xdr:spPr>
        <a:xfrm flipV="1">
          <a:off x="9639300" y="16583538"/>
          <a:ext cx="838200" cy="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111010</xdr:rowOff>
    </xdr:from>
    <xdr:to>
      <xdr:col>50</xdr:col>
      <xdr:colOff>114300</xdr:colOff>
      <xdr:row>97</xdr:row>
      <xdr:rowOff>3683</xdr:rowOff>
    </xdr:to>
    <xdr:cxnSp macro="">
      <xdr:nvCxnSpPr>
        <xdr:cNvPr id="452" name="直線コネクタ 451"/>
        <xdr:cNvCxnSpPr/>
      </xdr:nvCxnSpPr>
      <xdr:spPr>
        <a:xfrm>
          <a:off x="8750300" y="16398760"/>
          <a:ext cx="889000" cy="2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111010</xdr:rowOff>
    </xdr:from>
    <xdr:to>
      <xdr:col>45</xdr:col>
      <xdr:colOff>177800</xdr:colOff>
      <xdr:row>97</xdr:row>
      <xdr:rowOff>28783</xdr:rowOff>
    </xdr:to>
    <xdr:cxnSp macro="">
      <xdr:nvCxnSpPr>
        <xdr:cNvPr id="455" name="直線コネクタ 454"/>
        <xdr:cNvCxnSpPr/>
      </xdr:nvCxnSpPr>
      <xdr:spPr>
        <a:xfrm flipV="1">
          <a:off x="7861300" y="16398760"/>
          <a:ext cx="889000" cy="2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73538</xdr:rowOff>
    </xdr:from>
    <xdr:to>
      <xdr:col>55</xdr:col>
      <xdr:colOff>50800</xdr:colOff>
      <xdr:row>97</xdr:row>
      <xdr:rowOff>3688</xdr:rowOff>
    </xdr:to>
    <xdr:sp macro="" textlink="">
      <xdr:nvSpPr>
        <xdr:cNvPr id="465" name="楕円 464"/>
        <xdr:cNvSpPr/>
      </xdr:nvSpPr>
      <xdr:spPr>
        <a:xfrm>
          <a:off x="10426700" y="165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51965</xdr:rowOff>
    </xdr:from>
    <xdr:ext cx="534377" cy="259045"/>
    <xdr:sp macro="" textlink="">
      <xdr:nvSpPr>
        <xdr:cNvPr id="466" name="普通建設事業費 （ うち更新整備　）該当値テキスト"/>
        <xdr:cNvSpPr txBox="1"/>
      </xdr:nvSpPr>
      <xdr:spPr>
        <a:xfrm>
          <a:off x="10528300" y="1651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124333</xdr:rowOff>
    </xdr:from>
    <xdr:to>
      <xdr:col>50</xdr:col>
      <xdr:colOff>165100</xdr:colOff>
      <xdr:row>97</xdr:row>
      <xdr:rowOff>54483</xdr:rowOff>
    </xdr:to>
    <xdr:sp macro="" textlink="">
      <xdr:nvSpPr>
        <xdr:cNvPr id="467" name="楕円 466"/>
        <xdr:cNvSpPr/>
      </xdr:nvSpPr>
      <xdr:spPr>
        <a:xfrm>
          <a:off x="9588500" y="165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45610</xdr:rowOff>
    </xdr:from>
    <xdr:ext cx="534377" cy="259045"/>
    <xdr:sp macro="" textlink="">
      <xdr:nvSpPr>
        <xdr:cNvPr id="468" name="テキスト ボックス 467"/>
        <xdr:cNvSpPr txBox="1"/>
      </xdr:nvSpPr>
      <xdr:spPr>
        <a:xfrm>
          <a:off x="9372111" y="166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60210</xdr:rowOff>
    </xdr:from>
    <xdr:to>
      <xdr:col>46</xdr:col>
      <xdr:colOff>38100</xdr:colOff>
      <xdr:row>95</xdr:row>
      <xdr:rowOff>161810</xdr:rowOff>
    </xdr:to>
    <xdr:sp macro="" textlink="">
      <xdr:nvSpPr>
        <xdr:cNvPr id="469" name="楕円 468"/>
        <xdr:cNvSpPr/>
      </xdr:nvSpPr>
      <xdr:spPr>
        <a:xfrm>
          <a:off x="8699500" y="16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6887</xdr:rowOff>
    </xdr:from>
    <xdr:ext cx="534377" cy="259045"/>
    <xdr:sp macro="" textlink="">
      <xdr:nvSpPr>
        <xdr:cNvPr id="470" name="テキスト ボックス 469"/>
        <xdr:cNvSpPr txBox="1"/>
      </xdr:nvSpPr>
      <xdr:spPr>
        <a:xfrm>
          <a:off x="8483111" y="161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149433</xdr:rowOff>
    </xdr:from>
    <xdr:to>
      <xdr:col>41</xdr:col>
      <xdr:colOff>101600</xdr:colOff>
      <xdr:row>97</xdr:row>
      <xdr:rowOff>79583</xdr:rowOff>
    </xdr:to>
    <xdr:sp macro="" textlink="">
      <xdr:nvSpPr>
        <xdr:cNvPr id="471" name="楕円 470"/>
        <xdr:cNvSpPr/>
      </xdr:nvSpPr>
      <xdr:spPr>
        <a:xfrm>
          <a:off x="7810500" y="166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70710</xdr:rowOff>
    </xdr:from>
    <xdr:ext cx="534377" cy="259045"/>
    <xdr:sp macro="" textlink="">
      <xdr:nvSpPr>
        <xdr:cNvPr id="472" name="テキスト ボックス 471"/>
        <xdr:cNvSpPr txBox="1"/>
      </xdr:nvSpPr>
      <xdr:spPr>
        <a:xfrm>
          <a:off x="7594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116840</xdr:rowOff>
    </xdr:from>
    <xdr:to>
      <xdr:col>71</xdr:col>
      <xdr:colOff>177800</xdr:colOff>
      <xdr:row>38</xdr:row>
      <xdr:rowOff>139700</xdr:rowOff>
    </xdr:to>
    <xdr:cxnSp macro="">
      <xdr:nvCxnSpPr>
        <xdr:cNvPr id="508" name="直線コネクタ 507"/>
        <xdr:cNvCxnSpPr/>
      </xdr:nvCxnSpPr>
      <xdr:spPr>
        <a:xfrm>
          <a:off x="12814300" y="663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66040</xdr:rowOff>
    </xdr:from>
    <xdr:to>
      <xdr:col>67</xdr:col>
      <xdr:colOff>101600</xdr:colOff>
      <xdr:row>38</xdr:row>
      <xdr:rowOff>167640</xdr:rowOff>
    </xdr:to>
    <xdr:sp macro="" textlink="">
      <xdr:nvSpPr>
        <xdr:cNvPr id="526" name="楕円 525"/>
        <xdr:cNvSpPr/>
      </xdr:nvSpPr>
      <xdr:spPr>
        <a:xfrm>
          <a:off x="1276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158767</xdr:rowOff>
    </xdr:from>
    <xdr:ext cx="313932" cy="259045"/>
    <xdr:sp macro="" textlink="">
      <xdr:nvSpPr>
        <xdr:cNvPr id="527" name="テキスト ボックス 526"/>
        <xdr:cNvSpPr txBox="1"/>
      </xdr:nvSpPr>
      <xdr:spPr>
        <a:xfrm>
          <a:off x="12657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103239</xdr:rowOff>
    </xdr:from>
    <xdr:to>
      <xdr:col>85</xdr:col>
      <xdr:colOff>127000</xdr:colOff>
      <xdr:row>76</xdr:row>
      <xdr:rowOff>118974</xdr:rowOff>
    </xdr:to>
    <xdr:cxnSp macro="">
      <xdr:nvCxnSpPr>
        <xdr:cNvPr id="605" name="直線コネクタ 604"/>
        <xdr:cNvCxnSpPr/>
      </xdr:nvCxnSpPr>
      <xdr:spPr>
        <a:xfrm flipV="1">
          <a:off x="15481300" y="13133439"/>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45689</xdr:rowOff>
    </xdr:from>
    <xdr:to>
      <xdr:col>81</xdr:col>
      <xdr:colOff>50800</xdr:colOff>
      <xdr:row>76</xdr:row>
      <xdr:rowOff>118974</xdr:rowOff>
    </xdr:to>
    <xdr:cxnSp macro="">
      <xdr:nvCxnSpPr>
        <xdr:cNvPr id="608" name="直線コネクタ 607"/>
        <xdr:cNvCxnSpPr/>
      </xdr:nvCxnSpPr>
      <xdr:spPr>
        <a:xfrm>
          <a:off x="14592300" y="13075889"/>
          <a:ext cx="889000" cy="7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45689</xdr:rowOff>
    </xdr:from>
    <xdr:to>
      <xdr:col>76</xdr:col>
      <xdr:colOff>114300</xdr:colOff>
      <xdr:row>76</xdr:row>
      <xdr:rowOff>112801</xdr:rowOff>
    </xdr:to>
    <xdr:cxnSp macro="">
      <xdr:nvCxnSpPr>
        <xdr:cNvPr id="611" name="直線コネクタ 610"/>
        <xdr:cNvCxnSpPr/>
      </xdr:nvCxnSpPr>
      <xdr:spPr>
        <a:xfrm flipV="1">
          <a:off x="13703300" y="13075889"/>
          <a:ext cx="8890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67177</xdr:rowOff>
    </xdr:from>
    <xdr:to>
      <xdr:col>71</xdr:col>
      <xdr:colOff>177800</xdr:colOff>
      <xdr:row>76</xdr:row>
      <xdr:rowOff>112801</xdr:rowOff>
    </xdr:to>
    <xdr:cxnSp macro="">
      <xdr:nvCxnSpPr>
        <xdr:cNvPr id="614" name="直線コネクタ 613"/>
        <xdr:cNvCxnSpPr/>
      </xdr:nvCxnSpPr>
      <xdr:spPr>
        <a:xfrm>
          <a:off x="12814300" y="13097377"/>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52439</xdr:rowOff>
    </xdr:from>
    <xdr:to>
      <xdr:col>85</xdr:col>
      <xdr:colOff>177800</xdr:colOff>
      <xdr:row>76</xdr:row>
      <xdr:rowOff>154039</xdr:rowOff>
    </xdr:to>
    <xdr:sp macro="" textlink="">
      <xdr:nvSpPr>
        <xdr:cNvPr id="624" name="楕円 623"/>
        <xdr:cNvSpPr/>
      </xdr:nvSpPr>
      <xdr:spPr>
        <a:xfrm>
          <a:off x="16268700" y="130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30866</xdr:rowOff>
    </xdr:from>
    <xdr:ext cx="534377" cy="259045"/>
    <xdr:sp macro="" textlink="">
      <xdr:nvSpPr>
        <xdr:cNvPr id="625" name="公債費該当値テキスト"/>
        <xdr:cNvSpPr txBox="1"/>
      </xdr:nvSpPr>
      <xdr:spPr>
        <a:xfrm>
          <a:off x="16370300" y="130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68174</xdr:rowOff>
    </xdr:from>
    <xdr:to>
      <xdr:col>81</xdr:col>
      <xdr:colOff>101600</xdr:colOff>
      <xdr:row>76</xdr:row>
      <xdr:rowOff>169774</xdr:rowOff>
    </xdr:to>
    <xdr:sp macro="" textlink="">
      <xdr:nvSpPr>
        <xdr:cNvPr id="626" name="楕円 625"/>
        <xdr:cNvSpPr/>
      </xdr:nvSpPr>
      <xdr:spPr>
        <a:xfrm>
          <a:off x="15430500" y="130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160901</xdr:rowOff>
    </xdr:from>
    <xdr:ext cx="534377" cy="259045"/>
    <xdr:sp macro="" textlink="">
      <xdr:nvSpPr>
        <xdr:cNvPr id="627" name="テキスト ボックス 626"/>
        <xdr:cNvSpPr txBox="1"/>
      </xdr:nvSpPr>
      <xdr:spPr>
        <a:xfrm>
          <a:off x="15214111" y="131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166339</xdr:rowOff>
    </xdr:from>
    <xdr:to>
      <xdr:col>76</xdr:col>
      <xdr:colOff>165100</xdr:colOff>
      <xdr:row>76</xdr:row>
      <xdr:rowOff>96489</xdr:rowOff>
    </xdr:to>
    <xdr:sp macro="" textlink="">
      <xdr:nvSpPr>
        <xdr:cNvPr id="628" name="楕円 627"/>
        <xdr:cNvSpPr/>
      </xdr:nvSpPr>
      <xdr:spPr>
        <a:xfrm>
          <a:off x="14541500" y="130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87616</xdr:rowOff>
    </xdr:from>
    <xdr:ext cx="534377" cy="259045"/>
    <xdr:sp macro="" textlink="">
      <xdr:nvSpPr>
        <xdr:cNvPr id="629" name="テキスト ボックス 628"/>
        <xdr:cNvSpPr txBox="1"/>
      </xdr:nvSpPr>
      <xdr:spPr>
        <a:xfrm>
          <a:off x="14325111" y="131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62001</xdr:rowOff>
    </xdr:from>
    <xdr:to>
      <xdr:col>72</xdr:col>
      <xdr:colOff>38100</xdr:colOff>
      <xdr:row>76</xdr:row>
      <xdr:rowOff>163601</xdr:rowOff>
    </xdr:to>
    <xdr:sp macro="" textlink="">
      <xdr:nvSpPr>
        <xdr:cNvPr id="630" name="楕円 629"/>
        <xdr:cNvSpPr/>
      </xdr:nvSpPr>
      <xdr:spPr>
        <a:xfrm>
          <a:off x="13652500" y="130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154728</xdr:rowOff>
    </xdr:from>
    <xdr:ext cx="534377" cy="259045"/>
    <xdr:sp macro="" textlink="">
      <xdr:nvSpPr>
        <xdr:cNvPr id="631" name="テキスト ボックス 630"/>
        <xdr:cNvSpPr txBox="1"/>
      </xdr:nvSpPr>
      <xdr:spPr>
        <a:xfrm>
          <a:off x="13436111" y="131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16377</xdr:rowOff>
    </xdr:from>
    <xdr:to>
      <xdr:col>67</xdr:col>
      <xdr:colOff>101600</xdr:colOff>
      <xdr:row>76</xdr:row>
      <xdr:rowOff>117977</xdr:rowOff>
    </xdr:to>
    <xdr:sp macro="" textlink="">
      <xdr:nvSpPr>
        <xdr:cNvPr id="632" name="楕円 631"/>
        <xdr:cNvSpPr/>
      </xdr:nvSpPr>
      <xdr:spPr>
        <a:xfrm>
          <a:off x="12763500" y="130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109104</xdr:rowOff>
    </xdr:from>
    <xdr:ext cx="534377" cy="259045"/>
    <xdr:sp macro="" textlink="">
      <xdr:nvSpPr>
        <xdr:cNvPr id="633" name="テキスト ボックス 632"/>
        <xdr:cNvSpPr txBox="1"/>
      </xdr:nvSpPr>
      <xdr:spPr>
        <a:xfrm>
          <a:off x="12547111" y="13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76195</xdr:rowOff>
    </xdr:from>
    <xdr:to>
      <xdr:col>85</xdr:col>
      <xdr:colOff>127000</xdr:colOff>
      <xdr:row>98</xdr:row>
      <xdr:rowOff>23571</xdr:rowOff>
    </xdr:to>
    <xdr:cxnSp macro="">
      <xdr:nvCxnSpPr>
        <xdr:cNvPr id="660" name="直線コネクタ 659"/>
        <xdr:cNvCxnSpPr/>
      </xdr:nvCxnSpPr>
      <xdr:spPr>
        <a:xfrm flipV="1">
          <a:off x="15481300" y="16706845"/>
          <a:ext cx="8382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23571</xdr:rowOff>
    </xdr:from>
    <xdr:to>
      <xdr:col>81</xdr:col>
      <xdr:colOff>50800</xdr:colOff>
      <xdr:row>98</xdr:row>
      <xdr:rowOff>102484</xdr:rowOff>
    </xdr:to>
    <xdr:cxnSp macro="">
      <xdr:nvCxnSpPr>
        <xdr:cNvPr id="663" name="直線コネクタ 662"/>
        <xdr:cNvCxnSpPr/>
      </xdr:nvCxnSpPr>
      <xdr:spPr>
        <a:xfrm flipV="1">
          <a:off x="14592300" y="16825671"/>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59142</xdr:rowOff>
    </xdr:from>
    <xdr:to>
      <xdr:col>76</xdr:col>
      <xdr:colOff>114300</xdr:colOff>
      <xdr:row>98</xdr:row>
      <xdr:rowOff>102484</xdr:rowOff>
    </xdr:to>
    <xdr:cxnSp macro="">
      <xdr:nvCxnSpPr>
        <xdr:cNvPr id="666" name="直線コネクタ 665"/>
        <xdr:cNvCxnSpPr/>
      </xdr:nvCxnSpPr>
      <xdr:spPr>
        <a:xfrm>
          <a:off x="13703300" y="16518342"/>
          <a:ext cx="889000" cy="38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59142</xdr:rowOff>
    </xdr:from>
    <xdr:to>
      <xdr:col>71</xdr:col>
      <xdr:colOff>177800</xdr:colOff>
      <xdr:row>97</xdr:row>
      <xdr:rowOff>78206</xdr:rowOff>
    </xdr:to>
    <xdr:cxnSp macro="">
      <xdr:nvCxnSpPr>
        <xdr:cNvPr id="669" name="直線コネクタ 668"/>
        <xdr:cNvCxnSpPr/>
      </xdr:nvCxnSpPr>
      <xdr:spPr>
        <a:xfrm flipV="1">
          <a:off x="12814300" y="16518342"/>
          <a:ext cx="889000" cy="19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71" name="テキスト ボックス 670"/>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25395</xdr:rowOff>
    </xdr:from>
    <xdr:to>
      <xdr:col>85</xdr:col>
      <xdr:colOff>177800</xdr:colOff>
      <xdr:row>97</xdr:row>
      <xdr:rowOff>126995</xdr:rowOff>
    </xdr:to>
    <xdr:sp macro="" textlink="">
      <xdr:nvSpPr>
        <xdr:cNvPr id="679" name="楕円 678"/>
        <xdr:cNvSpPr/>
      </xdr:nvSpPr>
      <xdr:spPr>
        <a:xfrm>
          <a:off x="162687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3822</xdr:rowOff>
    </xdr:from>
    <xdr:ext cx="469744" cy="259045"/>
    <xdr:sp macro="" textlink="">
      <xdr:nvSpPr>
        <xdr:cNvPr id="680" name="積立金該当値テキスト"/>
        <xdr:cNvSpPr txBox="1"/>
      </xdr:nvSpPr>
      <xdr:spPr>
        <a:xfrm>
          <a:off x="16370300" y="1663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144221</xdr:rowOff>
    </xdr:from>
    <xdr:to>
      <xdr:col>81</xdr:col>
      <xdr:colOff>101600</xdr:colOff>
      <xdr:row>98</xdr:row>
      <xdr:rowOff>74371</xdr:rowOff>
    </xdr:to>
    <xdr:sp macro="" textlink="">
      <xdr:nvSpPr>
        <xdr:cNvPr id="681" name="楕円 680"/>
        <xdr:cNvSpPr/>
      </xdr:nvSpPr>
      <xdr:spPr>
        <a:xfrm>
          <a:off x="15430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65498</xdr:rowOff>
    </xdr:from>
    <xdr:ext cx="469744" cy="259045"/>
    <xdr:sp macro="" textlink="">
      <xdr:nvSpPr>
        <xdr:cNvPr id="682" name="テキスト ボックス 681"/>
        <xdr:cNvSpPr txBox="1"/>
      </xdr:nvSpPr>
      <xdr:spPr>
        <a:xfrm>
          <a:off x="15246428" y="168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51684</xdr:rowOff>
    </xdr:from>
    <xdr:to>
      <xdr:col>76</xdr:col>
      <xdr:colOff>165100</xdr:colOff>
      <xdr:row>98</xdr:row>
      <xdr:rowOff>153284</xdr:rowOff>
    </xdr:to>
    <xdr:sp macro="" textlink="">
      <xdr:nvSpPr>
        <xdr:cNvPr id="683" name="楕円 682"/>
        <xdr:cNvSpPr/>
      </xdr:nvSpPr>
      <xdr:spPr>
        <a:xfrm>
          <a:off x="14541500" y="168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144411</xdr:rowOff>
    </xdr:from>
    <xdr:ext cx="378565" cy="259045"/>
    <xdr:sp macro="" textlink="">
      <xdr:nvSpPr>
        <xdr:cNvPr id="684" name="テキスト ボックス 683"/>
        <xdr:cNvSpPr txBox="1"/>
      </xdr:nvSpPr>
      <xdr:spPr>
        <a:xfrm>
          <a:off x="14403017" y="16946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8342</xdr:rowOff>
    </xdr:from>
    <xdr:to>
      <xdr:col>72</xdr:col>
      <xdr:colOff>38100</xdr:colOff>
      <xdr:row>96</xdr:row>
      <xdr:rowOff>109942</xdr:rowOff>
    </xdr:to>
    <xdr:sp macro="" textlink="">
      <xdr:nvSpPr>
        <xdr:cNvPr id="685" name="楕円 684"/>
        <xdr:cNvSpPr/>
      </xdr:nvSpPr>
      <xdr:spPr>
        <a:xfrm>
          <a:off x="13652500" y="164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126469</xdr:rowOff>
    </xdr:from>
    <xdr:ext cx="469744" cy="259045"/>
    <xdr:sp macro="" textlink="">
      <xdr:nvSpPr>
        <xdr:cNvPr id="686" name="テキスト ボックス 685"/>
        <xdr:cNvSpPr txBox="1"/>
      </xdr:nvSpPr>
      <xdr:spPr>
        <a:xfrm>
          <a:off x="13468428" y="1624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27406</xdr:rowOff>
    </xdr:from>
    <xdr:to>
      <xdr:col>67</xdr:col>
      <xdr:colOff>101600</xdr:colOff>
      <xdr:row>97</xdr:row>
      <xdr:rowOff>129006</xdr:rowOff>
    </xdr:to>
    <xdr:sp macro="" textlink="">
      <xdr:nvSpPr>
        <xdr:cNvPr id="687" name="楕円 686"/>
        <xdr:cNvSpPr/>
      </xdr:nvSpPr>
      <xdr:spPr>
        <a:xfrm>
          <a:off x="12763500" y="166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120133</xdr:rowOff>
    </xdr:from>
    <xdr:ext cx="469744" cy="259045"/>
    <xdr:sp macro="" textlink="">
      <xdr:nvSpPr>
        <xdr:cNvPr id="688" name="テキスト ボックス 687"/>
        <xdr:cNvSpPr txBox="1"/>
      </xdr:nvSpPr>
      <xdr:spPr>
        <a:xfrm>
          <a:off x="12579428" y="167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96919</xdr:rowOff>
    </xdr:from>
    <xdr:to>
      <xdr:col>116</xdr:col>
      <xdr:colOff>63500</xdr:colOff>
      <xdr:row>39</xdr:row>
      <xdr:rowOff>97082</xdr:rowOff>
    </xdr:to>
    <xdr:cxnSp macro="">
      <xdr:nvCxnSpPr>
        <xdr:cNvPr id="719" name="直線コネクタ 718"/>
        <xdr:cNvCxnSpPr/>
      </xdr:nvCxnSpPr>
      <xdr:spPr>
        <a:xfrm flipV="1">
          <a:off x="21323300" y="678346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97082</xdr:rowOff>
    </xdr:from>
    <xdr:to>
      <xdr:col>111</xdr:col>
      <xdr:colOff>177800</xdr:colOff>
      <xdr:row>39</xdr:row>
      <xdr:rowOff>97082</xdr:rowOff>
    </xdr:to>
    <xdr:cxnSp macro="">
      <xdr:nvCxnSpPr>
        <xdr:cNvPr id="722" name="直線コネクタ 721"/>
        <xdr:cNvCxnSpPr/>
      </xdr:nvCxnSpPr>
      <xdr:spPr>
        <a:xfrm>
          <a:off x="20434300" y="678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91205</xdr:rowOff>
    </xdr:from>
    <xdr:to>
      <xdr:col>107</xdr:col>
      <xdr:colOff>50800</xdr:colOff>
      <xdr:row>39</xdr:row>
      <xdr:rowOff>97082</xdr:rowOff>
    </xdr:to>
    <xdr:cxnSp macro="">
      <xdr:nvCxnSpPr>
        <xdr:cNvPr id="725" name="直線コネクタ 724"/>
        <xdr:cNvCxnSpPr/>
      </xdr:nvCxnSpPr>
      <xdr:spPr>
        <a:xfrm>
          <a:off x="19545300" y="6777755"/>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91205</xdr:rowOff>
    </xdr:from>
    <xdr:to>
      <xdr:col>102</xdr:col>
      <xdr:colOff>114300</xdr:colOff>
      <xdr:row>39</xdr:row>
      <xdr:rowOff>97082</xdr:rowOff>
    </xdr:to>
    <xdr:cxnSp macro="">
      <xdr:nvCxnSpPr>
        <xdr:cNvPr id="728" name="直線コネクタ 727"/>
        <xdr:cNvCxnSpPr/>
      </xdr:nvCxnSpPr>
      <xdr:spPr>
        <a:xfrm flipV="1">
          <a:off x="18656300" y="6777755"/>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46119</xdr:rowOff>
    </xdr:from>
    <xdr:to>
      <xdr:col>116</xdr:col>
      <xdr:colOff>114300</xdr:colOff>
      <xdr:row>39</xdr:row>
      <xdr:rowOff>147719</xdr:rowOff>
    </xdr:to>
    <xdr:sp macro="" textlink="">
      <xdr:nvSpPr>
        <xdr:cNvPr id="738" name="楕円 737"/>
        <xdr:cNvSpPr/>
      </xdr:nvSpPr>
      <xdr:spPr>
        <a:xfrm>
          <a:off x="22110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132496</xdr:rowOff>
    </xdr:from>
    <xdr:ext cx="313932" cy="259045"/>
    <xdr:sp macro="" textlink="">
      <xdr:nvSpPr>
        <xdr:cNvPr id="739" name="投資及び出資金該当値テキスト"/>
        <xdr:cNvSpPr txBox="1"/>
      </xdr:nvSpPr>
      <xdr:spPr>
        <a:xfrm>
          <a:off x="22212300" y="6647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46282</xdr:rowOff>
    </xdr:from>
    <xdr:to>
      <xdr:col>112</xdr:col>
      <xdr:colOff>38100</xdr:colOff>
      <xdr:row>39</xdr:row>
      <xdr:rowOff>147882</xdr:rowOff>
    </xdr:to>
    <xdr:sp macro="" textlink="">
      <xdr:nvSpPr>
        <xdr:cNvPr id="740" name="楕円 739"/>
        <xdr:cNvSpPr/>
      </xdr:nvSpPr>
      <xdr:spPr>
        <a:xfrm>
          <a:off x="21272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139009</xdr:rowOff>
    </xdr:from>
    <xdr:ext cx="313932" cy="259045"/>
    <xdr:sp macro="" textlink="">
      <xdr:nvSpPr>
        <xdr:cNvPr id="741" name="テキスト ボックス 740"/>
        <xdr:cNvSpPr txBox="1"/>
      </xdr:nvSpPr>
      <xdr:spPr>
        <a:xfrm>
          <a:off x="21166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46282</xdr:rowOff>
    </xdr:from>
    <xdr:to>
      <xdr:col>107</xdr:col>
      <xdr:colOff>101600</xdr:colOff>
      <xdr:row>39</xdr:row>
      <xdr:rowOff>147882</xdr:rowOff>
    </xdr:to>
    <xdr:sp macro="" textlink="">
      <xdr:nvSpPr>
        <xdr:cNvPr id="742" name="楕円 741"/>
        <xdr:cNvSpPr/>
      </xdr:nvSpPr>
      <xdr:spPr>
        <a:xfrm>
          <a:off x="20383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139009</xdr:rowOff>
    </xdr:from>
    <xdr:ext cx="313932" cy="259045"/>
    <xdr:sp macro="" textlink="">
      <xdr:nvSpPr>
        <xdr:cNvPr id="743" name="テキスト ボックス 742"/>
        <xdr:cNvSpPr txBox="1"/>
      </xdr:nvSpPr>
      <xdr:spPr>
        <a:xfrm>
          <a:off x="20277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40405</xdr:rowOff>
    </xdr:from>
    <xdr:to>
      <xdr:col>102</xdr:col>
      <xdr:colOff>165100</xdr:colOff>
      <xdr:row>39</xdr:row>
      <xdr:rowOff>142005</xdr:rowOff>
    </xdr:to>
    <xdr:sp macro="" textlink="">
      <xdr:nvSpPr>
        <xdr:cNvPr id="744" name="楕円 743"/>
        <xdr:cNvSpPr/>
      </xdr:nvSpPr>
      <xdr:spPr>
        <a:xfrm>
          <a:off x="19494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133132</xdr:rowOff>
    </xdr:from>
    <xdr:ext cx="313932" cy="259045"/>
    <xdr:sp macro="" textlink="">
      <xdr:nvSpPr>
        <xdr:cNvPr id="745" name="テキスト ボックス 744"/>
        <xdr:cNvSpPr txBox="1"/>
      </xdr:nvSpPr>
      <xdr:spPr>
        <a:xfrm>
          <a:off x="19388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46282</xdr:rowOff>
    </xdr:from>
    <xdr:to>
      <xdr:col>98</xdr:col>
      <xdr:colOff>38100</xdr:colOff>
      <xdr:row>39</xdr:row>
      <xdr:rowOff>147882</xdr:rowOff>
    </xdr:to>
    <xdr:sp macro="" textlink="">
      <xdr:nvSpPr>
        <xdr:cNvPr id="746" name="楕円 745"/>
        <xdr:cNvSpPr/>
      </xdr:nvSpPr>
      <xdr:spPr>
        <a:xfrm>
          <a:off x="18605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139009</xdr:rowOff>
    </xdr:from>
    <xdr:ext cx="313932" cy="259045"/>
    <xdr:sp macro="" textlink="">
      <xdr:nvSpPr>
        <xdr:cNvPr id="747" name="テキスト ボックス 746"/>
        <xdr:cNvSpPr txBox="1"/>
      </xdr:nvSpPr>
      <xdr:spPr>
        <a:xfrm>
          <a:off x="18499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17148</xdr:rowOff>
    </xdr:from>
    <xdr:to>
      <xdr:col>116</xdr:col>
      <xdr:colOff>63500</xdr:colOff>
      <xdr:row>58</xdr:row>
      <xdr:rowOff>17673</xdr:rowOff>
    </xdr:to>
    <xdr:cxnSp macro="">
      <xdr:nvCxnSpPr>
        <xdr:cNvPr id="774" name="直線コネクタ 773"/>
        <xdr:cNvCxnSpPr/>
      </xdr:nvCxnSpPr>
      <xdr:spPr>
        <a:xfrm>
          <a:off x="21323300" y="9961248"/>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17011</xdr:rowOff>
    </xdr:from>
    <xdr:to>
      <xdr:col>111</xdr:col>
      <xdr:colOff>177800</xdr:colOff>
      <xdr:row>58</xdr:row>
      <xdr:rowOff>17148</xdr:rowOff>
    </xdr:to>
    <xdr:cxnSp macro="">
      <xdr:nvCxnSpPr>
        <xdr:cNvPr id="777" name="直線コネクタ 776"/>
        <xdr:cNvCxnSpPr/>
      </xdr:nvCxnSpPr>
      <xdr:spPr>
        <a:xfrm>
          <a:off x="20434300" y="996111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17011</xdr:rowOff>
    </xdr:from>
    <xdr:to>
      <xdr:col>107</xdr:col>
      <xdr:colOff>50800</xdr:colOff>
      <xdr:row>58</xdr:row>
      <xdr:rowOff>17216</xdr:rowOff>
    </xdr:to>
    <xdr:cxnSp macro="">
      <xdr:nvCxnSpPr>
        <xdr:cNvPr id="780" name="直線コネクタ 779"/>
        <xdr:cNvCxnSpPr/>
      </xdr:nvCxnSpPr>
      <xdr:spPr>
        <a:xfrm flipV="1">
          <a:off x="19545300" y="9961111"/>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17216</xdr:rowOff>
    </xdr:from>
    <xdr:to>
      <xdr:col>102</xdr:col>
      <xdr:colOff>114300</xdr:colOff>
      <xdr:row>58</xdr:row>
      <xdr:rowOff>19182</xdr:rowOff>
    </xdr:to>
    <xdr:cxnSp macro="">
      <xdr:nvCxnSpPr>
        <xdr:cNvPr id="783" name="直線コネクタ 782"/>
        <xdr:cNvCxnSpPr/>
      </xdr:nvCxnSpPr>
      <xdr:spPr>
        <a:xfrm flipV="1">
          <a:off x="18656300" y="996131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138323</xdr:rowOff>
    </xdr:from>
    <xdr:to>
      <xdr:col>116</xdr:col>
      <xdr:colOff>114300</xdr:colOff>
      <xdr:row>58</xdr:row>
      <xdr:rowOff>68473</xdr:rowOff>
    </xdr:to>
    <xdr:sp macro="" textlink="">
      <xdr:nvSpPr>
        <xdr:cNvPr id="793" name="楕円 792"/>
        <xdr:cNvSpPr/>
      </xdr:nvSpPr>
      <xdr:spPr>
        <a:xfrm>
          <a:off x="22110700" y="99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90324</xdr:rowOff>
    </xdr:from>
    <xdr:ext cx="469744" cy="259045"/>
    <xdr:sp macro="" textlink="">
      <xdr:nvSpPr>
        <xdr:cNvPr id="794" name="貸付金該当値テキスト"/>
        <xdr:cNvSpPr txBox="1"/>
      </xdr:nvSpPr>
      <xdr:spPr>
        <a:xfrm>
          <a:off x="22212300" y="98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137798</xdr:rowOff>
    </xdr:from>
    <xdr:to>
      <xdr:col>112</xdr:col>
      <xdr:colOff>38100</xdr:colOff>
      <xdr:row>58</xdr:row>
      <xdr:rowOff>67948</xdr:rowOff>
    </xdr:to>
    <xdr:sp macro="" textlink="">
      <xdr:nvSpPr>
        <xdr:cNvPr id="795" name="楕円 794"/>
        <xdr:cNvSpPr/>
      </xdr:nvSpPr>
      <xdr:spPr>
        <a:xfrm>
          <a:off x="21272500" y="99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59075</xdr:rowOff>
    </xdr:from>
    <xdr:ext cx="469744" cy="259045"/>
    <xdr:sp macro="" textlink="">
      <xdr:nvSpPr>
        <xdr:cNvPr id="796" name="テキスト ボックス 795"/>
        <xdr:cNvSpPr txBox="1"/>
      </xdr:nvSpPr>
      <xdr:spPr>
        <a:xfrm>
          <a:off x="21088428" y="100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137661</xdr:rowOff>
    </xdr:from>
    <xdr:to>
      <xdr:col>107</xdr:col>
      <xdr:colOff>101600</xdr:colOff>
      <xdr:row>58</xdr:row>
      <xdr:rowOff>67811</xdr:rowOff>
    </xdr:to>
    <xdr:sp macro="" textlink="">
      <xdr:nvSpPr>
        <xdr:cNvPr id="797" name="楕円 796"/>
        <xdr:cNvSpPr/>
      </xdr:nvSpPr>
      <xdr:spPr>
        <a:xfrm>
          <a:off x="20383500" y="9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58938</xdr:rowOff>
    </xdr:from>
    <xdr:ext cx="469744" cy="259045"/>
    <xdr:sp macro="" textlink="">
      <xdr:nvSpPr>
        <xdr:cNvPr id="798" name="テキスト ボックス 797"/>
        <xdr:cNvSpPr txBox="1"/>
      </xdr:nvSpPr>
      <xdr:spPr>
        <a:xfrm>
          <a:off x="20199428" y="100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137866</xdr:rowOff>
    </xdr:from>
    <xdr:to>
      <xdr:col>102</xdr:col>
      <xdr:colOff>165100</xdr:colOff>
      <xdr:row>58</xdr:row>
      <xdr:rowOff>68016</xdr:rowOff>
    </xdr:to>
    <xdr:sp macro="" textlink="">
      <xdr:nvSpPr>
        <xdr:cNvPr id="799" name="楕円 798"/>
        <xdr:cNvSpPr/>
      </xdr:nvSpPr>
      <xdr:spPr>
        <a:xfrm>
          <a:off x="19494500" y="99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59143</xdr:rowOff>
    </xdr:from>
    <xdr:ext cx="469744" cy="259045"/>
    <xdr:sp macro="" textlink="">
      <xdr:nvSpPr>
        <xdr:cNvPr id="800" name="テキスト ボックス 799"/>
        <xdr:cNvSpPr txBox="1"/>
      </xdr:nvSpPr>
      <xdr:spPr>
        <a:xfrm>
          <a:off x="19310428" y="100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139832</xdr:rowOff>
    </xdr:from>
    <xdr:to>
      <xdr:col>98</xdr:col>
      <xdr:colOff>38100</xdr:colOff>
      <xdr:row>58</xdr:row>
      <xdr:rowOff>69982</xdr:rowOff>
    </xdr:to>
    <xdr:sp macro="" textlink="">
      <xdr:nvSpPr>
        <xdr:cNvPr id="801" name="楕円 800"/>
        <xdr:cNvSpPr/>
      </xdr:nvSpPr>
      <xdr:spPr>
        <a:xfrm>
          <a:off x="18605500" y="99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61109</xdr:rowOff>
    </xdr:from>
    <xdr:ext cx="469744" cy="259045"/>
    <xdr:sp macro="" textlink="">
      <xdr:nvSpPr>
        <xdr:cNvPr id="802" name="テキスト ボックス 801"/>
        <xdr:cNvSpPr txBox="1"/>
      </xdr:nvSpPr>
      <xdr:spPr>
        <a:xfrm>
          <a:off x="18421428" y="100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16408</xdr:rowOff>
    </xdr:from>
    <xdr:to>
      <xdr:col>116</xdr:col>
      <xdr:colOff>63500</xdr:colOff>
      <xdr:row>74</xdr:row>
      <xdr:rowOff>65024</xdr:rowOff>
    </xdr:to>
    <xdr:cxnSp macro="">
      <xdr:nvCxnSpPr>
        <xdr:cNvPr id="832" name="直線コネクタ 831"/>
        <xdr:cNvCxnSpPr/>
      </xdr:nvCxnSpPr>
      <xdr:spPr>
        <a:xfrm>
          <a:off x="21323300" y="12703708"/>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149720</xdr:rowOff>
    </xdr:from>
    <xdr:to>
      <xdr:col>111</xdr:col>
      <xdr:colOff>177800</xdr:colOff>
      <xdr:row>74</xdr:row>
      <xdr:rowOff>16408</xdr:rowOff>
    </xdr:to>
    <xdr:cxnSp macro="">
      <xdr:nvCxnSpPr>
        <xdr:cNvPr id="835" name="直線コネクタ 834"/>
        <xdr:cNvCxnSpPr/>
      </xdr:nvCxnSpPr>
      <xdr:spPr>
        <a:xfrm>
          <a:off x="20434300" y="1266557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149720</xdr:rowOff>
    </xdr:from>
    <xdr:to>
      <xdr:col>107</xdr:col>
      <xdr:colOff>50800</xdr:colOff>
      <xdr:row>74</xdr:row>
      <xdr:rowOff>64338</xdr:rowOff>
    </xdr:to>
    <xdr:cxnSp macro="">
      <xdr:nvCxnSpPr>
        <xdr:cNvPr id="838" name="直線コネクタ 837"/>
        <xdr:cNvCxnSpPr/>
      </xdr:nvCxnSpPr>
      <xdr:spPr>
        <a:xfrm flipV="1">
          <a:off x="19545300" y="12665570"/>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64338</xdr:rowOff>
    </xdr:from>
    <xdr:to>
      <xdr:col>102</xdr:col>
      <xdr:colOff>114300</xdr:colOff>
      <xdr:row>74</xdr:row>
      <xdr:rowOff>117031</xdr:rowOff>
    </xdr:to>
    <xdr:cxnSp macro="">
      <xdr:nvCxnSpPr>
        <xdr:cNvPr id="841" name="直線コネクタ 840"/>
        <xdr:cNvCxnSpPr/>
      </xdr:nvCxnSpPr>
      <xdr:spPr>
        <a:xfrm flipV="1">
          <a:off x="18656300" y="12751638"/>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14224</xdr:rowOff>
    </xdr:from>
    <xdr:to>
      <xdr:col>116</xdr:col>
      <xdr:colOff>114300</xdr:colOff>
      <xdr:row>74</xdr:row>
      <xdr:rowOff>115824</xdr:rowOff>
    </xdr:to>
    <xdr:sp macro="" textlink="">
      <xdr:nvSpPr>
        <xdr:cNvPr id="851" name="楕円 850"/>
        <xdr:cNvSpPr/>
      </xdr:nvSpPr>
      <xdr:spPr>
        <a:xfrm>
          <a:off x="22110700" y="127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37101</xdr:rowOff>
    </xdr:from>
    <xdr:ext cx="534377" cy="259045"/>
    <xdr:sp macro="" textlink="">
      <xdr:nvSpPr>
        <xdr:cNvPr id="852" name="繰出金該当値テキスト"/>
        <xdr:cNvSpPr txBox="1"/>
      </xdr:nvSpPr>
      <xdr:spPr>
        <a:xfrm>
          <a:off x="22212300" y="12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137058</xdr:rowOff>
    </xdr:from>
    <xdr:to>
      <xdr:col>112</xdr:col>
      <xdr:colOff>38100</xdr:colOff>
      <xdr:row>74</xdr:row>
      <xdr:rowOff>67208</xdr:rowOff>
    </xdr:to>
    <xdr:sp macro="" textlink="">
      <xdr:nvSpPr>
        <xdr:cNvPr id="853" name="楕円 852"/>
        <xdr:cNvSpPr/>
      </xdr:nvSpPr>
      <xdr:spPr>
        <a:xfrm>
          <a:off x="21272500" y="126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83735</xdr:rowOff>
    </xdr:from>
    <xdr:ext cx="534377" cy="259045"/>
    <xdr:sp macro="" textlink="">
      <xdr:nvSpPr>
        <xdr:cNvPr id="854" name="テキスト ボックス 853"/>
        <xdr:cNvSpPr txBox="1"/>
      </xdr:nvSpPr>
      <xdr:spPr>
        <a:xfrm>
          <a:off x="21056111" y="124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98920</xdr:rowOff>
    </xdr:from>
    <xdr:to>
      <xdr:col>107</xdr:col>
      <xdr:colOff>101600</xdr:colOff>
      <xdr:row>74</xdr:row>
      <xdr:rowOff>29070</xdr:rowOff>
    </xdr:to>
    <xdr:sp macro="" textlink="">
      <xdr:nvSpPr>
        <xdr:cNvPr id="855" name="楕円 854"/>
        <xdr:cNvSpPr/>
      </xdr:nvSpPr>
      <xdr:spPr>
        <a:xfrm>
          <a:off x="20383500" y="126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45597</xdr:rowOff>
    </xdr:from>
    <xdr:ext cx="534377" cy="259045"/>
    <xdr:sp macro="" textlink="">
      <xdr:nvSpPr>
        <xdr:cNvPr id="856" name="テキスト ボックス 855"/>
        <xdr:cNvSpPr txBox="1"/>
      </xdr:nvSpPr>
      <xdr:spPr>
        <a:xfrm>
          <a:off x="20167111" y="123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13538</xdr:rowOff>
    </xdr:from>
    <xdr:to>
      <xdr:col>102</xdr:col>
      <xdr:colOff>165100</xdr:colOff>
      <xdr:row>74</xdr:row>
      <xdr:rowOff>115138</xdr:rowOff>
    </xdr:to>
    <xdr:sp macro="" textlink="">
      <xdr:nvSpPr>
        <xdr:cNvPr id="857" name="楕円 856"/>
        <xdr:cNvSpPr/>
      </xdr:nvSpPr>
      <xdr:spPr>
        <a:xfrm>
          <a:off x="19494500" y="127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131665</xdr:rowOff>
    </xdr:from>
    <xdr:ext cx="534377" cy="259045"/>
    <xdr:sp macro="" textlink="">
      <xdr:nvSpPr>
        <xdr:cNvPr id="858" name="テキスト ボックス 857"/>
        <xdr:cNvSpPr txBox="1"/>
      </xdr:nvSpPr>
      <xdr:spPr>
        <a:xfrm>
          <a:off x="19278111" y="124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66231</xdr:rowOff>
    </xdr:from>
    <xdr:to>
      <xdr:col>98</xdr:col>
      <xdr:colOff>38100</xdr:colOff>
      <xdr:row>74</xdr:row>
      <xdr:rowOff>167831</xdr:rowOff>
    </xdr:to>
    <xdr:sp macro="" textlink="">
      <xdr:nvSpPr>
        <xdr:cNvPr id="859" name="楕円 858"/>
        <xdr:cNvSpPr/>
      </xdr:nvSpPr>
      <xdr:spPr>
        <a:xfrm>
          <a:off x="18605500" y="127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12908</xdr:rowOff>
    </xdr:from>
    <xdr:ext cx="534377" cy="259045"/>
    <xdr:sp macro="" textlink="">
      <xdr:nvSpPr>
        <xdr:cNvPr id="860" name="テキスト ボックス 859"/>
        <xdr:cNvSpPr txBox="1"/>
      </xdr:nvSpPr>
      <xdr:spPr>
        <a:xfrm>
          <a:off x="18389111" y="125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・人件費は類似団体平均を上回ったものの、それ以外は下回りました。</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・歳出決算総額は、住民一人当たり３０９，</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７９９</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円となっています。主な構成項目である人件費は、住民一人当たり</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５６，１７９</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円で、前年度から比較すると</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１．７５</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ました。これは、人事院勧告に基づく期末勤勉手当の増はあったものの、職員数及び退職者数の減に伴い基本給及び退職金が減となったことが主な要因です。なお、</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５６，０８０</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よ</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僅かに</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上回っています。</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３８，９５３</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３．４１</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４８，０７４</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円より下回っています。</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これは、情報セキュリティ対策事業及び固定資産（土地）標準地鑑定事業の皆減等が主な要因です。</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民間でも実施可能な部分については指定管理者制度を積極的に導入していきます。</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２６，８５６</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で、前年度から４．１４％増加していますが、</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４５，４２６</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円より下回っています。</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これは、文化センター耐震補強事業及び小学校屋内運動場建築事業の増等が</a:t>
          </a:r>
          <a:r>
            <a:rPr lang="ja-JP" altLang="ja-JP" sz="1250" b="0" i="0">
              <a:solidFill>
                <a:schemeClr val="dk1"/>
              </a:solidFill>
              <a:effectLst/>
              <a:latin typeface="ＭＳ Ｐゴシック" panose="020B0600070205080204" pitchFamily="50" charset="-128"/>
              <a:ea typeface="ＭＳ Ｐゴシック" panose="020B0600070205080204" pitchFamily="50" charset="-128"/>
              <a:cs typeface="+mn-cs"/>
            </a:rPr>
            <a:t>主な要因です。</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施設の老朽化対策など</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維持補修費や更新整備費の</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増加が見込まれます</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が、公共施設アセットマネジメント基本方針に基づき、適正管理による維持補修費の抑制に努めます</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198,852
195,783
159.82
67,831,002
61,604,197
6,124,544
39,697,735
36,209,547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76019</xdr:rowOff>
    </xdr:from>
    <xdr:to>
      <xdr:col>24</xdr:col>
      <xdr:colOff>63500</xdr:colOff>
      <xdr:row>35</xdr:row>
      <xdr:rowOff>92347</xdr:rowOff>
    </xdr:to>
    <xdr:cxnSp macro="">
      <xdr:nvCxnSpPr>
        <xdr:cNvPr id="63" name="直線コネクタ 62"/>
        <xdr:cNvCxnSpPr/>
      </xdr:nvCxnSpPr>
      <xdr:spPr>
        <a:xfrm flipV="1">
          <a:off x="3797300" y="607676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86360</xdr:rowOff>
    </xdr:from>
    <xdr:to>
      <xdr:col>19</xdr:col>
      <xdr:colOff>177800</xdr:colOff>
      <xdr:row>35</xdr:row>
      <xdr:rowOff>92347</xdr:rowOff>
    </xdr:to>
    <xdr:cxnSp macro="">
      <xdr:nvCxnSpPr>
        <xdr:cNvPr id="66" name="直線コネクタ 65"/>
        <xdr:cNvCxnSpPr/>
      </xdr:nvCxnSpPr>
      <xdr:spPr>
        <a:xfrm>
          <a:off x="2908300" y="5915660"/>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77651</xdr:rowOff>
    </xdr:from>
    <xdr:to>
      <xdr:col>15</xdr:col>
      <xdr:colOff>50800</xdr:colOff>
      <xdr:row>34</xdr:row>
      <xdr:rowOff>86360</xdr:rowOff>
    </xdr:to>
    <xdr:cxnSp macro="">
      <xdr:nvCxnSpPr>
        <xdr:cNvPr id="69" name="直線コネクタ 68"/>
        <xdr:cNvCxnSpPr/>
      </xdr:nvCxnSpPr>
      <xdr:spPr>
        <a:xfrm>
          <a:off x="2019300" y="59069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77651</xdr:rowOff>
    </xdr:from>
    <xdr:to>
      <xdr:col>10</xdr:col>
      <xdr:colOff>114300</xdr:colOff>
      <xdr:row>34</xdr:row>
      <xdr:rowOff>149497</xdr:rowOff>
    </xdr:to>
    <xdr:cxnSp macro="">
      <xdr:nvCxnSpPr>
        <xdr:cNvPr id="72" name="直線コネクタ 71"/>
        <xdr:cNvCxnSpPr/>
      </xdr:nvCxnSpPr>
      <xdr:spPr>
        <a:xfrm flipV="1">
          <a:off x="1130300" y="59069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82" name="楕円 81"/>
        <xdr:cNvSpPr/>
      </xdr:nvSpPr>
      <xdr:spPr>
        <a:xfrm>
          <a:off x="45847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48096</xdr:rowOff>
    </xdr:from>
    <xdr:ext cx="469744" cy="259045"/>
    <xdr:sp macro="" textlink="">
      <xdr:nvSpPr>
        <xdr:cNvPr id="83" name="議会費該当値テキスト"/>
        <xdr:cNvSpPr txBox="1"/>
      </xdr:nvSpPr>
      <xdr:spPr>
        <a:xfrm>
          <a:off x="4686300" y="587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41547</xdr:rowOff>
    </xdr:from>
    <xdr:to>
      <xdr:col>20</xdr:col>
      <xdr:colOff>38100</xdr:colOff>
      <xdr:row>35</xdr:row>
      <xdr:rowOff>143147</xdr:rowOff>
    </xdr:to>
    <xdr:sp macro="" textlink="">
      <xdr:nvSpPr>
        <xdr:cNvPr id="84" name="楕円 83"/>
        <xdr:cNvSpPr/>
      </xdr:nvSpPr>
      <xdr:spPr>
        <a:xfrm>
          <a:off x="3746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159674</xdr:rowOff>
    </xdr:from>
    <xdr:ext cx="469744" cy="259045"/>
    <xdr:sp macro="" textlink="">
      <xdr:nvSpPr>
        <xdr:cNvPr id="85" name="テキスト ボックス 84"/>
        <xdr:cNvSpPr txBox="1"/>
      </xdr:nvSpPr>
      <xdr:spPr>
        <a:xfrm>
          <a:off x="3562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35560</xdr:rowOff>
    </xdr:from>
    <xdr:to>
      <xdr:col>15</xdr:col>
      <xdr:colOff>101600</xdr:colOff>
      <xdr:row>34</xdr:row>
      <xdr:rowOff>137160</xdr:rowOff>
    </xdr:to>
    <xdr:sp macro="" textlink="">
      <xdr:nvSpPr>
        <xdr:cNvPr id="86" name="楕円 85"/>
        <xdr:cNvSpPr/>
      </xdr:nvSpPr>
      <xdr:spPr>
        <a:xfrm>
          <a:off x="2857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153687</xdr:rowOff>
    </xdr:from>
    <xdr:ext cx="469744" cy="259045"/>
    <xdr:sp macro="" textlink="">
      <xdr:nvSpPr>
        <xdr:cNvPr id="87" name="テキスト ボックス 86"/>
        <xdr:cNvSpPr txBox="1"/>
      </xdr:nvSpPr>
      <xdr:spPr>
        <a:xfrm>
          <a:off x="2673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26851</xdr:rowOff>
    </xdr:from>
    <xdr:to>
      <xdr:col>10</xdr:col>
      <xdr:colOff>165100</xdr:colOff>
      <xdr:row>34</xdr:row>
      <xdr:rowOff>128451</xdr:rowOff>
    </xdr:to>
    <xdr:sp macro="" textlink="">
      <xdr:nvSpPr>
        <xdr:cNvPr id="88" name="楕円 87"/>
        <xdr:cNvSpPr/>
      </xdr:nvSpPr>
      <xdr:spPr>
        <a:xfrm>
          <a:off x="1968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144978</xdr:rowOff>
    </xdr:from>
    <xdr:ext cx="469744" cy="259045"/>
    <xdr:sp macro="" textlink="">
      <xdr:nvSpPr>
        <xdr:cNvPr id="89" name="テキスト ボックス 88"/>
        <xdr:cNvSpPr txBox="1"/>
      </xdr:nvSpPr>
      <xdr:spPr>
        <a:xfrm>
          <a:off x="1784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98697</xdr:rowOff>
    </xdr:from>
    <xdr:to>
      <xdr:col>6</xdr:col>
      <xdr:colOff>38100</xdr:colOff>
      <xdr:row>35</xdr:row>
      <xdr:rowOff>28847</xdr:rowOff>
    </xdr:to>
    <xdr:sp macro="" textlink="">
      <xdr:nvSpPr>
        <xdr:cNvPr id="90" name="楕円 89"/>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45374</xdr:rowOff>
    </xdr:from>
    <xdr:ext cx="469744" cy="259045"/>
    <xdr:sp macro="" textlink="">
      <xdr:nvSpPr>
        <xdr:cNvPr id="91" name="テキスト ボックス 90"/>
        <xdr:cNvSpPr txBox="1"/>
      </xdr:nvSpPr>
      <xdr:spPr>
        <a:xfrm>
          <a:off x="895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171380</xdr:rowOff>
    </xdr:from>
    <xdr:to>
      <xdr:col>24</xdr:col>
      <xdr:colOff>63500</xdr:colOff>
      <xdr:row>58</xdr:row>
      <xdr:rowOff>4921</xdr:rowOff>
    </xdr:to>
    <xdr:cxnSp macro="">
      <xdr:nvCxnSpPr>
        <xdr:cNvPr id="121" name="直線コネクタ 120"/>
        <xdr:cNvCxnSpPr/>
      </xdr:nvCxnSpPr>
      <xdr:spPr>
        <a:xfrm>
          <a:off x="3797300" y="9944030"/>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18904</xdr:rowOff>
    </xdr:from>
    <xdr:to>
      <xdr:col>19</xdr:col>
      <xdr:colOff>177800</xdr:colOff>
      <xdr:row>57</xdr:row>
      <xdr:rowOff>171380</xdr:rowOff>
    </xdr:to>
    <xdr:cxnSp macro="">
      <xdr:nvCxnSpPr>
        <xdr:cNvPr id="124" name="直線コネクタ 123"/>
        <xdr:cNvCxnSpPr/>
      </xdr:nvCxnSpPr>
      <xdr:spPr>
        <a:xfrm>
          <a:off x="2908300" y="9791554"/>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18904</xdr:rowOff>
    </xdr:from>
    <xdr:to>
      <xdr:col>15</xdr:col>
      <xdr:colOff>50800</xdr:colOff>
      <xdr:row>57</xdr:row>
      <xdr:rowOff>59919</xdr:rowOff>
    </xdr:to>
    <xdr:cxnSp macro="">
      <xdr:nvCxnSpPr>
        <xdr:cNvPr id="127" name="直線コネクタ 126"/>
        <xdr:cNvCxnSpPr/>
      </xdr:nvCxnSpPr>
      <xdr:spPr>
        <a:xfrm flipV="1">
          <a:off x="2019300" y="9791554"/>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59919</xdr:rowOff>
    </xdr:from>
    <xdr:to>
      <xdr:col>10</xdr:col>
      <xdr:colOff>114300</xdr:colOff>
      <xdr:row>57</xdr:row>
      <xdr:rowOff>152692</xdr:rowOff>
    </xdr:to>
    <xdr:cxnSp macro="">
      <xdr:nvCxnSpPr>
        <xdr:cNvPr id="130" name="直線コネクタ 129"/>
        <xdr:cNvCxnSpPr/>
      </xdr:nvCxnSpPr>
      <xdr:spPr>
        <a:xfrm flipV="1">
          <a:off x="1130300" y="9832569"/>
          <a:ext cx="8890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125571</xdr:rowOff>
    </xdr:from>
    <xdr:to>
      <xdr:col>24</xdr:col>
      <xdr:colOff>114300</xdr:colOff>
      <xdr:row>58</xdr:row>
      <xdr:rowOff>55721</xdr:rowOff>
    </xdr:to>
    <xdr:sp macro="" textlink="">
      <xdr:nvSpPr>
        <xdr:cNvPr id="140" name="楕円 139"/>
        <xdr:cNvSpPr/>
      </xdr:nvSpPr>
      <xdr:spPr>
        <a:xfrm>
          <a:off x="4584700" y="98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103998</xdr:rowOff>
    </xdr:from>
    <xdr:ext cx="534377" cy="259045"/>
    <xdr:sp macro="" textlink="">
      <xdr:nvSpPr>
        <xdr:cNvPr id="141" name="総務費該当値テキスト"/>
        <xdr:cNvSpPr txBox="1"/>
      </xdr:nvSpPr>
      <xdr:spPr>
        <a:xfrm>
          <a:off x="4686300" y="98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120580</xdr:rowOff>
    </xdr:from>
    <xdr:to>
      <xdr:col>20</xdr:col>
      <xdr:colOff>38100</xdr:colOff>
      <xdr:row>58</xdr:row>
      <xdr:rowOff>50730</xdr:rowOff>
    </xdr:to>
    <xdr:sp macro="" textlink="">
      <xdr:nvSpPr>
        <xdr:cNvPr id="142" name="楕円 141"/>
        <xdr:cNvSpPr/>
      </xdr:nvSpPr>
      <xdr:spPr>
        <a:xfrm>
          <a:off x="3746500" y="98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41857</xdr:rowOff>
    </xdr:from>
    <xdr:ext cx="534377" cy="259045"/>
    <xdr:sp macro="" textlink="">
      <xdr:nvSpPr>
        <xdr:cNvPr id="143" name="テキスト ボックス 142"/>
        <xdr:cNvSpPr txBox="1"/>
      </xdr:nvSpPr>
      <xdr:spPr>
        <a:xfrm>
          <a:off x="3530111" y="99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139554</xdr:rowOff>
    </xdr:from>
    <xdr:to>
      <xdr:col>15</xdr:col>
      <xdr:colOff>101600</xdr:colOff>
      <xdr:row>57</xdr:row>
      <xdr:rowOff>69704</xdr:rowOff>
    </xdr:to>
    <xdr:sp macro="" textlink="">
      <xdr:nvSpPr>
        <xdr:cNvPr id="144" name="楕円 143"/>
        <xdr:cNvSpPr/>
      </xdr:nvSpPr>
      <xdr:spPr>
        <a:xfrm>
          <a:off x="2857500" y="97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60831</xdr:rowOff>
    </xdr:from>
    <xdr:ext cx="534377" cy="259045"/>
    <xdr:sp macro="" textlink="">
      <xdr:nvSpPr>
        <xdr:cNvPr id="145" name="テキスト ボックス 144"/>
        <xdr:cNvSpPr txBox="1"/>
      </xdr:nvSpPr>
      <xdr:spPr>
        <a:xfrm>
          <a:off x="2641111" y="98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9119</xdr:rowOff>
    </xdr:from>
    <xdr:to>
      <xdr:col>10</xdr:col>
      <xdr:colOff>165100</xdr:colOff>
      <xdr:row>57</xdr:row>
      <xdr:rowOff>110719</xdr:rowOff>
    </xdr:to>
    <xdr:sp macro="" textlink="">
      <xdr:nvSpPr>
        <xdr:cNvPr id="146" name="楕円 145"/>
        <xdr:cNvSpPr/>
      </xdr:nvSpPr>
      <xdr:spPr>
        <a:xfrm>
          <a:off x="1968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127246</xdr:rowOff>
    </xdr:from>
    <xdr:ext cx="534377" cy="259045"/>
    <xdr:sp macro="" textlink="">
      <xdr:nvSpPr>
        <xdr:cNvPr id="147" name="テキスト ボックス 146"/>
        <xdr:cNvSpPr txBox="1"/>
      </xdr:nvSpPr>
      <xdr:spPr>
        <a:xfrm>
          <a:off x="1752111" y="95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101892</xdr:rowOff>
    </xdr:from>
    <xdr:to>
      <xdr:col>6</xdr:col>
      <xdr:colOff>38100</xdr:colOff>
      <xdr:row>58</xdr:row>
      <xdr:rowOff>32042</xdr:rowOff>
    </xdr:to>
    <xdr:sp macro="" textlink="">
      <xdr:nvSpPr>
        <xdr:cNvPr id="148" name="楕円 147"/>
        <xdr:cNvSpPr/>
      </xdr:nvSpPr>
      <xdr:spPr>
        <a:xfrm>
          <a:off x="1079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23169</xdr:rowOff>
    </xdr:from>
    <xdr:ext cx="534377" cy="259045"/>
    <xdr:sp macro="" textlink="">
      <xdr:nvSpPr>
        <xdr:cNvPr id="149" name="テキスト ボックス 148"/>
        <xdr:cNvSpPr txBox="1"/>
      </xdr:nvSpPr>
      <xdr:spPr>
        <a:xfrm>
          <a:off x="863111" y="99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107321</xdr:rowOff>
    </xdr:from>
    <xdr:to>
      <xdr:col>24</xdr:col>
      <xdr:colOff>63500</xdr:colOff>
      <xdr:row>76</xdr:row>
      <xdr:rowOff>109427</xdr:rowOff>
    </xdr:to>
    <xdr:cxnSp macro="">
      <xdr:nvCxnSpPr>
        <xdr:cNvPr id="181" name="直線コネクタ 180"/>
        <xdr:cNvCxnSpPr/>
      </xdr:nvCxnSpPr>
      <xdr:spPr>
        <a:xfrm>
          <a:off x="3797300" y="13137521"/>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107321</xdr:rowOff>
    </xdr:from>
    <xdr:to>
      <xdr:col>19</xdr:col>
      <xdr:colOff>177800</xdr:colOff>
      <xdr:row>76</xdr:row>
      <xdr:rowOff>167687</xdr:rowOff>
    </xdr:to>
    <xdr:cxnSp macro="">
      <xdr:nvCxnSpPr>
        <xdr:cNvPr id="184" name="直線コネクタ 183"/>
        <xdr:cNvCxnSpPr/>
      </xdr:nvCxnSpPr>
      <xdr:spPr>
        <a:xfrm flipV="1">
          <a:off x="2908300" y="13137521"/>
          <a:ext cx="8890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167687</xdr:rowOff>
    </xdr:from>
    <xdr:to>
      <xdr:col>15</xdr:col>
      <xdr:colOff>50800</xdr:colOff>
      <xdr:row>77</xdr:row>
      <xdr:rowOff>43884</xdr:rowOff>
    </xdr:to>
    <xdr:cxnSp macro="">
      <xdr:nvCxnSpPr>
        <xdr:cNvPr id="187" name="直線コネクタ 186"/>
        <xdr:cNvCxnSpPr/>
      </xdr:nvCxnSpPr>
      <xdr:spPr>
        <a:xfrm flipV="1">
          <a:off x="2019300" y="13197887"/>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43884</xdr:rowOff>
    </xdr:from>
    <xdr:to>
      <xdr:col>10</xdr:col>
      <xdr:colOff>114300</xdr:colOff>
      <xdr:row>78</xdr:row>
      <xdr:rowOff>44112</xdr:rowOff>
    </xdr:to>
    <xdr:cxnSp macro="">
      <xdr:nvCxnSpPr>
        <xdr:cNvPr id="190" name="直線コネクタ 189"/>
        <xdr:cNvCxnSpPr/>
      </xdr:nvCxnSpPr>
      <xdr:spPr>
        <a:xfrm flipV="1">
          <a:off x="1130300" y="13245534"/>
          <a:ext cx="889000" cy="1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58627</xdr:rowOff>
    </xdr:from>
    <xdr:to>
      <xdr:col>24</xdr:col>
      <xdr:colOff>114300</xdr:colOff>
      <xdr:row>76</xdr:row>
      <xdr:rowOff>160227</xdr:rowOff>
    </xdr:to>
    <xdr:sp macro="" textlink="">
      <xdr:nvSpPr>
        <xdr:cNvPr id="200" name="楕円 199"/>
        <xdr:cNvSpPr/>
      </xdr:nvSpPr>
      <xdr:spPr>
        <a:xfrm>
          <a:off x="4584700" y="1308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37054</xdr:rowOff>
    </xdr:from>
    <xdr:ext cx="599010" cy="259045"/>
    <xdr:sp macro="" textlink="">
      <xdr:nvSpPr>
        <xdr:cNvPr id="201" name="民生費該当値テキスト"/>
        <xdr:cNvSpPr txBox="1"/>
      </xdr:nvSpPr>
      <xdr:spPr>
        <a:xfrm>
          <a:off x="4686300" y="1306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56521</xdr:rowOff>
    </xdr:from>
    <xdr:to>
      <xdr:col>20</xdr:col>
      <xdr:colOff>38100</xdr:colOff>
      <xdr:row>76</xdr:row>
      <xdr:rowOff>158121</xdr:rowOff>
    </xdr:to>
    <xdr:sp macro="" textlink="">
      <xdr:nvSpPr>
        <xdr:cNvPr id="202" name="楕円 201"/>
        <xdr:cNvSpPr/>
      </xdr:nvSpPr>
      <xdr:spPr>
        <a:xfrm>
          <a:off x="3746500" y="13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149248</xdr:rowOff>
    </xdr:from>
    <xdr:ext cx="599010" cy="259045"/>
    <xdr:sp macro="" textlink="">
      <xdr:nvSpPr>
        <xdr:cNvPr id="203" name="テキスト ボックス 202"/>
        <xdr:cNvSpPr txBox="1"/>
      </xdr:nvSpPr>
      <xdr:spPr>
        <a:xfrm>
          <a:off x="3497795" y="1317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116887</xdr:rowOff>
    </xdr:from>
    <xdr:to>
      <xdr:col>15</xdr:col>
      <xdr:colOff>101600</xdr:colOff>
      <xdr:row>77</xdr:row>
      <xdr:rowOff>47037</xdr:rowOff>
    </xdr:to>
    <xdr:sp macro="" textlink="">
      <xdr:nvSpPr>
        <xdr:cNvPr id="204" name="楕円 203"/>
        <xdr:cNvSpPr/>
      </xdr:nvSpPr>
      <xdr:spPr>
        <a:xfrm>
          <a:off x="2857500" y="131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38164</xdr:rowOff>
    </xdr:from>
    <xdr:ext cx="599010" cy="259045"/>
    <xdr:sp macro="" textlink="">
      <xdr:nvSpPr>
        <xdr:cNvPr id="205" name="テキスト ボックス 204"/>
        <xdr:cNvSpPr txBox="1"/>
      </xdr:nvSpPr>
      <xdr:spPr>
        <a:xfrm>
          <a:off x="2608795" y="1323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164534</xdr:rowOff>
    </xdr:from>
    <xdr:to>
      <xdr:col>10</xdr:col>
      <xdr:colOff>165100</xdr:colOff>
      <xdr:row>77</xdr:row>
      <xdr:rowOff>94684</xdr:rowOff>
    </xdr:to>
    <xdr:sp macro="" textlink="">
      <xdr:nvSpPr>
        <xdr:cNvPr id="206" name="楕円 205"/>
        <xdr:cNvSpPr/>
      </xdr:nvSpPr>
      <xdr:spPr>
        <a:xfrm>
          <a:off x="1968500" y="131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85811</xdr:rowOff>
    </xdr:from>
    <xdr:ext cx="599010" cy="259045"/>
    <xdr:sp macro="" textlink="">
      <xdr:nvSpPr>
        <xdr:cNvPr id="207" name="テキスト ボックス 206"/>
        <xdr:cNvSpPr txBox="1"/>
      </xdr:nvSpPr>
      <xdr:spPr>
        <a:xfrm>
          <a:off x="1719795" y="1328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164762</xdr:rowOff>
    </xdr:from>
    <xdr:to>
      <xdr:col>6</xdr:col>
      <xdr:colOff>38100</xdr:colOff>
      <xdr:row>78</xdr:row>
      <xdr:rowOff>94912</xdr:rowOff>
    </xdr:to>
    <xdr:sp macro="" textlink="">
      <xdr:nvSpPr>
        <xdr:cNvPr id="208" name="楕円 207"/>
        <xdr:cNvSpPr/>
      </xdr:nvSpPr>
      <xdr:spPr>
        <a:xfrm>
          <a:off x="1079500" y="133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86039</xdr:rowOff>
    </xdr:from>
    <xdr:ext cx="599010" cy="259045"/>
    <xdr:sp macro="" textlink="">
      <xdr:nvSpPr>
        <xdr:cNvPr id="209" name="テキスト ボックス 208"/>
        <xdr:cNvSpPr txBox="1"/>
      </xdr:nvSpPr>
      <xdr:spPr>
        <a:xfrm>
          <a:off x="830795" y="1345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2" name="直線コネクタ 231"/>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3"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4" name="直線コネクタ 233"/>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5"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6" name="直線コネクタ 235"/>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166263</xdr:rowOff>
    </xdr:from>
    <xdr:to>
      <xdr:col>24</xdr:col>
      <xdr:colOff>63500</xdr:colOff>
      <xdr:row>97</xdr:row>
      <xdr:rowOff>126806</xdr:rowOff>
    </xdr:to>
    <xdr:cxnSp macro="">
      <xdr:nvCxnSpPr>
        <xdr:cNvPr id="237" name="直線コネクタ 236"/>
        <xdr:cNvCxnSpPr/>
      </xdr:nvCxnSpPr>
      <xdr:spPr>
        <a:xfrm>
          <a:off x="3797300" y="16625463"/>
          <a:ext cx="8382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8"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9" name="フローチャート: 判断 238"/>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166263</xdr:rowOff>
    </xdr:from>
    <xdr:to>
      <xdr:col>19</xdr:col>
      <xdr:colOff>177800</xdr:colOff>
      <xdr:row>97</xdr:row>
      <xdr:rowOff>1718</xdr:rowOff>
    </xdr:to>
    <xdr:cxnSp macro="">
      <xdr:nvCxnSpPr>
        <xdr:cNvPr id="240" name="直線コネクタ 239"/>
        <xdr:cNvCxnSpPr/>
      </xdr:nvCxnSpPr>
      <xdr:spPr>
        <a:xfrm flipV="1">
          <a:off x="2908300" y="16625463"/>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41" name="フローチャート: 判断 240"/>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2" name="テキスト ボックス 241"/>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1718</xdr:rowOff>
    </xdr:from>
    <xdr:to>
      <xdr:col>15</xdr:col>
      <xdr:colOff>50800</xdr:colOff>
      <xdr:row>97</xdr:row>
      <xdr:rowOff>31206</xdr:rowOff>
    </xdr:to>
    <xdr:cxnSp macro="">
      <xdr:nvCxnSpPr>
        <xdr:cNvPr id="243" name="直線コネクタ 242"/>
        <xdr:cNvCxnSpPr/>
      </xdr:nvCxnSpPr>
      <xdr:spPr>
        <a:xfrm flipV="1">
          <a:off x="2019300" y="16632368"/>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4" name="フローチャート: 判断 243"/>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5" name="テキスト ボックス 244"/>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31206</xdr:rowOff>
    </xdr:from>
    <xdr:to>
      <xdr:col>10</xdr:col>
      <xdr:colOff>114300</xdr:colOff>
      <xdr:row>97</xdr:row>
      <xdr:rowOff>120224</xdr:rowOff>
    </xdr:to>
    <xdr:cxnSp macro="">
      <xdr:nvCxnSpPr>
        <xdr:cNvPr id="246" name="直線コネクタ 245"/>
        <xdr:cNvCxnSpPr/>
      </xdr:nvCxnSpPr>
      <xdr:spPr>
        <a:xfrm flipV="1">
          <a:off x="1130300" y="16661856"/>
          <a:ext cx="889000" cy="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7" name="フローチャート: 判断 246"/>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8" name="テキスト ボックス 247"/>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9" name="フローチャート: 判断 248"/>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50" name="テキスト ボックス 249"/>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76006</xdr:rowOff>
    </xdr:from>
    <xdr:to>
      <xdr:col>24</xdr:col>
      <xdr:colOff>114300</xdr:colOff>
      <xdr:row>98</xdr:row>
      <xdr:rowOff>6156</xdr:rowOff>
    </xdr:to>
    <xdr:sp macro="" textlink="">
      <xdr:nvSpPr>
        <xdr:cNvPr id="256" name="楕円 255"/>
        <xdr:cNvSpPr/>
      </xdr:nvSpPr>
      <xdr:spPr>
        <a:xfrm>
          <a:off x="4584700" y="167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54433</xdr:rowOff>
    </xdr:from>
    <xdr:ext cx="534377" cy="259045"/>
    <xdr:sp macro="" textlink="">
      <xdr:nvSpPr>
        <xdr:cNvPr id="257" name="衛生費該当値テキスト"/>
        <xdr:cNvSpPr txBox="1"/>
      </xdr:nvSpPr>
      <xdr:spPr>
        <a:xfrm>
          <a:off x="4686300" y="16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115463</xdr:rowOff>
    </xdr:from>
    <xdr:to>
      <xdr:col>20</xdr:col>
      <xdr:colOff>38100</xdr:colOff>
      <xdr:row>97</xdr:row>
      <xdr:rowOff>45613</xdr:rowOff>
    </xdr:to>
    <xdr:sp macro="" textlink="">
      <xdr:nvSpPr>
        <xdr:cNvPr id="258" name="楕円 257"/>
        <xdr:cNvSpPr/>
      </xdr:nvSpPr>
      <xdr:spPr>
        <a:xfrm>
          <a:off x="3746500" y="1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36740</xdr:rowOff>
    </xdr:from>
    <xdr:ext cx="534377" cy="259045"/>
    <xdr:sp macro="" textlink="">
      <xdr:nvSpPr>
        <xdr:cNvPr id="259" name="テキスト ボックス 258"/>
        <xdr:cNvSpPr txBox="1"/>
      </xdr:nvSpPr>
      <xdr:spPr>
        <a:xfrm>
          <a:off x="3530111" y="166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122368</xdr:rowOff>
    </xdr:from>
    <xdr:to>
      <xdr:col>15</xdr:col>
      <xdr:colOff>101600</xdr:colOff>
      <xdr:row>97</xdr:row>
      <xdr:rowOff>52518</xdr:rowOff>
    </xdr:to>
    <xdr:sp macro="" textlink="">
      <xdr:nvSpPr>
        <xdr:cNvPr id="260" name="楕円 259"/>
        <xdr:cNvSpPr/>
      </xdr:nvSpPr>
      <xdr:spPr>
        <a:xfrm>
          <a:off x="2857500" y="1658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43645</xdr:rowOff>
    </xdr:from>
    <xdr:ext cx="534377" cy="259045"/>
    <xdr:sp macro="" textlink="">
      <xdr:nvSpPr>
        <xdr:cNvPr id="261" name="テキスト ボックス 260"/>
        <xdr:cNvSpPr txBox="1"/>
      </xdr:nvSpPr>
      <xdr:spPr>
        <a:xfrm>
          <a:off x="2641111" y="166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151856</xdr:rowOff>
    </xdr:from>
    <xdr:to>
      <xdr:col>10</xdr:col>
      <xdr:colOff>165100</xdr:colOff>
      <xdr:row>97</xdr:row>
      <xdr:rowOff>82006</xdr:rowOff>
    </xdr:to>
    <xdr:sp macro="" textlink="">
      <xdr:nvSpPr>
        <xdr:cNvPr id="262" name="楕円 261"/>
        <xdr:cNvSpPr/>
      </xdr:nvSpPr>
      <xdr:spPr>
        <a:xfrm>
          <a:off x="1968500" y="166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73133</xdr:rowOff>
    </xdr:from>
    <xdr:ext cx="534377" cy="259045"/>
    <xdr:sp macro="" textlink="">
      <xdr:nvSpPr>
        <xdr:cNvPr id="263" name="テキスト ボックス 262"/>
        <xdr:cNvSpPr txBox="1"/>
      </xdr:nvSpPr>
      <xdr:spPr>
        <a:xfrm>
          <a:off x="1752111" y="167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69424</xdr:rowOff>
    </xdr:from>
    <xdr:to>
      <xdr:col>6</xdr:col>
      <xdr:colOff>38100</xdr:colOff>
      <xdr:row>97</xdr:row>
      <xdr:rowOff>171024</xdr:rowOff>
    </xdr:to>
    <xdr:sp macro="" textlink="">
      <xdr:nvSpPr>
        <xdr:cNvPr id="264" name="楕円 263"/>
        <xdr:cNvSpPr/>
      </xdr:nvSpPr>
      <xdr:spPr>
        <a:xfrm>
          <a:off x="1079500" y="167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162151</xdr:rowOff>
    </xdr:from>
    <xdr:ext cx="534377" cy="259045"/>
    <xdr:sp macro="" textlink="">
      <xdr:nvSpPr>
        <xdr:cNvPr id="265" name="テキスト ボックス 264"/>
        <xdr:cNvSpPr txBox="1"/>
      </xdr:nvSpPr>
      <xdr:spPr>
        <a:xfrm>
          <a:off x="863111" y="167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7" name="直線コネクタ 286"/>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0"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1" name="直線コネクタ 290"/>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26771</xdr:rowOff>
    </xdr:from>
    <xdr:to>
      <xdr:col>55</xdr:col>
      <xdr:colOff>0</xdr:colOff>
      <xdr:row>38</xdr:row>
      <xdr:rowOff>34544</xdr:rowOff>
    </xdr:to>
    <xdr:cxnSp macro="">
      <xdr:nvCxnSpPr>
        <xdr:cNvPr id="292" name="直線コネクタ 291"/>
        <xdr:cNvCxnSpPr/>
      </xdr:nvCxnSpPr>
      <xdr:spPr>
        <a:xfrm flipV="1">
          <a:off x="9639300" y="654187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3"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4" name="フローチャート: 判断 293"/>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32715</xdr:rowOff>
    </xdr:from>
    <xdr:to>
      <xdr:col>50</xdr:col>
      <xdr:colOff>114300</xdr:colOff>
      <xdr:row>38</xdr:row>
      <xdr:rowOff>34544</xdr:rowOff>
    </xdr:to>
    <xdr:cxnSp macro="">
      <xdr:nvCxnSpPr>
        <xdr:cNvPr id="295" name="直線コネクタ 294"/>
        <xdr:cNvCxnSpPr/>
      </xdr:nvCxnSpPr>
      <xdr:spPr>
        <a:xfrm>
          <a:off x="8750300" y="65478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6" name="フローチャート: 判断 295"/>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7" name="テキスト ボックス 296"/>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32715</xdr:rowOff>
    </xdr:from>
    <xdr:to>
      <xdr:col>45</xdr:col>
      <xdr:colOff>177800</xdr:colOff>
      <xdr:row>38</xdr:row>
      <xdr:rowOff>34544</xdr:rowOff>
    </xdr:to>
    <xdr:cxnSp macro="">
      <xdr:nvCxnSpPr>
        <xdr:cNvPr id="298" name="直線コネクタ 297"/>
        <xdr:cNvCxnSpPr/>
      </xdr:nvCxnSpPr>
      <xdr:spPr>
        <a:xfrm flipV="1">
          <a:off x="7861300" y="65478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9" name="フローチャート: 判断 298"/>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300" name="テキスト ボックス 299"/>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34087</xdr:rowOff>
    </xdr:from>
    <xdr:to>
      <xdr:col>41</xdr:col>
      <xdr:colOff>50800</xdr:colOff>
      <xdr:row>38</xdr:row>
      <xdr:rowOff>34544</xdr:rowOff>
    </xdr:to>
    <xdr:cxnSp macro="">
      <xdr:nvCxnSpPr>
        <xdr:cNvPr id="301" name="直線コネクタ 300"/>
        <xdr:cNvCxnSpPr/>
      </xdr:nvCxnSpPr>
      <xdr:spPr>
        <a:xfrm>
          <a:off x="6972300" y="65491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2" name="フローチャート: 判断 301"/>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3" name="テキスト ボックス 302"/>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4" name="フローチャート: 判断 303"/>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5" name="テキスト ボックス 304"/>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147422</xdr:rowOff>
    </xdr:from>
    <xdr:to>
      <xdr:col>55</xdr:col>
      <xdr:colOff>50800</xdr:colOff>
      <xdr:row>38</xdr:row>
      <xdr:rowOff>77572</xdr:rowOff>
    </xdr:to>
    <xdr:sp macro="" textlink="">
      <xdr:nvSpPr>
        <xdr:cNvPr id="311" name="楕円 310"/>
        <xdr:cNvSpPr/>
      </xdr:nvSpPr>
      <xdr:spPr>
        <a:xfrm>
          <a:off x="104267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62349</xdr:rowOff>
    </xdr:from>
    <xdr:ext cx="378565" cy="259045"/>
    <xdr:sp macro="" textlink="">
      <xdr:nvSpPr>
        <xdr:cNvPr id="312" name="労働費該当値テキスト"/>
        <xdr:cNvSpPr txBox="1"/>
      </xdr:nvSpPr>
      <xdr:spPr>
        <a:xfrm>
          <a:off x="10528300" y="640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155194</xdr:rowOff>
    </xdr:from>
    <xdr:to>
      <xdr:col>50</xdr:col>
      <xdr:colOff>165100</xdr:colOff>
      <xdr:row>38</xdr:row>
      <xdr:rowOff>85344</xdr:rowOff>
    </xdr:to>
    <xdr:sp macro="" textlink="">
      <xdr:nvSpPr>
        <xdr:cNvPr id="313" name="楕円 312"/>
        <xdr:cNvSpPr/>
      </xdr:nvSpPr>
      <xdr:spPr>
        <a:xfrm>
          <a:off x="9588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76471</xdr:rowOff>
    </xdr:from>
    <xdr:ext cx="378565" cy="259045"/>
    <xdr:sp macro="" textlink="">
      <xdr:nvSpPr>
        <xdr:cNvPr id="314" name="テキスト ボックス 313"/>
        <xdr:cNvSpPr txBox="1"/>
      </xdr:nvSpPr>
      <xdr:spPr>
        <a:xfrm>
          <a:off x="9450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153365</xdr:rowOff>
    </xdr:from>
    <xdr:to>
      <xdr:col>46</xdr:col>
      <xdr:colOff>38100</xdr:colOff>
      <xdr:row>38</xdr:row>
      <xdr:rowOff>83515</xdr:rowOff>
    </xdr:to>
    <xdr:sp macro="" textlink="">
      <xdr:nvSpPr>
        <xdr:cNvPr id="315" name="楕円 314"/>
        <xdr:cNvSpPr/>
      </xdr:nvSpPr>
      <xdr:spPr>
        <a:xfrm>
          <a:off x="8699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74642</xdr:rowOff>
    </xdr:from>
    <xdr:ext cx="378565" cy="259045"/>
    <xdr:sp macro="" textlink="">
      <xdr:nvSpPr>
        <xdr:cNvPr id="316" name="テキスト ボックス 315"/>
        <xdr:cNvSpPr txBox="1"/>
      </xdr:nvSpPr>
      <xdr:spPr>
        <a:xfrm>
          <a:off x="8561017" y="65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155194</xdr:rowOff>
    </xdr:from>
    <xdr:to>
      <xdr:col>41</xdr:col>
      <xdr:colOff>101600</xdr:colOff>
      <xdr:row>38</xdr:row>
      <xdr:rowOff>85344</xdr:rowOff>
    </xdr:to>
    <xdr:sp macro="" textlink="">
      <xdr:nvSpPr>
        <xdr:cNvPr id="317" name="楕円 316"/>
        <xdr:cNvSpPr/>
      </xdr:nvSpPr>
      <xdr:spPr>
        <a:xfrm>
          <a:off x="7810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76471</xdr:rowOff>
    </xdr:from>
    <xdr:ext cx="378565" cy="259045"/>
    <xdr:sp macro="" textlink="">
      <xdr:nvSpPr>
        <xdr:cNvPr id="318" name="テキスト ボックス 317"/>
        <xdr:cNvSpPr txBox="1"/>
      </xdr:nvSpPr>
      <xdr:spPr>
        <a:xfrm>
          <a:off x="7672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9" name="楕円 318"/>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76014</xdr:rowOff>
    </xdr:from>
    <xdr:ext cx="378565" cy="259045"/>
    <xdr:sp macro="" textlink="">
      <xdr:nvSpPr>
        <xdr:cNvPr id="320" name="テキスト ボックス 319"/>
        <xdr:cNvSpPr txBox="1"/>
      </xdr:nvSpPr>
      <xdr:spPr>
        <a:xfrm>
          <a:off x="6783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2" name="直線コネクタ 341"/>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3"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4" name="直線コネクタ 343"/>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5"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6" name="直線コネクタ 345"/>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48946</xdr:rowOff>
    </xdr:from>
    <xdr:to>
      <xdr:col>55</xdr:col>
      <xdr:colOff>0</xdr:colOff>
      <xdr:row>57</xdr:row>
      <xdr:rowOff>77064</xdr:rowOff>
    </xdr:to>
    <xdr:cxnSp macro="">
      <xdr:nvCxnSpPr>
        <xdr:cNvPr id="347" name="直線コネクタ 346"/>
        <xdr:cNvCxnSpPr/>
      </xdr:nvCxnSpPr>
      <xdr:spPr>
        <a:xfrm flipV="1">
          <a:off x="9639300" y="982159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8"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9" name="フローチャート: 判断 348"/>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161234</xdr:rowOff>
    </xdr:from>
    <xdr:to>
      <xdr:col>50</xdr:col>
      <xdr:colOff>114300</xdr:colOff>
      <xdr:row>57</xdr:row>
      <xdr:rowOff>77064</xdr:rowOff>
    </xdr:to>
    <xdr:cxnSp macro="">
      <xdr:nvCxnSpPr>
        <xdr:cNvPr id="350" name="直線コネクタ 349"/>
        <xdr:cNvCxnSpPr/>
      </xdr:nvCxnSpPr>
      <xdr:spPr>
        <a:xfrm>
          <a:off x="8750300" y="9762434"/>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1" name="フローチャート: 判断 350"/>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2" name="テキスト ボックス 351"/>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157531</xdr:rowOff>
    </xdr:from>
    <xdr:to>
      <xdr:col>45</xdr:col>
      <xdr:colOff>177800</xdr:colOff>
      <xdr:row>56</xdr:row>
      <xdr:rowOff>161234</xdr:rowOff>
    </xdr:to>
    <xdr:cxnSp macro="">
      <xdr:nvCxnSpPr>
        <xdr:cNvPr id="353" name="直線コネクタ 352"/>
        <xdr:cNvCxnSpPr/>
      </xdr:nvCxnSpPr>
      <xdr:spPr>
        <a:xfrm>
          <a:off x="7861300" y="9758731"/>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4" name="フローチャート: 判断 353"/>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5" name="テキスト ボックス 354"/>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157531</xdr:rowOff>
    </xdr:from>
    <xdr:to>
      <xdr:col>41</xdr:col>
      <xdr:colOff>50800</xdr:colOff>
      <xdr:row>57</xdr:row>
      <xdr:rowOff>67828</xdr:rowOff>
    </xdr:to>
    <xdr:cxnSp macro="">
      <xdr:nvCxnSpPr>
        <xdr:cNvPr id="356" name="直線コネクタ 355"/>
        <xdr:cNvCxnSpPr/>
      </xdr:nvCxnSpPr>
      <xdr:spPr>
        <a:xfrm flipV="1">
          <a:off x="6972300" y="9758731"/>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7" name="フローチャート: 判断 356"/>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8" name="テキスト ボックス 357"/>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9" name="フローチャート: 判断 358"/>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60" name="テキスト ボックス 359"/>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169596</xdr:rowOff>
    </xdr:from>
    <xdr:to>
      <xdr:col>55</xdr:col>
      <xdr:colOff>50800</xdr:colOff>
      <xdr:row>57</xdr:row>
      <xdr:rowOff>99746</xdr:rowOff>
    </xdr:to>
    <xdr:sp macro="" textlink="">
      <xdr:nvSpPr>
        <xdr:cNvPr id="366" name="楕円 365"/>
        <xdr:cNvSpPr/>
      </xdr:nvSpPr>
      <xdr:spPr>
        <a:xfrm>
          <a:off x="104267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21023</xdr:rowOff>
    </xdr:from>
    <xdr:ext cx="469744" cy="259045"/>
    <xdr:sp macro="" textlink="">
      <xdr:nvSpPr>
        <xdr:cNvPr id="367" name="農林水産業費該当値テキスト"/>
        <xdr:cNvSpPr txBox="1"/>
      </xdr:nvSpPr>
      <xdr:spPr>
        <a:xfrm>
          <a:off x="10528300" y="96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26264</xdr:rowOff>
    </xdr:from>
    <xdr:to>
      <xdr:col>50</xdr:col>
      <xdr:colOff>165100</xdr:colOff>
      <xdr:row>57</xdr:row>
      <xdr:rowOff>127864</xdr:rowOff>
    </xdr:to>
    <xdr:sp macro="" textlink="">
      <xdr:nvSpPr>
        <xdr:cNvPr id="368" name="楕円 367"/>
        <xdr:cNvSpPr/>
      </xdr:nvSpPr>
      <xdr:spPr>
        <a:xfrm>
          <a:off x="9588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118991</xdr:rowOff>
    </xdr:from>
    <xdr:ext cx="469744" cy="259045"/>
    <xdr:sp macro="" textlink="">
      <xdr:nvSpPr>
        <xdr:cNvPr id="369" name="テキスト ボックス 368"/>
        <xdr:cNvSpPr txBox="1"/>
      </xdr:nvSpPr>
      <xdr:spPr>
        <a:xfrm>
          <a:off x="9404428" y="98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110434</xdr:rowOff>
    </xdr:from>
    <xdr:to>
      <xdr:col>46</xdr:col>
      <xdr:colOff>38100</xdr:colOff>
      <xdr:row>57</xdr:row>
      <xdr:rowOff>40584</xdr:rowOff>
    </xdr:to>
    <xdr:sp macro="" textlink="">
      <xdr:nvSpPr>
        <xdr:cNvPr id="370" name="楕円 369"/>
        <xdr:cNvSpPr/>
      </xdr:nvSpPr>
      <xdr:spPr>
        <a:xfrm>
          <a:off x="8699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57111</xdr:rowOff>
    </xdr:from>
    <xdr:ext cx="469744" cy="259045"/>
    <xdr:sp macro="" textlink="">
      <xdr:nvSpPr>
        <xdr:cNvPr id="371" name="テキスト ボックス 370"/>
        <xdr:cNvSpPr txBox="1"/>
      </xdr:nvSpPr>
      <xdr:spPr>
        <a:xfrm>
          <a:off x="8515428" y="94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106731</xdr:rowOff>
    </xdr:from>
    <xdr:to>
      <xdr:col>41</xdr:col>
      <xdr:colOff>101600</xdr:colOff>
      <xdr:row>57</xdr:row>
      <xdr:rowOff>36881</xdr:rowOff>
    </xdr:to>
    <xdr:sp macro="" textlink="">
      <xdr:nvSpPr>
        <xdr:cNvPr id="372" name="楕円 371"/>
        <xdr:cNvSpPr/>
      </xdr:nvSpPr>
      <xdr:spPr>
        <a:xfrm>
          <a:off x="7810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53408</xdr:rowOff>
    </xdr:from>
    <xdr:ext cx="469744" cy="259045"/>
    <xdr:sp macro="" textlink="">
      <xdr:nvSpPr>
        <xdr:cNvPr id="373" name="テキスト ボックス 372"/>
        <xdr:cNvSpPr txBox="1"/>
      </xdr:nvSpPr>
      <xdr:spPr>
        <a:xfrm>
          <a:off x="7626428"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17028</xdr:rowOff>
    </xdr:from>
    <xdr:to>
      <xdr:col>36</xdr:col>
      <xdr:colOff>165100</xdr:colOff>
      <xdr:row>57</xdr:row>
      <xdr:rowOff>118628</xdr:rowOff>
    </xdr:to>
    <xdr:sp macro="" textlink="">
      <xdr:nvSpPr>
        <xdr:cNvPr id="374" name="楕円 373"/>
        <xdr:cNvSpPr/>
      </xdr:nvSpPr>
      <xdr:spPr>
        <a:xfrm>
          <a:off x="6921500" y="97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135155</xdr:rowOff>
    </xdr:from>
    <xdr:ext cx="469744" cy="259045"/>
    <xdr:sp macro="" textlink="">
      <xdr:nvSpPr>
        <xdr:cNvPr id="375" name="テキスト ボックス 374"/>
        <xdr:cNvSpPr txBox="1"/>
      </xdr:nvSpPr>
      <xdr:spPr>
        <a:xfrm>
          <a:off x="6737428" y="95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9" name="直線コネクタ 398"/>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0"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1" name="直線コネクタ 400"/>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2"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3" name="直線コネクタ 402"/>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60813</xdr:rowOff>
    </xdr:from>
    <xdr:to>
      <xdr:col>55</xdr:col>
      <xdr:colOff>0</xdr:colOff>
      <xdr:row>78</xdr:row>
      <xdr:rowOff>72434</xdr:rowOff>
    </xdr:to>
    <xdr:cxnSp macro="">
      <xdr:nvCxnSpPr>
        <xdr:cNvPr id="404" name="直線コネクタ 403"/>
        <xdr:cNvCxnSpPr/>
      </xdr:nvCxnSpPr>
      <xdr:spPr>
        <a:xfrm flipV="1">
          <a:off x="9639300" y="13433913"/>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5"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6" name="フローチャート: 判断 405"/>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42126</xdr:rowOff>
    </xdr:from>
    <xdr:to>
      <xdr:col>50</xdr:col>
      <xdr:colOff>114300</xdr:colOff>
      <xdr:row>78</xdr:row>
      <xdr:rowOff>72434</xdr:rowOff>
    </xdr:to>
    <xdr:cxnSp macro="">
      <xdr:nvCxnSpPr>
        <xdr:cNvPr id="407" name="直線コネクタ 406"/>
        <xdr:cNvCxnSpPr/>
      </xdr:nvCxnSpPr>
      <xdr:spPr>
        <a:xfrm>
          <a:off x="8750300" y="13415226"/>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8" name="フローチャート: 判断 407"/>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9" name="テキスト ボックス 408"/>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42126</xdr:rowOff>
    </xdr:from>
    <xdr:to>
      <xdr:col>45</xdr:col>
      <xdr:colOff>177800</xdr:colOff>
      <xdr:row>78</xdr:row>
      <xdr:rowOff>87464</xdr:rowOff>
    </xdr:to>
    <xdr:cxnSp macro="">
      <xdr:nvCxnSpPr>
        <xdr:cNvPr id="410" name="直線コネクタ 409"/>
        <xdr:cNvCxnSpPr/>
      </xdr:nvCxnSpPr>
      <xdr:spPr>
        <a:xfrm flipV="1">
          <a:off x="7861300" y="13415226"/>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1" name="フローチャート: 判断 410"/>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2" name="テキスト ボックス 411"/>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87464</xdr:rowOff>
    </xdr:from>
    <xdr:to>
      <xdr:col>41</xdr:col>
      <xdr:colOff>50800</xdr:colOff>
      <xdr:row>78</xdr:row>
      <xdr:rowOff>89942</xdr:rowOff>
    </xdr:to>
    <xdr:cxnSp macro="">
      <xdr:nvCxnSpPr>
        <xdr:cNvPr id="413" name="直線コネクタ 412"/>
        <xdr:cNvCxnSpPr/>
      </xdr:nvCxnSpPr>
      <xdr:spPr>
        <a:xfrm flipV="1">
          <a:off x="6972300" y="1346056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4" name="フローチャート: 判断 413"/>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5" name="テキスト ボックス 414"/>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6" name="フローチャート: 判断 415"/>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7" name="テキスト ボックス 416"/>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10013</xdr:rowOff>
    </xdr:from>
    <xdr:to>
      <xdr:col>55</xdr:col>
      <xdr:colOff>50800</xdr:colOff>
      <xdr:row>78</xdr:row>
      <xdr:rowOff>111613</xdr:rowOff>
    </xdr:to>
    <xdr:sp macro="" textlink="">
      <xdr:nvSpPr>
        <xdr:cNvPr id="423" name="楕円 422"/>
        <xdr:cNvSpPr/>
      </xdr:nvSpPr>
      <xdr:spPr>
        <a:xfrm>
          <a:off x="10426700" y="133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159890</xdr:rowOff>
    </xdr:from>
    <xdr:ext cx="469744" cy="259045"/>
    <xdr:sp macro="" textlink="">
      <xdr:nvSpPr>
        <xdr:cNvPr id="424" name="商工費該当値テキスト"/>
        <xdr:cNvSpPr txBox="1"/>
      </xdr:nvSpPr>
      <xdr:spPr>
        <a:xfrm>
          <a:off x="10528300" y="133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21634</xdr:rowOff>
    </xdr:from>
    <xdr:to>
      <xdr:col>50</xdr:col>
      <xdr:colOff>165100</xdr:colOff>
      <xdr:row>78</xdr:row>
      <xdr:rowOff>123234</xdr:rowOff>
    </xdr:to>
    <xdr:sp macro="" textlink="">
      <xdr:nvSpPr>
        <xdr:cNvPr id="425" name="楕円 424"/>
        <xdr:cNvSpPr/>
      </xdr:nvSpPr>
      <xdr:spPr>
        <a:xfrm>
          <a:off x="9588500" y="133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114361</xdr:rowOff>
    </xdr:from>
    <xdr:ext cx="469744" cy="259045"/>
    <xdr:sp macro="" textlink="">
      <xdr:nvSpPr>
        <xdr:cNvPr id="426" name="テキスト ボックス 425"/>
        <xdr:cNvSpPr txBox="1"/>
      </xdr:nvSpPr>
      <xdr:spPr>
        <a:xfrm>
          <a:off x="9404428" y="134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162776</xdr:rowOff>
    </xdr:from>
    <xdr:to>
      <xdr:col>46</xdr:col>
      <xdr:colOff>38100</xdr:colOff>
      <xdr:row>78</xdr:row>
      <xdr:rowOff>92926</xdr:rowOff>
    </xdr:to>
    <xdr:sp macro="" textlink="">
      <xdr:nvSpPr>
        <xdr:cNvPr id="427" name="楕円 426"/>
        <xdr:cNvSpPr/>
      </xdr:nvSpPr>
      <xdr:spPr>
        <a:xfrm>
          <a:off x="8699500" y="133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84053</xdr:rowOff>
    </xdr:from>
    <xdr:ext cx="469744" cy="259045"/>
    <xdr:sp macro="" textlink="">
      <xdr:nvSpPr>
        <xdr:cNvPr id="428" name="テキスト ボックス 427"/>
        <xdr:cNvSpPr txBox="1"/>
      </xdr:nvSpPr>
      <xdr:spPr>
        <a:xfrm>
          <a:off x="8515428" y="134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36664</xdr:rowOff>
    </xdr:from>
    <xdr:to>
      <xdr:col>41</xdr:col>
      <xdr:colOff>101600</xdr:colOff>
      <xdr:row>78</xdr:row>
      <xdr:rowOff>138264</xdr:rowOff>
    </xdr:to>
    <xdr:sp macro="" textlink="">
      <xdr:nvSpPr>
        <xdr:cNvPr id="429" name="楕円 428"/>
        <xdr:cNvSpPr/>
      </xdr:nvSpPr>
      <xdr:spPr>
        <a:xfrm>
          <a:off x="78105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129391</xdr:rowOff>
    </xdr:from>
    <xdr:ext cx="469744" cy="259045"/>
    <xdr:sp macro="" textlink="">
      <xdr:nvSpPr>
        <xdr:cNvPr id="430" name="テキスト ボックス 429"/>
        <xdr:cNvSpPr txBox="1"/>
      </xdr:nvSpPr>
      <xdr:spPr>
        <a:xfrm>
          <a:off x="7626428" y="135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39142</xdr:rowOff>
    </xdr:from>
    <xdr:to>
      <xdr:col>36</xdr:col>
      <xdr:colOff>165100</xdr:colOff>
      <xdr:row>78</xdr:row>
      <xdr:rowOff>140742</xdr:rowOff>
    </xdr:to>
    <xdr:sp macro="" textlink="">
      <xdr:nvSpPr>
        <xdr:cNvPr id="431" name="楕円 430"/>
        <xdr:cNvSpPr/>
      </xdr:nvSpPr>
      <xdr:spPr>
        <a:xfrm>
          <a:off x="6921500" y="134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131869</xdr:rowOff>
    </xdr:from>
    <xdr:ext cx="469744" cy="259045"/>
    <xdr:sp macro="" textlink="">
      <xdr:nvSpPr>
        <xdr:cNvPr id="432" name="テキスト ボックス 431"/>
        <xdr:cNvSpPr txBox="1"/>
      </xdr:nvSpPr>
      <xdr:spPr>
        <a:xfrm>
          <a:off x="6737428" y="135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7" name="直線コネクタ 456"/>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8"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9" name="直線コネクタ 458"/>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0"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1" name="直線コネクタ 460"/>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70853</xdr:rowOff>
    </xdr:from>
    <xdr:to>
      <xdr:col>55</xdr:col>
      <xdr:colOff>0</xdr:colOff>
      <xdr:row>97</xdr:row>
      <xdr:rowOff>116154</xdr:rowOff>
    </xdr:to>
    <xdr:cxnSp macro="">
      <xdr:nvCxnSpPr>
        <xdr:cNvPr id="462" name="直線コネクタ 461"/>
        <xdr:cNvCxnSpPr/>
      </xdr:nvCxnSpPr>
      <xdr:spPr>
        <a:xfrm flipV="1">
          <a:off x="9639300" y="16701503"/>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3"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4" name="フローチャート: 判断 463"/>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116154</xdr:rowOff>
    </xdr:from>
    <xdr:to>
      <xdr:col>50</xdr:col>
      <xdr:colOff>114300</xdr:colOff>
      <xdr:row>97</xdr:row>
      <xdr:rowOff>137358</xdr:rowOff>
    </xdr:to>
    <xdr:cxnSp macro="">
      <xdr:nvCxnSpPr>
        <xdr:cNvPr id="465" name="直線コネクタ 464"/>
        <xdr:cNvCxnSpPr/>
      </xdr:nvCxnSpPr>
      <xdr:spPr>
        <a:xfrm flipV="1">
          <a:off x="8750300" y="16746804"/>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6" name="フローチャート: 判断 465"/>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7" name="テキスト ボックス 466"/>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137358</xdr:rowOff>
    </xdr:from>
    <xdr:to>
      <xdr:col>45</xdr:col>
      <xdr:colOff>177800</xdr:colOff>
      <xdr:row>97</xdr:row>
      <xdr:rowOff>139472</xdr:rowOff>
    </xdr:to>
    <xdr:cxnSp macro="">
      <xdr:nvCxnSpPr>
        <xdr:cNvPr id="468" name="直線コネクタ 467"/>
        <xdr:cNvCxnSpPr/>
      </xdr:nvCxnSpPr>
      <xdr:spPr>
        <a:xfrm flipV="1">
          <a:off x="7861300" y="1676800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0" name="テキスト ボックス 469"/>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85046</xdr:rowOff>
    </xdr:from>
    <xdr:to>
      <xdr:col>41</xdr:col>
      <xdr:colOff>50800</xdr:colOff>
      <xdr:row>97</xdr:row>
      <xdr:rowOff>139472</xdr:rowOff>
    </xdr:to>
    <xdr:cxnSp macro="">
      <xdr:nvCxnSpPr>
        <xdr:cNvPr id="471" name="直線コネクタ 470"/>
        <xdr:cNvCxnSpPr/>
      </xdr:nvCxnSpPr>
      <xdr:spPr>
        <a:xfrm>
          <a:off x="6972300" y="16715696"/>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3" name="テキスト ボックス 472"/>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5" name="テキスト ボックス 474"/>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20053</xdr:rowOff>
    </xdr:from>
    <xdr:to>
      <xdr:col>55</xdr:col>
      <xdr:colOff>50800</xdr:colOff>
      <xdr:row>97</xdr:row>
      <xdr:rowOff>121653</xdr:rowOff>
    </xdr:to>
    <xdr:sp macro="" textlink="">
      <xdr:nvSpPr>
        <xdr:cNvPr id="481" name="楕円 480"/>
        <xdr:cNvSpPr/>
      </xdr:nvSpPr>
      <xdr:spPr>
        <a:xfrm>
          <a:off x="104267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169930</xdr:rowOff>
    </xdr:from>
    <xdr:ext cx="534377" cy="259045"/>
    <xdr:sp macro="" textlink="">
      <xdr:nvSpPr>
        <xdr:cNvPr id="482" name="土木費該当値テキスト"/>
        <xdr:cNvSpPr txBox="1"/>
      </xdr:nvSpPr>
      <xdr:spPr>
        <a:xfrm>
          <a:off x="10528300" y="166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65354</xdr:rowOff>
    </xdr:from>
    <xdr:to>
      <xdr:col>50</xdr:col>
      <xdr:colOff>165100</xdr:colOff>
      <xdr:row>97</xdr:row>
      <xdr:rowOff>166954</xdr:rowOff>
    </xdr:to>
    <xdr:sp macro="" textlink="">
      <xdr:nvSpPr>
        <xdr:cNvPr id="483" name="楕円 482"/>
        <xdr:cNvSpPr/>
      </xdr:nvSpPr>
      <xdr:spPr>
        <a:xfrm>
          <a:off x="9588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158081</xdr:rowOff>
    </xdr:from>
    <xdr:ext cx="534377" cy="259045"/>
    <xdr:sp macro="" textlink="">
      <xdr:nvSpPr>
        <xdr:cNvPr id="484" name="テキスト ボックス 483"/>
        <xdr:cNvSpPr txBox="1"/>
      </xdr:nvSpPr>
      <xdr:spPr>
        <a:xfrm>
          <a:off x="9372111" y="167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86558</xdr:rowOff>
    </xdr:from>
    <xdr:to>
      <xdr:col>46</xdr:col>
      <xdr:colOff>38100</xdr:colOff>
      <xdr:row>98</xdr:row>
      <xdr:rowOff>16708</xdr:rowOff>
    </xdr:to>
    <xdr:sp macro="" textlink="">
      <xdr:nvSpPr>
        <xdr:cNvPr id="485" name="楕円 484"/>
        <xdr:cNvSpPr/>
      </xdr:nvSpPr>
      <xdr:spPr>
        <a:xfrm>
          <a:off x="8699500" y="1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7835</xdr:rowOff>
    </xdr:from>
    <xdr:ext cx="534377" cy="259045"/>
    <xdr:sp macro="" textlink="">
      <xdr:nvSpPr>
        <xdr:cNvPr id="486" name="テキスト ボックス 485"/>
        <xdr:cNvSpPr txBox="1"/>
      </xdr:nvSpPr>
      <xdr:spPr>
        <a:xfrm>
          <a:off x="8483111" y="168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88672</xdr:rowOff>
    </xdr:from>
    <xdr:to>
      <xdr:col>41</xdr:col>
      <xdr:colOff>101600</xdr:colOff>
      <xdr:row>98</xdr:row>
      <xdr:rowOff>18822</xdr:rowOff>
    </xdr:to>
    <xdr:sp macro="" textlink="">
      <xdr:nvSpPr>
        <xdr:cNvPr id="487" name="楕円 486"/>
        <xdr:cNvSpPr/>
      </xdr:nvSpPr>
      <xdr:spPr>
        <a:xfrm>
          <a:off x="7810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9949</xdr:rowOff>
    </xdr:from>
    <xdr:ext cx="534377" cy="259045"/>
    <xdr:sp macro="" textlink="">
      <xdr:nvSpPr>
        <xdr:cNvPr id="488" name="テキスト ボックス 487"/>
        <xdr:cNvSpPr txBox="1"/>
      </xdr:nvSpPr>
      <xdr:spPr>
        <a:xfrm>
          <a:off x="7594111"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34246</xdr:rowOff>
    </xdr:from>
    <xdr:to>
      <xdr:col>36</xdr:col>
      <xdr:colOff>165100</xdr:colOff>
      <xdr:row>97</xdr:row>
      <xdr:rowOff>135846</xdr:rowOff>
    </xdr:to>
    <xdr:sp macro="" textlink="">
      <xdr:nvSpPr>
        <xdr:cNvPr id="489" name="楕円 488"/>
        <xdr:cNvSpPr/>
      </xdr:nvSpPr>
      <xdr:spPr>
        <a:xfrm>
          <a:off x="6921500" y="166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126973</xdr:rowOff>
    </xdr:from>
    <xdr:ext cx="534377" cy="259045"/>
    <xdr:sp macro="" textlink="">
      <xdr:nvSpPr>
        <xdr:cNvPr id="490" name="テキスト ボックス 489"/>
        <xdr:cNvSpPr txBox="1"/>
      </xdr:nvSpPr>
      <xdr:spPr>
        <a:xfrm>
          <a:off x="6705111" y="167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5" name="直線コネクタ 514"/>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6"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7" name="直線コネクタ 516"/>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8"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9" name="直線コネクタ 518"/>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164211</xdr:rowOff>
    </xdr:from>
    <xdr:to>
      <xdr:col>85</xdr:col>
      <xdr:colOff>127000</xdr:colOff>
      <xdr:row>36</xdr:row>
      <xdr:rowOff>3048</xdr:rowOff>
    </xdr:to>
    <xdr:cxnSp macro="">
      <xdr:nvCxnSpPr>
        <xdr:cNvPr id="520" name="直線コネクタ 519"/>
        <xdr:cNvCxnSpPr/>
      </xdr:nvCxnSpPr>
      <xdr:spPr>
        <a:xfrm flipV="1">
          <a:off x="15481300" y="616496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21"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2" name="フローチャート: 判断 521"/>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xdr:rowOff>
    </xdr:from>
    <xdr:to>
      <xdr:col>81</xdr:col>
      <xdr:colOff>50800</xdr:colOff>
      <xdr:row>36</xdr:row>
      <xdr:rowOff>48641</xdr:rowOff>
    </xdr:to>
    <xdr:cxnSp macro="">
      <xdr:nvCxnSpPr>
        <xdr:cNvPr id="523" name="直線コネクタ 522"/>
        <xdr:cNvCxnSpPr/>
      </xdr:nvCxnSpPr>
      <xdr:spPr>
        <a:xfrm flipV="1">
          <a:off x="14592300" y="6175248"/>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4" name="フローチャート: 判断 5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5" name="テキスト ボックス 524"/>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82296</xdr:rowOff>
    </xdr:from>
    <xdr:to>
      <xdr:col>76</xdr:col>
      <xdr:colOff>114300</xdr:colOff>
      <xdr:row>36</xdr:row>
      <xdr:rowOff>48641</xdr:rowOff>
    </xdr:to>
    <xdr:cxnSp macro="">
      <xdr:nvCxnSpPr>
        <xdr:cNvPr id="526" name="直線コネクタ 525"/>
        <xdr:cNvCxnSpPr/>
      </xdr:nvCxnSpPr>
      <xdr:spPr>
        <a:xfrm>
          <a:off x="13703300" y="6083046"/>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7" name="フローチャート: 判断 526"/>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8" name="テキスト ボックス 527"/>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82296</xdr:rowOff>
    </xdr:from>
    <xdr:to>
      <xdr:col>71</xdr:col>
      <xdr:colOff>177800</xdr:colOff>
      <xdr:row>37</xdr:row>
      <xdr:rowOff>37338</xdr:rowOff>
    </xdr:to>
    <xdr:cxnSp macro="">
      <xdr:nvCxnSpPr>
        <xdr:cNvPr id="529" name="直線コネクタ 528"/>
        <xdr:cNvCxnSpPr/>
      </xdr:nvCxnSpPr>
      <xdr:spPr>
        <a:xfrm flipV="1">
          <a:off x="12814300" y="6083046"/>
          <a:ext cx="889000" cy="2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0" name="フローチャート: 判断 529"/>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31" name="テキスト ボックス 530"/>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2" name="フローチャート: 判断 531"/>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3" name="テキスト ボックス 532"/>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113411</xdr:rowOff>
    </xdr:from>
    <xdr:to>
      <xdr:col>85</xdr:col>
      <xdr:colOff>177800</xdr:colOff>
      <xdr:row>36</xdr:row>
      <xdr:rowOff>43561</xdr:rowOff>
    </xdr:to>
    <xdr:sp macro="" textlink="">
      <xdr:nvSpPr>
        <xdr:cNvPr id="539" name="楕円 538"/>
        <xdr:cNvSpPr/>
      </xdr:nvSpPr>
      <xdr:spPr>
        <a:xfrm>
          <a:off x="16268700" y="61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136288</xdr:rowOff>
    </xdr:from>
    <xdr:ext cx="534377" cy="259045"/>
    <xdr:sp macro="" textlink="">
      <xdr:nvSpPr>
        <xdr:cNvPr id="540" name="消防費該当値テキスト"/>
        <xdr:cNvSpPr txBox="1"/>
      </xdr:nvSpPr>
      <xdr:spPr>
        <a:xfrm>
          <a:off x="16370300" y="59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123698</xdr:rowOff>
    </xdr:from>
    <xdr:to>
      <xdr:col>81</xdr:col>
      <xdr:colOff>101600</xdr:colOff>
      <xdr:row>36</xdr:row>
      <xdr:rowOff>53848</xdr:rowOff>
    </xdr:to>
    <xdr:sp macro="" textlink="">
      <xdr:nvSpPr>
        <xdr:cNvPr id="541" name="楕円 540"/>
        <xdr:cNvSpPr/>
      </xdr:nvSpPr>
      <xdr:spPr>
        <a:xfrm>
          <a:off x="15430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70375</xdr:rowOff>
    </xdr:from>
    <xdr:ext cx="534377" cy="259045"/>
    <xdr:sp macro="" textlink="">
      <xdr:nvSpPr>
        <xdr:cNvPr id="542" name="テキスト ボックス 541"/>
        <xdr:cNvSpPr txBox="1"/>
      </xdr:nvSpPr>
      <xdr:spPr>
        <a:xfrm>
          <a:off x="15214111" y="58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169291</xdr:rowOff>
    </xdr:from>
    <xdr:to>
      <xdr:col>76</xdr:col>
      <xdr:colOff>165100</xdr:colOff>
      <xdr:row>36</xdr:row>
      <xdr:rowOff>99441</xdr:rowOff>
    </xdr:to>
    <xdr:sp macro="" textlink="">
      <xdr:nvSpPr>
        <xdr:cNvPr id="543" name="楕円 542"/>
        <xdr:cNvSpPr/>
      </xdr:nvSpPr>
      <xdr:spPr>
        <a:xfrm>
          <a:off x="14541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90568</xdr:rowOff>
    </xdr:from>
    <xdr:ext cx="534377" cy="259045"/>
    <xdr:sp macro="" textlink="">
      <xdr:nvSpPr>
        <xdr:cNvPr id="544" name="テキスト ボックス 543"/>
        <xdr:cNvSpPr txBox="1"/>
      </xdr:nvSpPr>
      <xdr:spPr>
        <a:xfrm>
          <a:off x="14325111" y="62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31496</xdr:rowOff>
    </xdr:from>
    <xdr:to>
      <xdr:col>72</xdr:col>
      <xdr:colOff>38100</xdr:colOff>
      <xdr:row>35</xdr:row>
      <xdr:rowOff>133096</xdr:rowOff>
    </xdr:to>
    <xdr:sp macro="" textlink="">
      <xdr:nvSpPr>
        <xdr:cNvPr id="545" name="楕円 544"/>
        <xdr:cNvSpPr/>
      </xdr:nvSpPr>
      <xdr:spPr>
        <a:xfrm>
          <a:off x="13652500" y="6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149623</xdr:rowOff>
    </xdr:from>
    <xdr:ext cx="534377" cy="259045"/>
    <xdr:sp macro="" textlink="">
      <xdr:nvSpPr>
        <xdr:cNvPr id="546" name="テキスト ボックス 545"/>
        <xdr:cNvSpPr txBox="1"/>
      </xdr:nvSpPr>
      <xdr:spPr>
        <a:xfrm>
          <a:off x="13436111" y="58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157988</xdr:rowOff>
    </xdr:from>
    <xdr:to>
      <xdr:col>67</xdr:col>
      <xdr:colOff>101600</xdr:colOff>
      <xdr:row>37</xdr:row>
      <xdr:rowOff>88138</xdr:rowOff>
    </xdr:to>
    <xdr:sp macro="" textlink="">
      <xdr:nvSpPr>
        <xdr:cNvPr id="547" name="楕円 546"/>
        <xdr:cNvSpPr/>
      </xdr:nvSpPr>
      <xdr:spPr>
        <a:xfrm>
          <a:off x="12763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79265</xdr:rowOff>
    </xdr:from>
    <xdr:ext cx="534377" cy="259045"/>
    <xdr:sp macro="" textlink="">
      <xdr:nvSpPr>
        <xdr:cNvPr id="548" name="テキスト ボックス 547"/>
        <xdr:cNvSpPr txBox="1"/>
      </xdr:nvSpPr>
      <xdr:spPr>
        <a:xfrm>
          <a:off x="12547111" y="64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156731</xdr:rowOff>
    </xdr:from>
    <xdr:to>
      <xdr:col>85</xdr:col>
      <xdr:colOff>127000</xdr:colOff>
      <xdr:row>57</xdr:row>
      <xdr:rowOff>6358</xdr:rowOff>
    </xdr:to>
    <xdr:cxnSp macro="">
      <xdr:nvCxnSpPr>
        <xdr:cNvPr id="576" name="直線コネクタ 575"/>
        <xdr:cNvCxnSpPr/>
      </xdr:nvCxnSpPr>
      <xdr:spPr>
        <a:xfrm>
          <a:off x="15481300" y="9757931"/>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7"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125344</xdr:rowOff>
    </xdr:from>
    <xdr:to>
      <xdr:col>81</xdr:col>
      <xdr:colOff>50800</xdr:colOff>
      <xdr:row>56</xdr:row>
      <xdr:rowOff>156731</xdr:rowOff>
    </xdr:to>
    <xdr:cxnSp macro="">
      <xdr:nvCxnSpPr>
        <xdr:cNvPr id="579" name="直線コネクタ 578"/>
        <xdr:cNvCxnSpPr/>
      </xdr:nvCxnSpPr>
      <xdr:spPr>
        <a:xfrm>
          <a:off x="14592300" y="9726544"/>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1" name="テキスト ボックス 580"/>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132087</xdr:rowOff>
    </xdr:from>
    <xdr:to>
      <xdr:col>76</xdr:col>
      <xdr:colOff>114300</xdr:colOff>
      <xdr:row>56</xdr:row>
      <xdr:rowOff>125344</xdr:rowOff>
    </xdr:to>
    <xdr:cxnSp macro="">
      <xdr:nvCxnSpPr>
        <xdr:cNvPr id="582" name="直線コネクタ 581"/>
        <xdr:cNvCxnSpPr/>
      </xdr:nvCxnSpPr>
      <xdr:spPr>
        <a:xfrm>
          <a:off x="13703300" y="9561837"/>
          <a:ext cx="889000" cy="1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4" name="テキスト ボックス 583"/>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132087</xdr:rowOff>
    </xdr:from>
    <xdr:to>
      <xdr:col>71</xdr:col>
      <xdr:colOff>177800</xdr:colOff>
      <xdr:row>56</xdr:row>
      <xdr:rowOff>168801</xdr:rowOff>
    </xdr:to>
    <xdr:cxnSp macro="">
      <xdr:nvCxnSpPr>
        <xdr:cNvPr id="585" name="直線コネクタ 584"/>
        <xdr:cNvCxnSpPr/>
      </xdr:nvCxnSpPr>
      <xdr:spPr>
        <a:xfrm flipV="1">
          <a:off x="12814300" y="9561837"/>
          <a:ext cx="889000" cy="2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7" name="テキスト ボックス 586"/>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9" name="テキスト ボックス 588"/>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127008</xdr:rowOff>
    </xdr:from>
    <xdr:to>
      <xdr:col>85</xdr:col>
      <xdr:colOff>177800</xdr:colOff>
      <xdr:row>57</xdr:row>
      <xdr:rowOff>57158</xdr:rowOff>
    </xdr:to>
    <xdr:sp macro="" textlink="">
      <xdr:nvSpPr>
        <xdr:cNvPr id="595" name="楕円 594"/>
        <xdr:cNvSpPr/>
      </xdr:nvSpPr>
      <xdr:spPr>
        <a:xfrm>
          <a:off x="16268700" y="97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105435</xdr:rowOff>
    </xdr:from>
    <xdr:ext cx="534377" cy="259045"/>
    <xdr:sp macro="" textlink="">
      <xdr:nvSpPr>
        <xdr:cNvPr id="596" name="教育費該当値テキスト"/>
        <xdr:cNvSpPr txBox="1"/>
      </xdr:nvSpPr>
      <xdr:spPr>
        <a:xfrm>
          <a:off x="16370300" y="97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105931</xdr:rowOff>
    </xdr:from>
    <xdr:to>
      <xdr:col>81</xdr:col>
      <xdr:colOff>101600</xdr:colOff>
      <xdr:row>57</xdr:row>
      <xdr:rowOff>36081</xdr:rowOff>
    </xdr:to>
    <xdr:sp macro="" textlink="">
      <xdr:nvSpPr>
        <xdr:cNvPr id="597" name="楕円 596"/>
        <xdr:cNvSpPr/>
      </xdr:nvSpPr>
      <xdr:spPr>
        <a:xfrm>
          <a:off x="15430500" y="97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27208</xdr:rowOff>
    </xdr:from>
    <xdr:ext cx="534377" cy="259045"/>
    <xdr:sp macro="" textlink="">
      <xdr:nvSpPr>
        <xdr:cNvPr id="598" name="テキスト ボックス 597"/>
        <xdr:cNvSpPr txBox="1"/>
      </xdr:nvSpPr>
      <xdr:spPr>
        <a:xfrm>
          <a:off x="15214111" y="97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74544</xdr:rowOff>
    </xdr:from>
    <xdr:to>
      <xdr:col>76</xdr:col>
      <xdr:colOff>165100</xdr:colOff>
      <xdr:row>57</xdr:row>
      <xdr:rowOff>4694</xdr:rowOff>
    </xdr:to>
    <xdr:sp macro="" textlink="">
      <xdr:nvSpPr>
        <xdr:cNvPr id="599" name="楕円 598"/>
        <xdr:cNvSpPr/>
      </xdr:nvSpPr>
      <xdr:spPr>
        <a:xfrm>
          <a:off x="14541500" y="96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167271</xdr:rowOff>
    </xdr:from>
    <xdr:ext cx="534377" cy="259045"/>
    <xdr:sp macro="" textlink="">
      <xdr:nvSpPr>
        <xdr:cNvPr id="600" name="テキスト ボックス 599"/>
        <xdr:cNvSpPr txBox="1"/>
      </xdr:nvSpPr>
      <xdr:spPr>
        <a:xfrm>
          <a:off x="14325111" y="97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81287</xdr:rowOff>
    </xdr:from>
    <xdr:to>
      <xdr:col>72</xdr:col>
      <xdr:colOff>38100</xdr:colOff>
      <xdr:row>56</xdr:row>
      <xdr:rowOff>11437</xdr:rowOff>
    </xdr:to>
    <xdr:sp macro="" textlink="">
      <xdr:nvSpPr>
        <xdr:cNvPr id="601" name="楕円 600"/>
        <xdr:cNvSpPr/>
      </xdr:nvSpPr>
      <xdr:spPr>
        <a:xfrm>
          <a:off x="13652500" y="95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27964</xdr:rowOff>
    </xdr:from>
    <xdr:ext cx="534377" cy="259045"/>
    <xdr:sp macro="" textlink="">
      <xdr:nvSpPr>
        <xdr:cNvPr id="602" name="テキスト ボックス 601"/>
        <xdr:cNvSpPr txBox="1"/>
      </xdr:nvSpPr>
      <xdr:spPr>
        <a:xfrm>
          <a:off x="13436111" y="92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118001</xdr:rowOff>
    </xdr:from>
    <xdr:to>
      <xdr:col>67</xdr:col>
      <xdr:colOff>101600</xdr:colOff>
      <xdr:row>57</xdr:row>
      <xdr:rowOff>48151</xdr:rowOff>
    </xdr:to>
    <xdr:sp macro="" textlink="">
      <xdr:nvSpPr>
        <xdr:cNvPr id="603" name="楕円 602"/>
        <xdr:cNvSpPr/>
      </xdr:nvSpPr>
      <xdr:spPr>
        <a:xfrm>
          <a:off x="12763500" y="97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39278</xdr:rowOff>
    </xdr:from>
    <xdr:ext cx="534377" cy="259045"/>
    <xdr:sp macro="" textlink="">
      <xdr:nvSpPr>
        <xdr:cNvPr id="604" name="テキスト ボックス 603"/>
        <xdr:cNvSpPr txBox="1"/>
      </xdr:nvSpPr>
      <xdr:spPr>
        <a:xfrm>
          <a:off x="12547111" y="98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6" name="直線コネクタ 625"/>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9"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0" name="直線コネクタ 629"/>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2"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3" name="フローチャート: 判断 632"/>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5" name="フローチャート: 判断 634"/>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6" name="テキスト ボックス 635"/>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8" name="フローチャート: 判断 637"/>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9" name="テキスト ボックス 638"/>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116839</xdr:rowOff>
    </xdr:from>
    <xdr:to>
      <xdr:col>71</xdr:col>
      <xdr:colOff>177800</xdr:colOff>
      <xdr:row>78</xdr:row>
      <xdr:rowOff>139700</xdr:rowOff>
    </xdr:to>
    <xdr:cxnSp macro="">
      <xdr:nvCxnSpPr>
        <xdr:cNvPr id="640" name="直線コネクタ 639"/>
        <xdr:cNvCxnSpPr/>
      </xdr:nvCxnSpPr>
      <xdr:spPr>
        <a:xfrm>
          <a:off x="12814300" y="13489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1" name="フローチャート: 判断 640"/>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2" name="テキスト ボックス 641"/>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3" name="フローチャート: 判断 642"/>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4" name="テキスト ボックス 643"/>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66039</xdr:rowOff>
    </xdr:from>
    <xdr:to>
      <xdr:col>67</xdr:col>
      <xdr:colOff>101600</xdr:colOff>
      <xdr:row>78</xdr:row>
      <xdr:rowOff>167639</xdr:rowOff>
    </xdr:to>
    <xdr:sp macro="" textlink="">
      <xdr:nvSpPr>
        <xdr:cNvPr id="658" name="楕円 657"/>
        <xdr:cNvSpPr/>
      </xdr:nvSpPr>
      <xdr:spPr>
        <a:xfrm>
          <a:off x="12763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158766</xdr:rowOff>
    </xdr:from>
    <xdr:ext cx="313932" cy="259045"/>
    <xdr:sp macro="" textlink="">
      <xdr:nvSpPr>
        <xdr:cNvPr id="659" name="テキスト ボックス 658"/>
        <xdr:cNvSpPr txBox="1"/>
      </xdr:nvSpPr>
      <xdr:spPr>
        <a:xfrm>
          <a:off x="12657333" y="13531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3" name="直線コネクタ 682"/>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4"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5" name="直線コネクタ 684"/>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6"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7" name="直線コネクタ 686"/>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103239</xdr:rowOff>
    </xdr:from>
    <xdr:to>
      <xdr:col>85</xdr:col>
      <xdr:colOff>127000</xdr:colOff>
      <xdr:row>96</xdr:row>
      <xdr:rowOff>118974</xdr:rowOff>
    </xdr:to>
    <xdr:cxnSp macro="">
      <xdr:nvCxnSpPr>
        <xdr:cNvPr id="688" name="直線コネクタ 687"/>
        <xdr:cNvCxnSpPr/>
      </xdr:nvCxnSpPr>
      <xdr:spPr>
        <a:xfrm flipV="1">
          <a:off x="15481300" y="16562439"/>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9"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0" name="フローチャート: 判断 689"/>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45689</xdr:rowOff>
    </xdr:from>
    <xdr:to>
      <xdr:col>81</xdr:col>
      <xdr:colOff>50800</xdr:colOff>
      <xdr:row>96</xdr:row>
      <xdr:rowOff>118974</xdr:rowOff>
    </xdr:to>
    <xdr:cxnSp macro="">
      <xdr:nvCxnSpPr>
        <xdr:cNvPr id="691" name="直線コネクタ 690"/>
        <xdr:cNvCxnSpPr/>
      </xdr:nvCxnSpPr>
      <xdr:spPr>
        <a:xfrm>
          <a:off x="14592300" y="16504889"/>
          <a:ext cx="889000" cy="7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2" name="フローチャート: 判断 691"/>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3" name="テキスト ボックス 692"/>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45689</xdr:rowOff>
    </xdr:from>
    <xdr:to>
      <xdr:col>76</xdr:col>
      <xdr:colOff>114300</xdr:colOff>
      <xdr:row>96</xdr:row>
      <xdr:rowOff>112801</xdr:rowOff>
    </xdr:to>
    <xdr:cxnSp macro="">
      <xdr:nvCxnSpPr>
        <xdr:cNvPr id="694" name="直線コネクタ 693"/>
        <xdr:cNvCxnSpPr/>
      </xdr:nvCxnSpPr>
      <xdr:spPr>
        <a:xfrm flipV="1">
          <a:off x="13703300" y="16504889"/>
          <a:ext cx="8890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5" name="フローチャート: 判断 694"/>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6" name="テキスト ボックス 695"/>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67177</xdr:rowOff>
    </xdr:from>
    <xdr:to>
      <xdr:col>71</xdr:col>
      <xdr:colOff>177800</xdr:colOff>
      <xdr:row>96</xdr:row>
      <xdr:rowOff>112801</xdr:rowOff>
    </xdr:to>
    <xdr:cxnSp macro="">
      <xdr:nvCxnSpPr>
        <xdr:cNvPr id="697" name="直線コネクタ 696"/>
        <xdr:cNvCxnSpPr/>
      </xdr:nvCxnSpPr>
      <xdr:spPr>
        <a:xfrm>
          <a:off x="12814300" y="16526377"/>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8" name="フローチャート: 判断 697"/>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9" name="テキスト ボックス 698"/>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0" name="フローチャート: 判断 699"/>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1" name="テキスト ボックス 700"/>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52439</xdr:rowOff>
    </xdr:from>
    <xdr:to>
      <xdr:col>85</xdr:col>
      <xdr:colOff>177800</xdr:colOff>
      <xdr:row>96</xdr:row>
      <xdr:rowOff>154039</xdr:rowOff>
    </xdr:to>
    <xdr:sp macro="" textlink="">
      <xdr:nvSpPr>
        <xdr:cNvPr id="707" name="楕円 706"/>
        <xdr:cNvSpPr/>
      </xdr:nvSpPr>
      <xdr:spPr>
        <a:xfrm>
          <a:off x="16268700" y="165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30866</xdr:rowOff>
    </xdr:from>
    <xdr:ext cx="534377" cy="259045"/>
    <xdr:sp macro="" textlink="">
      <xdr:nvSpPr>
        <xdr:cNvPr id="708" name="公債費該当値テキスト"/>
        <xdr:cNvSpPr txBox="1"/>
      </xdr:nvSpPr>
      <xdr:spPr>
        <a:xfrm>
          <a:off x="16370300" y="164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68174</xdr:rowOff>
    </xdr:from>
    <xdr:to>
      <xdr:col>81</xdr:col>
      <xdr:colOff>101600</xdr:colOff>
      <xdr:row>96</xdr:row>
      <xdr:rowOff>169774</xdr:rowOff>
    </xdr:to>
    <xdr:sp macro="" textlink="">
      <xdr:nvSpPr>
        <xdr:cNvPr id="709" name="楕円 708"/>
        <xdr:cNvSpPr/>
      </xdr:nvSpPr>
      <xdr:spPr>
        <a:xfrm>
          <a:off x="15430500" y="165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160901</xdr:rowOff>
    </xdr:from>
    <xdr:ext cx="534377" cy="259045"/>
    <xdr:sp macro="" textlink="">
      <xdr:nvSpPr>
        <xdr:cNvPr id="710" name="テキスト ボックス 709"/>
        <xdr:cNvSpPr txBox="1"/>
      </xdr:nvSpPr>
      <xdr:spPr>
        <a:xfrm>
          <a:off x="15214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166339</xdr:rowOff>
    </xdr:from>
    <xdr:to>
      <xdr:col>76</xdr:col>
      <xdr:colOff>165100</xdr:colOff>
      <xdr:row>96</xdr:row>
      <xdr:rowOff>96489</xdr:rowOff>
    </xdr:to>
    <xdr:sp macro="" textlink="">
      <xdr:nvSpPr>
        <xdr:cNvPr id="711" name="楕円 710"/>
        <xdr:cNvSpPr/>
      </xdr:nvSpPr>
      <xdr:spPr>
        <a:xfrm>
          <a:off x="14541500" y="164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87616</xdr:rowOff>
    </xdr:from>
    <xdr:ext cx="534377" cy="259045"/>
    <xdr:sp macro="" textlink="">
      <xdr:nvSpPr>
        <xdr:cNvPr id="712" name="テキスト ボックス 711"/>
        <xdr:cNvSpPr txBox="1"/>
      </xdr:nvSpPr>
      <xdr:spPr>
        <a:xfrm>
          <a:off x="14325111" y="165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62001</xdr:rowOff>
    </xdr:from>
    <xdr:to>
      <xdr:col>72</xdr:col>
      <xdr:colOff>38100</xdr:colOff>
      <xdr:row>96</xdr:row>
      <xdr:rowOff>163601</xdr:rowOff>
    </xdr:to>
    <xdr:sp macro="" textlink="">
      <xdr:nvSpPr>
        <xdr:cNvPr id="713" name="楕円 712"/>
        <xdr:cNvSpPr/>
      </xdr:nvSpPr>
      <xdr:spPr>
        <a:xfrm>
          <a:off x="13652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154728</xdr:rowOff>
    </xdr:from>
    <xdr:ext cx="534377" cy="259045"/>
    <xdr:sp macro="" textlink="">
      <xdr:nvSpPr>
        <xdr:cNvPr id="714" name="テキスト ボックス 713"/>
        <xdr:cNvSpPr txBox="1"/>
      </xdr:nvSpPr>
      <xdr:spPr>
        <a:xfrm>
          <a:off x="13436111" y="16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16377</xdr:rowOff>
    </xdr:from>
    <xdr:to>
      <xdr:col>67</xdr:col>
      <xdr:colOff>101600</xdr:colOff>
      <xdr:row>96</xdr:row>
      <xdr:rowOff>117977</xdr:rowOff>
    </xdr:to>
    <xdr:sp macro="" textlink="">
      <xdr:nvSpPr>
        <xdr:cNvPr id="715" name="楕円 714"/>
        <xdr:cNvSpPr/>
      </xdr:nvSpPr>
      <xdr:spPr>
        <a:xfrm>
          <a:off x="12763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109104</xdr:rowOff>
    </xdr:from>
    <xdr:ext cx="534377" cy="259045"/>
    <xdr:sp macro="" textlink="">
      <xdr:nvSpPr>
        <xdr:cNvPr id="716" name="テキスト ボックス 715"/>
        <xdr:cNvSpPr txBox="1"/>
      </xdr:nvSpPr>
      <xdr:spPr>
        <a:xfrm>
          <a:off x="12547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0" name="直線コネクタ 739"/>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3"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4" name="直線コネクタ 743"/>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6"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7" name="フローチャート: 判断 746"/>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9" name="フローチャート: 判断 748"/>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0" name="テキスト ボックス 749"/>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2" name="フローチャート: 判断 751"/>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3" name="テキスト ボックス 752"/>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5" name="フローチャート: 判断 754"/>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6" name="テキスト ボックス 755"/>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7" name="フローチャート: 判断 756"/>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8" name="テキスト ボックス 757"/>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及び農林水産業費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・住民一人当たり３０９，７９９円となっています。主な構成項目である民生費は、住民一人当たり１３０，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８５４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前年度から比較すると０．０１減少し、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類似団体平均１４６，３８１円を下回っています。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これは、障害者自立支援給付事業及び経済対策臨時福祉給付金給付事業等が増加したものの、国民健康保険特別会計操出事業の減及び</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年金生活者等支援臨時福祉給付金給付事業（繰越明許分）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の皆減等が主な要因です。</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１３，４５７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０．６１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％増加し、類似団体平均１２，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円を上回っています。これは、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消防団施設維持管理等経費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の増等が主な要因です。 </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３３，３３３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円で、前年度から比較すると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４０，４７５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円を下回っています。これは、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小学校屋内運動場建築事業及びスポーツ・文化村整備事業（第３期工事）の皆減等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積立金</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７，４８０</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千円増加し、対前年度比０．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％増加しました</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が、標準財政規模比は、対前年度比０．０５％と僅かに減少しました。</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実質収支額・・・歳入</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地方交付税の減となったものの、繰越金、各種交付金、地方税等の増により、全体で１，１９６，２６７千円の増、歳出は、積立金及び扶助費等の増となったものの、繰出金、補助費、物件費等の減により、全体として１９６，６０２千円の減、繰越明許費は２２，７２６千円の増となり、実質収支額は１，３７０，１４３千円の増、対前年度比３．４</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ました。</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１８．５６％と過去５年間最大で</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３．４１</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実質単年度収支は、財政調整基金積立金３４千円の増、繰上償還金７４５千円の皆増があったものの、対前年度比５８３，３７２千円、７３．３８％増加しました。</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標準財政規模比は対前年度比</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１．４６</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一般会計・・・１０％前後で推移しています。引き続き、健全財政に努めます。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水道事業会計・・・５～７％台で推移しており、大きな変化はありません。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後期高齢者医療特別会計、公共用地先行取得特別会計、国民健康保険特別会計、駐車場事業特別会計、下水道特別会計、農業集落事業特別会計、その他会計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・・・一般会計からの繰入で財政運営を行っており、０．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％以内の範囲で推移しています。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67831002</v>
      </c>
      <c r="BO4" s="410"/>
      <c r="BP4" s="410"/>
      <c r="BQ4" s="410"/>
      <c r="BR4" s="410"/>
      <c r="BS4" s="410"/>
      <c r="BT4" s="410"/>
      <c r="BU4" s="411"/>
      <c r="BV4" s="409">
        <v>66634735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15.4</v>
      </c>
      <c r="CU4" s="416"/>
      <c r="CV4" s="416"/>
      <c r="CW4" s="416"/>
      <c r="CX4" s="416"/>
      <c r="CY4" s="416"/>
      <c r="CZ4" s="416"/>
      <c r="DA4" s="417"/>
      <c r="DB4" s="415">
        <v>12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61604197</v>
      </c>
      <c r="BO5" s="447"/>
      <c r="BP5" s="447"/>
      <c r="BQ5" s="447"/>
      <c r="BR5" s="447"/>
      <c r="BS5" s="447"/>
      <c r="BT5" s="447"/>
      <c r="BU5" s="448"/>
      <c r="BV5" s="446">
        <v>61800799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87.1</v>
      </c>
      <c r="CU5" s="444"/>
      <c r="CV5" s="444"/>
      <c r="CW5" s="444"/>
      <c r="CX5" s="444"/>
      <c r="CY5" s="444"/>
      <c r="CZ5" s="444"/>
      <c r="DA5" s="445"/>
      <c r="DB5" s="443">
        <v>87.2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6226805</v>
      </c>
      <c r="BO6" s="447"/>
      <c r="BP6" s="447"/>
      <c r="BQ6" s="447"/>
      <c r="BR6" s="447"/>
      <c r="BS6" s="447"/>
      <c r="BT6" s="447"/>
      <c r="BU6" s="448"/>
      <c r="BV6" s="446">
        <v>4833936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89.4</v>
      </c>
      <c r="CU6" s="484"/>
      <c r="CV6" s="484"/>
      <c r="CW6" s="484"/>
      <c r="CX6" s="484"/>
      <c r="CY6" s="484"/>
      <c r="CZ6" s="484"/>
      <c r="DA6" s="485"/>
      <c r="DB6" s="483">
        <v>89.5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102261</v>
      </c>
      <c r="BO7" s="447"/>
      <c r="BP7" s="447"/>
      <c r="BQ7" s="447"/>
      <c r="BR7" s="447"/>
      <c r="BS7" s="447"/>
      <c r="BT7" s="447"/>
      <c r="BU7" s="448"/>
      <c r="BV7" s="446">
        <v>79535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39697735</v>
      </c>
      <c r="CU7" s="447"/>
      <c r="CV7" s="447"/>
      <c r="CW7" s="447"/>
      <c r="CX7" s="447"/>
      <c r="CY7" s="447"/>
      <c r="CZ7" s="447"/>
      <c r="DA7" s="448"/>
      <c r="DB7" s="446">
        <v>39554087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6124544</v>
      </c>
      <c r="BO8" s="447"/>
      <c r="BP8" s="447"/>
      <c r="BQ8" s="447"/>
      <c r="BR8" s="447"/>
      <c r="BS8" s="447"/>
      <c r="BT8" s="447"/>
      <c r="BU8" s="448"/>
      <c r="BV8" s="446">
        <v>4754401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0.89</v>
      </c>
      <c r="CU8" s="487"/>
      <c r="CV8" s="487"/>
      <c r="CW8" s="487"/>
      <c r="CX8" s="487"/>
      <c r="CY8" s="487"/>
      <c r="CZ8" s="487"/>
      <c r="DA8" s="488"/>
      <c r="DB8" s="486">
        <v>0.88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198742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1370143</v>
      </c>
      <c r="BO9" s="447"/>
      <c r="BP9" s="447"/>
      <c r="BQ9" s="447"/>
      <c r="BR9" s="447"/>
      <c r="BS9" s="447"/>
      <c r="BT9" s="447"/>
      <c r="BU9" s="448"/>
      <c r="BV9" s="446">
        <v>787550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9.9</v>
      </c>
      <c r="CU9" s="444"/>
      <c r="CV9" s="444"/>
      <c r="CW9" s="444"/>
      <c r="CX9" s="444"/>
      <c r="CY9" s="444"/>
      <c r="CZ9" s="444"/>
      <c r="DA9" s="445"/>
      <c r="DB9" s="443">
        <v>9.8000000000000007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203180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7480</v>
      </c>
      <c r="BO10" s="447"/>
      <c r="BP10" s="447"/>
      <c r="BQ10" s="447"/>
      <c r="BR10" s="447"/>
      <c r="BS10" s="447"/>
      <c r="BT10" s="447"/>
      <c r="BU10" s="448"/>
      <c r="BV10" s="446">
        <v>7446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745</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198852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195783</v>
      </c>
      <c r="S13" s="528"/>
      <c r="T13" s="528"/>
      <c r="U13" s="528"/>
      <c r="V13" s="529"/>
      <c r="W13" s="462" t="s">
        <v>131</v>
      </c>
      <c r="X13" s="463"/>
      <c r="Y13" s="463"/>
      <c r="Z13" s="463"/>
      <c r="AA13" s="463"/>
      <c r="AB13" s="453"/>
      <c r="AC13" s="497">
        <v>2870</v>
      </c>
      <c r="AD13" s="498"/>
      <c r="AE13" s="498"/>
      <c r="AF13" s="498"/>
      <c r="AG13" s="537"/>
      <c r="AH13" s="497">
        <v>3326</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1378368</v>
      </c>
      <c r="BO13" s="447"/>
      <c r="BP13" s="447"/>
      <c r="BQ13" s="447"/>
      <c r="BR13" s="447"/>
      <c r="BS13" s="447"/>
      <c r="BT13" s="447"/>
      <c r="BU13" s="448"/>
      <c r="BV13" s="446">
        <v>794996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1.2</v>
      </c>
      <c r="CU13" s="444"/>
      <c r="CV13" s="444"/>
      <c r="CW13" s="444"/>
      <c r="CX13" s="444"/>
      <c r="CY13" s="444"/>
      <c r="CZ13" s="444"/>
      <c r="DA13" s="445"/>
      <c r="DB13" s="443">
        <v>1.2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199718</v>
      </c>
      <c r="S14" s="528"/>
      <c r="T14" s="528"/>
      <c r="U14" s="528"/>
      <c r="V14" s="529"/>
      <c r="W14" s="436"/>
      <c r="X14" s="437"/>
      <c r="Y14" s="437"/>
      <c r="Z14" s="437"/>
      <c r="AA14" s="437"/>
      <c r="AB14" s="426"/>
      <c r="AC14" s="530">
        <v>3.2</v>
      </c>
      <c r="AD14" s="531"/>
      <c r="AE14" s="531"/>
      <c r="AF14" s="531"/>
      <c r="AG14" s="532"/>
      <c r="AH14" s="530">
        <v>3.6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196815</v>
      </c>
      <c r="S15" s="528"/>
      <c r="T15" s="528"/>
      <c r="U15" s="528"/>
      <c r="V15" s="529"/>
      <c r="W15" s="462" t="s">
        <v>140</v>
      </c>
      <c r="X15" s="463"/>
      <c r="Y15" s="463"/>
      <c r="Z15" s="463"/>
      <c r="AA15" s="463"/>
      <c r="AB15" s="453"/>
      <c r="AC15" s="497">
        <v>24855</v>
      </c>
      <c r="AD15" s="498"/>
      <c r="AE15" s="498"/>
      <c r="AF15" s="498"/>
      <c r="AG15" s="537"/>
      <c r="AH15" s="497">
        <v>25599</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25567973</v>
      </c>
      <c r="BO15" s="410"/>
      <c r="BP15" s="410"/>
      <c r="BQ15" s="410"/>
      <c r="BR15" s="410"/>
      <c r="BS15" s="410"/>
      <c r="BT15" s="410"/>
      <c r="BU15" s="411"/>
      <c r="BV15" s="409">
        <v>25118373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27.5</v>
      </c>
      <c r="AD16" s="531"/>
      <c r="AE16" s="531"/>
      <c r="AF16" s="531"/>
      <c r="AG16" s="532"/>
      <c r="AH16" s="530">
        <v>27.9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28606308</v>
      </c>
      <c r="BO16" s="447"/>
      <c r="BP16" s="447"/>
      <c r="BQ16" s="447"/>
      <c r="BR16" s="447"/>
      <c r="BS16" s="447"/>
      <c r="BT16" s="447"/>
      <c r="BU16" s="448"/>
      <c r="BV16" s="446">
        <v>28297635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62516</v>
      </c>
      <c r="AD17" s="498"/>
      <c r="AE17" s="498"/>
      <c r="AF17" s="498"/>
      <c r="AG17" s="537"/>
      <c r="AH17" s="497">
        <v>62988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32805847</v>
      </c>
      <c r="BO17" s="447"/>
      <c r="BP17" s="447"/>
      <c r="BQ17" s="447"/>
      <c r="BR17" s="447"/>
      <c r="BS17" s="447"/>
      <c r="BT17" s="447"/>
      <c r="BU17" s="448"/>
      <c r="BV17" s="446">
        <v>32229425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159.82</v>
      </c>
      <c r="M18" s="559"/>
      <c r="N18" s="559"/>
      <c r="O18" s="559"/>
      <c r="P18" s="559"/>
      <c r="Q18" s="559"/>
      <c r="R18" s="560"/>
      <c r="S18" s="560"/>
      <c r="T18" s="560"/>
      <c r="U18" s="560"/>
      <c r="V18" s="561"/>
      <c r="W18" s="464"/>
      <c r="X18" s="465"/>
      <c r="Y18" s="465"/>
      <c r="Z18" s="465"/>
      <c r="AA18" s="465"/>
      <c r="AB18" s="456"/>
      <c r="AC18" s="562">
        <v>69.3</v>
      </c>
      <c r="AD18" s="563"/>
      <c r="AE18" s="563"/>
      <c r="AF18" s="563"/>
      <c r="AG18" s="564"/>
      <c r="AH18" s="562">
        <v>68.5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34788385</v>
      </c>
      <c r="BO18" s="447"/>
      <c r="BP18" s="447"/>
      <c r="BQ18" s="447"/>
      <c r="BR18" s="447"/>
      <c r="BS18" s="447"/>
      <c r="BT18" s="447"/>
      <c r="BU18" s="448"/>
      <c r="BV18" s="446">
        <v>34343121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1244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47664501</v>
      </c>
      <c r="BO19" s="447"/>
      <c r="BP19" s="447"/>
      <c r="BQ19" s="447"/>
      <c r="BR19" s="447"/>
      <c r="BS19" s="447"/>
      <c r="BT19" s="447"/>
      <c r="BU19" s="448"/>
      <c r="BV19" s="446">
        <v>46717188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77004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36209547</v>
      </c>
      <c r="BO23" s="447"/>
      <c r="BP23" s="447"/>
      <c r="BQ23" s="447"/>
      <c r="BR23" s="447"/>
      <c r="BS23" s="447"/>
      <c r="BT23" s="447"/>
      <c r="BU23" s="448"/>
      <c r="BV23" s="446">
        <v>37519726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9200</v>
      </c>
      <c r="R24" s="498"/>
      <c r="S24" s="498"/>
      <c r="T24" s="498"/>
      <c r="U24" s="498"/>
      <c r="V24" s="537"/>
      <c r="W24" s="596"/>
      <c r="X24" s="584"/>
      <c r="Y24" s="585"/>
      <c r="Z24" s="496" t="s">
        <v>164</v>
      </c>
      <c r="AA24" s="476"/>
      <c r="AB24" s="476"/>
      <c r="AC24" s="476"/>
      <c r="AD24" s="476"/>
      <c r="AE24" s="476"/>
      <c r="AF24" s="476"/>
      <c r="AG24" s="477"/>
      <c r="AH24" s="497">
        <v>1213</v>
      </c>
      <c r="AI24" s="498"/>
      <c r="AJ24" s="498"/>
      <c r="AK24" s="498"/>
      <c r="AL24" s="537"/>
      <c r="AM24" s="497">
        <v>3960445</v>
      </c>
      <c r="AN24" s="498"/>
      <c r="AO24" s="498"/>
      <c r="AP24" s="498"/>
      <c r="AQ24" s="498"/>
      <c r="AR24" s="537"/>
      <c r="AS24" s="497">
        <v>3265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25568359</v>
      </c>
      <c r="BO24" s="447"/>
      <c r="BP24" s="447"/>
      <c r="BQ24" s="447"/>
      <c r="BR24" s="447"/>
      <c r="BS24" s="447"/>
      <c r="BT24" s="447"/>
      <c r="BU24" s="448"/>
      <c r="BV24" s="446">
        <v>27671586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7760</v>
      </c>
      <c r="R25" s="498"/>
      <c r="S25" s="498"/>
      <c r="T25" s="498"/>
      <c r="U25" s="498"/>
      <c r="V25" s="537"/>
      <c r="W25" s="596"/>
      <c r="X25" s="584"/>
      <c r="Y25" s="585"/>
      <c r="Z25" s="496" t="s">
        <v>167</v>
      </c>
      <c r="AA25" s="476"/>
      <c r="AB25" s="476"/>
      <c r="AC25" s="476"/>
      <c r="AD25" s="476"/>
      <c r="AE25" s="476"/>
      <c r="AF25" s="476"/>
      <c r="AG25" s="477"/>
      <c r="AH25" s="497">
        <v>240</v>
      </c>
      <c r="AI25" s="498"/>
      <c r="AJ25" s="498"/>
      <c r="AK25" s="498"/>
      <c r="AL25" s="537"/>
      <c r="AM25" s="497">
        <v>769440</v>
      </c>
      <c r="AN25" s="498"/>
      <c r="AO25" s="498"/>
      <c r="AP25" s="498"/>
      <c r="AQ25" s="498"/>
      <c r="AR25" s="537"/>
      <c r="AS25" s="497">
        <v>3206</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6816771</v>
      </c>
      <c r="BO25" s="410"/>
      <c r="BP25" s="410"/>
      <c r="BQ25" s="410"/>
      <c r="BR25" s="410"/>
      <c r="BS25" s="410"/>
      <c r="BT25" s="410"/>
      <c r="BU25" s="411"/>
      <c r="BV25" s="409">
        <v>5756425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7180</v>
      </c>
      <c r="R26" s="498"/>
      <c r="S26" s="498"/>
      <c r="T26" s="498"/>
      <c r="U26" s="498"/>
      <c r="V26" s="537"/>
      <c r="W26" s="596"/>
      <c r="X26" s="584"/>
      <c r="Y26" s="585"/>
      <c r="Z26" s="496" t="s">
        <v>170</v>
      </c>
      <c r="AA26" s="606"/>
      <c r="AB26" s="606"/>
      <c r="AC26" s="606"/>
      <c r="AD26" s="606"/>
      <c r="AE26" s="606"/>
      <c r="AF26" s="606"/>
      <c r="AG26" s="607"/>
      <c r="AH26" s="497">
        <v>101</v>
      </c>
      <c r="AI26" s="498"/>
      <c r="AJ26" s="498"/>
      <c r="AK26" s="498"/>
      <c r="AL26" s="537"/>
      <c r="AM26" s="497">
        <v>342188</v>
      </c>
      <c r="AN26" s="498"/>
      <c r="AO26" s="498"/>
      <c r="AP26" s="498"/>
      <c r="AQ26" s="498"/>
      <c r="AR26" s="537"/>
      <c r="AS26" s="497">
        <v>3388</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5420</v>
      </c>
      <c r="R27" s="498"/>
      <c r="S27" s="498"/>
      <c r="T27" s="498"/>
      <c r="U27" s="498"/>
      <c r="V27" s="537"/>
      <c r="W27" s="596"/>
      <c r="X27" s="584"/>
      <c r="Y27" s="585"/>
      <c r="Z27" s="496" t="s">
        <v>173</v>
      </c>
      <c r="AA27" s="476"/>
      <c r="AB27" s="476"/>
      <c r="AC27" s="476"/>
      <c r="AD27" s="476"/>
      <c r="AE27" s="476"/>
      <c r="AF27" s="476"/>
      <c r="AG27" s="477"/>
      <c r="AH27" s="497">
        <v>19</v>
      </c>
      <c r="AI27" s="498"/>
      <c r="AJ27" s="498"/>
      <c r="AK27" s="498"/>
      <c r="AL27" s="537"/>
      <c r="AM27" s="497">
        <v>72049</v>
      </c>
      <c r="AN27" s="498"/>
      <c r="AO27" s="498"/>
      <c r="AP27" s="498"/>
      <c r="AQ27" s="498"/>
      <c r="AR27" s="537"/>
      <c r="AS27" s="497">
        <v>3792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138</v>
      </c>
      <c r="BO27" s="620"/>
      <c r="BP27" s="620"/>
      <c r="BQ27" s="620"/>
      <c r="BR27" s="620"/>
      <c r="BS27" s="620"/>
      <c r="BT27" s="620"/>
      <c r="BU27" s="621"/>
      <c r="BV27" s="619" t="s">
        <v>138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4700</v>
      </c>
      <c r="R28" s="498"/>
      <c r="S28" s="498"/>
      <c r="T28" s="498"/>
      <c r="U28" s="498"/>
      <c r="V28" s="537"/>
      <c r="W28" s="596"/>
      <c r="X28" s="584"/>
      <c r="Y28" s="585"/>
      <c r="Z28" s="496" t="s">
        <v>176</v>
      </c>
      <c r="AA28" s="476"/>
      <c r="AB28" s="476"/>
      <c r="AC28" s="476"/>
      <c r="AD28" s="476"/>
      <c r="AE28" s="476"/>
      <c r="AF28" s="476"/>
      <c r="AG28" s="477"/>
      <c r="AH28" s="497" t="s">
        <v>138</v>
      </c>
      <c r="AI28" s="498"/>
      <c r="AJ28" s="498"/>
      <c r="AK28" s="498"/>
      <c r="AL28" s="537"/>
      <c r="AM28" s="497" t="s">
        <v>120</v>
      </c>
      <c r="AN28" s="498"/>
      <c r="AO28" s="498"/>
      <c r="AP28" s="498"/>
      <c r="AQ28" s="498"/>
      <c r="AR28" s="537"/>
      <c r="AS28" s="497" t="s">
        <v>138</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7368756</v>
      </c>
      <c r="BO28" s="410"/>
      <c r="BP28" s="410"/>
      <c r="BQ28" s="410"/>
      <c r="BR28" s="410"/>
      <c r="BS28" s="410"/>
      <c r="BT28" s="410"/>
      <c r="BU28" s="411"/>
      <c r="BV28" s="409">
        <v>7361276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28</v>
      </c>
      <c r="M29" s="498"/>
      <c r="N29" s="498"/>
      <c r="O29" s="498"/>
      <c r="P29" s="537"/>
      <c r="Q29" s="497">
        <v>4500</v>
      </c>
      <c r="R29" s="498"/>
      <c r="S29" s="498"/>
      <c r="T29" s="498"/>
      <c r="U29" s="498"/>
      <c r="V29" s="537"/>
      <c r="W29" s="597"/>
      <c r="X29" s="598"/>
      <c r="Y29" s="599"/>
      <c r="Z29" s="496" t="s">
        <v>179</v>
      </c>
      <c r="AA29" s="476"/>
      <c r="AB29" s="476"/>
      <c r="AC29" s="476"/>
      <c r="AD29" s="476"/>
      <c r="AE29" s="476"/>
      <c r="AF29" s="476"/>
      <c r="AG29" s="477"/>
      <c r="AH29" s="497">
        <v>1232</v>
      </c>
      <c r="AI29" s="498"/>
      <c r="AJ29" s="498"/>
      <c r="AK29" s="498"/>
      <c r="AL29" s="537"/>
      <c r="AM29" s="497">
        <v>4032494</v>
      </c>
      <c r="AN29" s="498"/>
      <c r="AO29" s="498"/>
      <c r="AP29" s="498"/>
      <c r="AQ29" s="498"/>
      <c r="AR29" s="537"/>
      <c r="AS29" s="497">
        <v>3273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348334</v>
      </c>
      <c r="BO29" s="447"/>
      <c r="BP29" s="447"/>
      <c r="BQ29" s="447"/>
      <c r="BR29" s="447"/>
      <c r="BS29" s="447"/>
      <c r="BT29" s="447"/>
      <c r="BU29" s="448"/>
      <c r="BV29" s="446">
        <v>347143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101.7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11671934</v>
      </c>
      <c r="BO30" s="620"/>
      <c r="BP30" s="620"/>
      <c r="BQ30" s="620"/>
      <c r="BR30" s="620"/>
      <c r="BS30" s="620"/>
      <c r="BT30" s="620"/>
      <c r="BU30" s="621"/>
      <c r="BV30" s="619">
        <v>10712760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190</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大里広域市町村圏組合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熊谷市体育協会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公共用地先行取得特別会計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駐車場事業特別会計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大里広域市町村圏組合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熊谷市文化振興財団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熊谷都市計画事業土地区画整理事業特別会計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妻沼南河原環境施設組合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大里地域勤労者福祉サービスセンター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荒川北縁水防事務組合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熊谷市土地開発公社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埼玉県後期高齢者医療広域連合</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ティアラ２１</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埼玉県後期高齢者医療広域連合</v>
      </c>
      <c r="BZ39" s="633"/>
      <c r="CA39" s="633"/>
      <c r="CB39" s="633"/>
      <c r="CC39" s="633"/>
      <c r="CD39" s="633"/>
      <c r="CE39" s="633"/>
      <c r="CF39" s="633"/>
      <c r="CG39" s="633"/>
      <c r="CH39" s="633"/>
      <c r="CI39" s="633"/>
      <c r="CJ39" s="633"/>
      <c r="CK39" s="633"/>
      <c r="CL39" s="633"/>
      <c r="CM39" s="633"/>
      <c r="CN39" s="193"/>
      <c r="CO39" s="632">
        <f t="shared" si="3"/>
        <v>23</v>
      </c>
      <c r="CP39" s="632"/>
      <c r="CQ39" s="633" t="str">
        <f>IF('各会計、関係団体の財政状況及び健全化判断比率'!BS12="","",'各会計、関係団体の財政状況及び健全化判断比率'!BS12)</f>
        <v>熊谷市生鮮食料品低温貯蔵センター</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埼玉県市町村総合事務組合</v>
      </c>
      <c r="BZ40" s="633"/>
      <c r="CA40" s="633"/>
      <c r="CB40" s="633"/>
      <c r="CC40" s="633"/>
      <c r="CD40" s="633"/>
      <c r="CE40" s="633"/>
      <c r="CF40" s="633"/>
      <c r="CG40" s="633"/>
      <c r="CH40" s="633"/>
      <c r="CI40" s="633"/>
      <c r="CJ40" s="633"/>
      <c r="CK40" s="633"/>
      <c r="CL40" s="633"/>
      <c r="CM40" s="633"/>
      <c r="CN40" s="193"/>
      <c r="CO40" s="632">
        <f t="shared" si="3"/>
        <v>24</v>
      </c>
      <c r="CP40" s="632"/>
      <c r="CQ40" s="633" t="str">
        <f>IF('各会計、関係団体の財政状況及び健全化判断比率'!BS13="","",'各会計、関係団体の財政状況及び健全化判断比率'!BS13)</f>
        <v>まちづくり熊谷</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彩の国さいたま人づくり広域連合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7SNI3xctCDc7TcmhPIuysBTzQsLB4gGRyp/obxtTSNvxXxyjWnEBx+/LTg5J/AG6XhESiBHWx2MnG0EG8xxXFg==" saltValue="Ne5u9IcIzc/uqBnD7whzHQ==" spinCount="100000" sheet="1" objects="1" scenarios="1"/>
  <customSheetViews>
    <customSheetView guid="{76D88429-34FC-4BF9-AE4D-0DC3C89072A4}"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550</v>
      </c>
      <c r="D34" s="1224"/>
      <c r="E34" s="1225"/>
      <c r="F34" s="32">
        <v>11.04</v>
      </c>
      <c r="G34" s="33">
        <v>7.73</v>
      </c>
      <c r="H34" s="33">
        <v>9.86</v>
      </c>
      <c r="I34" s="33">
        <v>12.02</v>
      </c>
      <c r="J34" s="34">
        <v>15.42</v>
      </c>
      <c r="K34" s="22"/>
      <c r="L34" s="22"/>
      <c r="M34" s="22"/>
      <c r="N34" s="22"/>
      <c r="O34" s="22"/>
      <c r="P34" s="22"/>
    </row>
    <row r="35" spans="1:16" ht="39" customHeight="1">
      <c r="A35" s="22"/>
      <c r="B35" s="35"/>
      <c r="C35" s="1218" t="s">
        <v>551</v>
      </c>
      <c r="D35" s="1219"/>
      <c r="E35" s="1220"/>
      <c r="F35" s="36">
        <v>6.71</v>
      </c>
      <c r="G35" s="37">
        <v>5.7</v>
      </c>
      <c r="H35" s="37">
        <v>6.13</v>
      </c>
      <c r="I35" s="37">
        <v>6.77</v>
      </c>
      <c r="J35" s="38">
        <v>7.19</v>
      </c>
      <c r="K35" s="22"/>
      <c r="L35" s="22"/>
      <c r="M35" s="22"/>
      <c r="N35" s="22"/>
      <c r="O35" s="22"/>
      <c r="P35" s="22"/>
    </row>
    <row r="36" spans="1:16" ht="39" customHeight="1">
      <c r="A36" s="22"/>
      <c r="B36" s="35"/>
      <c r="C36" s="1218" t="s">
        <v>552</v>
      </c>
      <c r="D36" s="1219"/>
      <c r="E36" s="1220"/>
      <c r="F36" s="36">
        <v>0.11</v>
      </c>
      <c r="G36" s="37">
        <v>0.05</v>
      </c>
      <c r="H36" s="37">
        <v>0.05</v>
      </c>
      <c r="I36" s="37">
        <v>7.0000000000000007E-2</v>
      </c>
      <c r="J36" s="38">
        <v>7.0000000000000007E-2</v>
      </c>
      <c r="K36" s="22"/>
      <c r="L36" s="22"/>
      <c r="M36" s="22"/>
      <c r="N36" s="22"/>
      <c r="O36" s="22"/>
      <c r="P36" s="22"/>
    </row>
    <row r="37" spans="1:16" ht="39" customHeight="1">
      <c r="A37" s="22"/>
      <c r="B37" s="35"/>
      <c r="C37" s="1218" t="s">
        <v>553</v>
      </c>
      <c r="D37" s="1219"/>
      <c r="E37" s="1220"/>
      <c r="F37" s="36">
        <v>0</v>
      </c>
      <c r="G37" s="37">
        <v>0</v>
      </c>
      <c r="H37" s="37">
        <v>0</v>
      </c>
      <c r="I37" s="37">
        <v>0</v>
      </c>
      <c r="J37" s="38">
        <v>0</v>
      </c>
      <c r="K37" s="22"/>
      <c r="L37" s="22"/>
      <c r="M37" s="22"/>
      <c r="N37" s="22"/>
      <c r="O37" s="22"/>
      <c r="P37" s="22"/>
    </row>
    <row r="38" spans="1:16" ht="39" customHeight="1">
      <c r="A38" s="22"/>
      <c r="B38" s="35"/>
      <c r="C38" s="1218" t="s">
        <v>554</v>
      </c>
      <c r="D38" s="1219"/>
      <c r="E38" s="1220"/>
      <c r="F38" s="36">
        <v>0</v>
      </c>
      <c r="G38" s="37">
        <v>0</v>
      </c>
      <c r="H38" s="37">
        <v>0</v>
      </c>
      <c r="I38" s="37">
        <v>0</v>
      </c>
      <c r="J38" s="38">
        <v>0</v>
      </c>
      <c r="K38" s="22"/>
      <c r="L38" s="22"/>
      <c r="M38" s="22"/>
      <c r="N38" s="22"/>
      <c r="O38" s="22"/>
      <c r="P38" s="22"/>
    </row>
    <row r="39" spans="1:16" ht="39" customHeight="1">
      <c r="A39" s="22"/>
      <c r="B39" s="35"/>
      <c r="C39" s="1218" t="s">
        <v>555</v>
      </c>
      <c r="D39" s="1219"/>
      <c r="E39" s="1220"/>
      <c r="F39" s="36">
        <v>0</v>
      </c>
      <c r="G39" s="37">
        <v>0</v>
      </c>
      <c r="H39" s="37">
        <v>0</v>
      </c>
      <c r="I39" s="37">
        <v>0</v>
      </c>
      <c r="J39" s="38">
        <v>0</v>
      </c>
      <c r="K39" s="22"/>
      <c r="L39" s="22"/>
      <c r="M39" s="22"/>
      <c r="N39" s="22"/>
      <c r="O39" s="22"/>
      <c r="P39" s="22"/>
    </row>
    <row r="40" spans="1:16" ht="39" customHeight="1">
      <c r="A40" s="22"/>
      <c r="B40" s="35"/>
      <c r="C40" s="1218" t="s">
        <v>556</v>
      </c>
      <c r="D40" s="1219"/>
      <c r="E40" s="1220"/>
      <c r="F40" s="36">
        <v>0</v>
      </c>
      <c r="G40" s="37">
        <v>0</v>
      </c>
      <c r="H40" s="37">
        <v>0</v>
      </c>
      <c r="I40" s="37">
        <v>0</v>
      </c>
      <c r="J40" s="38">
        <v>0</v>
      </c>
      <c r="K40" s="22"/>
      <c r="L40" s="22"/>
      <c r="M40" s="22"/>
      <c r="N40" s="22"/>
      <c r="O40" s="22"/>
      <c r="P40" s="22"/>
    </row>
    <row r="41" spans="1:16" ht="39" customHeight="1">
      <c r="A41" s="22"/>
      <c r="B41" s="35"/>
      <c r="C41" s="1218" t="s">
        <v>557</v>
      </c>
      <c r="D41" s="1219"/>
      <c r="E41" s="1220"/>
      <c r="F41" s="36">
        <v>0</v>
      </c>
      <c r="G41" s="37">
        <v>0</v>
      </c>
      <c r="H41" s="37">
        <v>0</v>
      </c>
      <c r="I41" s="37">
        <v>0</v>
      </c>
      <c r="J41" s="38">
        <v>0</v>
      </c>
      <c r="K41" s="22"/>
      <c r="L41" s="22"/>
      <c r="M41" s="22"/>
      <c r="N41" s="22"/>
      <c r="O41" s="22"/>
      <c r="P41" s="22"/>
    </row>
    <row r="42" spans="1:16" ht="39" customHeight="1">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559</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1yHcNv6HP1U9YpzSP0myGl1cBJtoUTdBWTFL3Aq0Aj8qlY55OSh13MX9k1TLRjFQvX+7iDd4rA+q2c5jfpMSw==" saltValue="0h2bjLVruojne7+rJkaL2Q==" spinCount="100000" sheet="1" objects="1" scenarios="1"/>
  <customSheetViews>
    <customSheetView guid="{76D88429-34FC-4BF9-AE4D-0DC3C89072A4}"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5" zoomScaleNormal="55"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5141</v>
      </c>
      <c r="L45" s="60">
        <v>4720</v>
      </c>
      <c r="M45" s="60">
        <v>4438</v>
      </c>
      <c r="N45" s="60">
        <v>4611</v>
      </c>
      <c r="O45" s="61">
        <v>4755</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1733</v>
      </c>
      <c r="L48" s="64">
        <v>1654</v>
      </c>
      <c r="M48" s="64">
        <v>1495</v>
      </c>
      <c r="N48" s="64">
        <v>1396</v>
      </c>
      <c r="O48" s="65">
        <v>1362</v>
      </c>
      <c r="P48" s="48"/>
      <c r="Q48" s="48"/>
      <c r="R48" s="48"/>
      <c r="S48" s="48"/>
      <c r="T48" s="48"/>
      <c r="U48" s="48"/>
    </row>
    <row r="49" spans="1:21" ht="30.75" customHeight="1">
      <c r="A49" s="48"/>
      <c r="B49" s="1236"/>
      <c r="C49" s="1237"/>
      <c r="D49" s="62"/>
      <c r="E49" s="1228" t="s">
        <v>16</v>
      </c>
      <c r="F49" s="1228"/>
      <c r="G49" s="1228"/>
      <c r="H49" s="1228"/>
      <c r="I49" s="1228"/>
      <c r="J49" s="1229"/>
      <c r="K49" s="63">
        <v>45</v>
      </c>
      <c r="L49" s="64" t="s">
        <v>501</v>
      </c>
      <c r="M49" s="64" t="s">
        <v>501</v>
      </c>
      <c r="N49" s="64" t="s">
        <v>501</v>
      </c>
      <c r="O49" s="65">
        <v>19</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19</v>
      </c>
      <c r="C52" s="1227"/>
      <c r="D52" s="66"/>
      <c r="E52" s="1228" t="s">
        <v>20</v>
      </c>
      <c r="F52" s="1228"/>
      <c r="G52" s="1228"/>
      <c r="H52" s="1228"/>
      <c r="I52" s="1228"/>
      <c r="J52" s="1229"/>
      <c r="K52" s="63">
        <v>5620</v>
      </c>
      <c r="L52" s="64">
        <v>5879</v>
      </c>
      <c r="M52" s="64">
        <v>5447</v>
      </c>
      <c r="N52" s="64">
        <v>5631</v>
      </c>
      <c r="O52" s="65">
        <v>5665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1299</v>
      </c>
      <c r="L53" s="69">
        <v>495</v>
      </c>
      <c r="M53" s="69">
        <v>486</v>
      </c>
      <c r="N53" s="69">
        <v>376</v>
      </c>
      <c r="O53" s="70">
        <v>471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6UkbVVgOWmQiNXQ5sDYTb6GwNVMgg9UeswkCWP0nbbfsSHU7WIloF299sxtRoHguL/++Xnypau9yojiz+IpYQ==" saltValue="cdX9XEyTybwXuLOWsXXwzg==" spinCount="100000" sheet="1" objects="1" scenarios="1"/>
  <customSheetViews>
    <customSheetView guid="{76D88429-34FC-4BF9-AE4D-0DC3C89072A4}"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55" zoomScaleNormal="55"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40601</v>
      </c>
      <c r="J41" s="83">
        <v>39811</v>
      </c>
      <c r="K41" s="83">
        <v>38625</v>
      </c>
      <c r="L41" s="83">
        <v>37520</v>
      </c>
      <c r="M41" s="84">
        <v>36210</v>
      </c>
    </row>
    <row r="42" spans="2:13" ht="27.75" customHeight="1">
      <c r="B42" s="1244"/>
      <c r="C42" s="1245"/>
      <c r="D42" s="85"/>
      <c r="E42" s="1250" t="s">
        <v>26</v>
      </c>
      <c r="F42" s="1250"/>
      <c r="G42" s="1250"/>
      <c r="H42" s="1251"/>
      <c r="I42" s="86" t="s">
        <v>501</v>
      </c>
      <c r="J42" s="87" t="s">
        <v>501</v>
      </c>
      <c r="K42" s="87" t="s">
        <v>501</v>
      </c>
      <c r="L42" s="87" t="s">
        <v>501</v>
      </c>
      <c r="M42" s="88" t="s">
        <v>501</v>
      </c>
    </row>
    <row r="43" spans="2:13" ht="27.75" customHeight="1">
      <c r="B43" s="1244"/>
      <c r="C43" s="1245"/>
      <c r="D43" s="85"/>
      <c r="E43" s="1250" t="s">
        <v>27</v>
      </c>
      <c r="F43" s="1250"/>
      <c r="G43" s="1250"/>
      <c r="H43" s="1251"/>
      <c r="I43" s="86">
        <v>16559</v>
      </c>
      <c r="J43" s="87">
        <v>15796</v>
      </c>
      <c r="K43" s="87">
        <v>14634</v>
      </c>
      <c r="L43" s="87">
        <v>13809</v>
      </c>
      <c r="M43" s="88">
        <v>12854</v>
      </c>
    </row>
    <row r="44" spans="2:13" ht="27.75" customHeight="1">
      <c r="B44" s="1244"/>
      <c r="C44" s="1245"/>
      <c r="D44" s="85"/>
      <c r="E44" s="1250" t="s">
        <v>28</v>
      </c>
      <c r="F44" s="1250"/>
      <c r="G44" s="1250"/>
      <c r="H44" s="1251"/>
      <c r="I44" s="86" t="s">
        <v>501</v>
      </c>
      <c r="J44" s="87" t="s">
        <v>501</v>
      </c>
      <c r="K44" s="87" t="s">
        <v>501</v>
      </c>
      <c r="L44" s="87">
        <v>184</v>
      </c>
      <c r="M44" s="88">
        <v>355</v>
      </c>
    </row>
    <row r="45" spans="2:13" ht="27.75" customHeight="1">
      <c r="B45" s="1244"/>
      <c r="C45" s="1245"/>
      <c r="D45" s="85"/>
      <c r="E45" s="1250" t="s">
        <v>29</v>
      </c>
      <c r="F45" s="1250"/>
      <c r="G45" s="1250"/>
      <c r="H45" s="1251"/>
      <c r="I45" s="86">
        <v>13393</v>
      </c>
      <c r="J45" s="87">
        <v>12559</v>
      </c>
      <c r="K45" s="87">
        <v>11314</v>
      </c>
      <c r="L45" s="87">
        <v>11066</v>
      </c>
      <c r="M45" s="88">
        <v>10975</v>
      </c>
    </row>
    <row r="46" spans="2:13" ht="27.75" customHeight="1">
      <c r="B46" s="1244"/>
      <c r="C46" s="1245"/>
      <c r="D46" s="89"/>
      <c r="E46" s="1250" t="s">
        <v>30</v>
      </c>
      <c r="F46" s="1250"/>
      <c r="G46" s="1250"/>
      <c r="H46" s="1251"/>
      <c r="I46" s="86">
        <v>155</v>
      </c>
      <c r="J46" s="87">
        <v>105</v>
      </c>
      <c r="K46" s="87">
        <v>72</v>
      </c>
      <c r="L46" s="87">
        <v>47</v>
      </c>
      <c r="M46" s="88">
        <v>30</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17357</v>
      </c>
      <c r="J50" s="87">
        <v>19182</v>
      </c>
      <c r="K50" s="87">
        <v>18060</v>
      </c>
      <c r="L50" s="87">
        <v>18497</v>
      </c>
      <c r="M50" s="88">
        <v>19466</v>
      </c>
    </row>
    <row r="51" spans="2:13" ht="27.75" customHeight="1">
      <c r="B51" s="1244"/>
      <c r="C51" s="1245"/>
      <c r="D51" s="85"/>
      <c r="E51" s="1250" t="s">
        <v>36</v>
      </c>
      <c r="F51" s="1250"/>
      <c r="G51" s="1250"/>
      <c r="H51" s="1251"/>
      <c r="I51" s="86">
        <v>8208</v>
      </c>
      <c r="J51" s="87">
        <v>8154</v>
      </c>
      <c r="K51" s="87">
        <v>7607</v>
      </c>
      <c r="L51" s="87">
        <v>7679</v>
      </c>
      <c r="M51" s="88">
        <v>7256</v>
      </c>
    </row>
    <row r="52" spans="2:13" ht="27.75" customHeight="1">
      <c r="B52" s="1246"/>
      <c r="C52" s="1247"/>
      <c r="D52" s="85"/>
      <c r="E52" s="1250" t="s">
        <v>37</v>
      </c>
      <c r="F52" s="1250"/>
      <c r="G52" s="1250"/>
      <c r="H52" s="1251"/>
      <c r="I52" s="86">
        <v>50804</v>
      </c>
      <c r="J52" s="87">
        <v>50931</v>
      </c>
      <c r="K52" s="87">
        <v>51301</v>
      </c>
      <c r="L52" s="87">
        <v>52218</v>
      </c>
      <c r="M52" s="88">
        <v>52128</v>
      </c>
    </row>
    <row r="53" spans="2:13" ht="27.75" customHeight="1" thickBot="1">
      <c r="B53" s="1257" t="s">
        <v>38</v>
      </c>
      <c r="C53" s="1258"/>
      <c r="D53" s="92"/>
      <c r="E53" s="1259" t="s">
        <v>39</v>
      </c>
      <c r="F53" s="1259"/>
      <c r="G53" s="1259"/>
      <c r="H53" s="1260"/>
      <c r="I53" s="93">
        <v>-5661</v>
      </c>
      <c r="J53" s="94">
        <v>-9996</v>
      </c>
      <c r="K53" s="94">
        <v>-12322</v>
      </c>
      <c r="L53" s="94">
        <v>-15768</v>
      </c>
      <c r="M53" s="95">
        <v>-18426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B6oRaVD974kKRFfpqSRtN65yqy+V9jPSQUhzz7rWKOuqw6s0uhV38+oDBty0bOmLKGxuLeLUSf91wLXUdYHpA==" saltValue="aOtdYJNFMnzDWTDAZrZJQw==" spinCount="100000" sheet="1" objects="1" scenarios="1"/>
  <customSheetViews>
    <customSheetView guid="{76D88429-34FC-4BF9-AE4D-0DC3C89072A4}"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55" zoomScaleNormal="55" zoomScaleSheetLayoutView="100" workbookViewId="0">
      <selection activeCell="G59" sqref="G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7354</v>
      </c>
      <c r="G55" s="107">
        <v>7361</v>
      </c>
      <c r="H55" s="108">
        <v>7369</v>
      </c>
    </row>
    <row r="56" spans="2:8" ht="52.5" customHeight="1">
      <c r="B56" s="109"/>
      <c r="C56" s="1271" t="s">
        <v>43</v>
      </c>
      <c r="D56" s="1271"/>
      <c r="E56" s="1272"/>
      <c r="F56" s="110">
        <v>343</v>
      </c>
      <c r="G56" s="110">
        <v>347</v>
      </c>
      <c r="H56" s="111">
        <v>348</v>
      </c>
    </row>
    <row r="57" spans="2:8" ht="53.25" customHeight="1">
      <c r="B57" s="109"/>
      <c r="C57" s="1273" t="s">
        <v>44</v>
      </c>
      <c r="D57" s="1273"/>
      <c r="E57" s="1274"/>
      <c r="F57" s="112">
        <v>10290</v>
      </c>
      <c r="G57" s="112">
        <v>10713</v>
      </c>
      <c r="H57" s="113">
        <v>11672</v>
      </c>
    </row>
    <row r="58" spans="2:8" ht="45.75" customHeight="1">
      <c r="B58" s="114"/>
      <c r="C58" s="1261" t="s">
        <v>584</v>
      </c>
      <c r="D58" s="1262"/>
      <c r="E58" s="1263"/>
      <c r="F58" s="115">
        <v>7838</v>
      </c>
      <c r="G58" s="115">
        <v>8205</v>
      </c>
      <c r="H58" s="116">
        <v>9078</v>
      </c>
    </row>
    <row r="59" spans="2:8" ht="45.75" customHeight="1">
      <c r="B59" s="114"/>
      <c r="C59" s="1261" t="s">
        <v>585</v>
      </c>
      <c r="D59" s="1262"/>
      <c r="E59" s="1263"/>
      <c r="F59" s="115">
        <v>1927</v>
      </c>
      <c r="G59" s="115">
        <v>1929</v>
      </c>
      <c r="H59" s="116">
        <v>1930</v>
      </c>
    </row>
    <row r="60" spans="2:8" ht="45.75" customHeight="1">
      <c r="B60" s="114"/>
      <c r="C60" s="1261" t="s">
        <v>586</v>
      </c>
      <c r="D60" s="1262"/>
      <c r="E60" s="1263"/>
      <c r="F60" s="115">
        <v>110</v>
      </c>
      <c r="G60" s="115">
        <v>216</v>
      </c>
      <c r="H60" s="116">
        <v>324</v>
      </c>
    </row>
    <row r="61" spans="2:8" ht="45.75" customHeight="1">
      <c r="B61" s="114"/>
      <c r="C61" s="1261" t="s">
        <v>587</v>
      </c>
      <c r="D61" s="1262"/>
      <c r="E61" s="1263"/>
      <c r="F61" s="115">
        <v>124</v>
      </c>
      <c r="G61" s="115">
        <v>123</v>
      </c>
      <c r="H61" s="116">
        <v>120</v>
      </c>
    </row>
    <row r="62" spans="2:8" ht="45.75" customHeight="1" thickBot="1">
      <c r="B62" s="117"/>
      <c r="C62" s="1264" t="s">
        <v>588</v>
      </c>
      <c r="D62" s="1265"/>
      <c r="E62" s="1266"/>
      <c r="F62" s="118">
        <v>151</v>
      </c>
      <c r="G62" s="118">
        <v>88</v>
      </c>
      <c r="H62" s="119">
        <v>75</v>
      </c>
    </row>
    <row r="63" spans="2:8" ht="52.5" customHeight="1" thickBot="1">
      <c r="B63" s="120"/>
      <c r="C63" s="1267" t="s">
        <v>45</v>
      </c>
      <c r="D63" s="1267"/>
      <c r="E63" s="1268"/>
      <c r="F63" s="121">
        <v>17988</v>
      </c>
      <c r="G63" s="121">
        <v>18421</v>
      </c>
      <c r="H63" s="122">
        <v>19389</v>
      </c>
    </row>
    <row r="64" spans="2:8" ht="15" customHeight="1"/>
    <row r="65" ht="0" hidden="1" customHeight="1"/>
    <row r="66" ht="0" hidden="1" customHeight="1"/>
  </sheetData>
  <sheetProtection algorithmName="SHA-512" hashValue="+zU4Lk4H8Fsm9na+KA/f2yGEcoicqbFsqTSfcZKLH/DLL0g+n1FWlvqczNIwHoa4L5O5sEo48hSvnTmcKGNHdA==" saltValue="tk6UZ9kDL7Z3/XUJpYnSYQ==" spinCount="100000" sheet="1" objects="1" scenarios="1"/>
  <customSheetViews>
    <customSheetView guid="{76D88429-34FC-4BF9-AE4D-0DC3C89072A4}" scale="70" showGridLines="0" fitToPage="1" hiddenRows="1" hiddenColumns="1" topLeftCell="E1">
      <selection activeCell="J6" sqref="J6"/>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V22" zoomScale="85" zoomScaleNormal="8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597</v>
      </c>
      <c r="AO51" s="1278"/>
      <c r="AP51" s="1278"/>
      <c r="AQ51" s="1278"/>
      <c r="AR51" s="1278"/>
      <c r="AS51" s="1278"/>
      <c r="AT51" s="1278"/>
      <c r="AU51" s="1278"/>
      <c r="AV51" s="1278"/>
      <c r="AW51" s="1278"/>
      <c r="AX51" s="1278"/>
      <c r="AY51" s="1278"/>
      <c r="AZ51" s="1278"/>
      <c r="BA51" s="1278"/>
      <c r="BB51" s="1278" t="s">
        <v>598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62.7</v>
      </c>
      <c r="CO53" s="1275"/>
      <c r="CP53" s="1275"/>
      <c r="CQ53" s="1275"/>
      <c r="CR53" s="1275"/>
      <c r="CS53" s="1275"/>
      <c r="CT53" s="1275"/>
      <c r="CU53" s="1275"/>
      <c r="CV53" s="1275">
        <v>64</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600</v>
      </c>
      <c r="AO55" s="1280"/>
      <c r="AP55" s="1280"/>
      <c r="AQ55" s="1280"/>
      <c r="AR55" s="1280"/>
      <c r="AS55" s="1280"/>
      <c r="AT55" s="1280"/>
      <c r="AU55" s="1280"/>
      <c r="AV55" s="1280"/>
      <c r="AW55" s="1280"/>
      <c r="AX55" s="1280"/>
      <c r="AY55" s="1280"/>
      <c r="AZ55" s="1280"/>
      <c r="BA55" s="1280"/>
      <c r="BB55" s="1278" t="s">
        <v>598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31</v>
      </c>
      <c r="CO55" s="1275"/>
      <c r="CP55" s="1275"/>
      <c r="CQ55" s="1275"/>
      <c r="CR55" s="1275"/>
      <c r="CS55" s="1275"/>
      <c r="CT55" s="1275"/>
      <c r="CU55" s="1275"/>
      <c r="CV55" s="1275">
        <v>30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57.4</v>
      </c>
      <c r="CO57" s="1275"/>
      <c r="CP57" s="1275"/>
      <c r="CQ57" s="1275"/>
      <c r="CR57" s="1275"/>
      <c r="CS57" s="1275"/>
      <c r="CT57" s="1275"/>
      <c r="CU57" s="1275"/>
      <c r="CV57" s="1275">
        <v>59.4</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c r="B73" s="374"/>
      <c r="G73" s="1283"/>
      <c r="H73" s="1283"/>
      <c r="I73" s="1283"/>
      <c r="J73" s="1283"/>
      <c r="K73" s="1279"/>
      <c r="L73" s="1279"/>
      <c r="M73" s="1279"/>
      <c r="N73" s="1279"/>
      <c r="AM73" s="383"/>
      <c r="AN73" s="1278" t="s">
        <v>597</v>
      </c>
      <c r="AO73" s="1278"/>
      <c r="AP73" s="1278"/>
      <c r="AQ73" s="1278"/>
      <c r="AR73" s="1278"/>
      <c r="AS73" s="1278"/>
      <c r="AT73" s="1278"/>
      <c r="AU73" s="1278"/>
      <c r="AV73" s="1278"/>
      <c r="AW73" s="1278"/>
      <c r="AX73" s="1278"/>
      <c r="AY73" s="1278"/>
      <c r="AZ73" s="1278"/>
      <c r="BA73" s="1278"/>
      <c r="BB73" s="1278" t="s">
        <v>598</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604</v>
      </c>
      <c r="BC75" s="1278"/>
      <c r="BD75" s="1278"/>
      <c r="BE75" s="1278"/>
      <c r="BF75" s="1278"/>
      <c r="BG75" s="1278"/>
      <c r="BH75" s="1278"/>
      <c r="BI75" s="1278"/>
      <c r="BJ75" s="1278"/>
      <c r="BK75" s="1278"/>
      <c r="BL75" s="1278"/>
      <c r="BM75" s="1278"/>
      <c r="BN75" s="1278"/>
      <c r="BO75" s="1278"/>
      <c r="BP75" s="1275">
        <v>5.4</v>
      </c>
      <c r="BQ75" s="1275"/>
      <c r="BR75" s="1275"/>
      <c r="BS75" s="1275"/>
      <c r="BT75" s="1275"/>
      <c r="BU75" s="1275"/>
      <c r="BV75" s="1275"/>
      <c r="BW75" s="1275"/>
      <c r="BX75" s="1275">
        <v>3.4</v>
      </c>
      <c r="BY75" s="1275"/>
      <c r="BZ75" s="1275"/>
      <c r="CA75" s="1275"/>
      <c r="CB75" s="1275"/>
      <c r="CC75" s="1275"/>
      <c r="CD75" s="1275"/>
      <c r="CE75" s="1275"/>
      <c r="CF75" s="1275">
        <v>2.1</v>
      </c>
      <c r="CG75" s="1275"/>
      <c r="CH75" s="1275"/>
      <c r="CI75" s="1275"/>
      <c r="CJ75" s="1275"/>
      <c r="CK75" s="1275"/>
      <c r="CL75" s="1275"/>
      <c r="CM75" s="1275"/>
      <c r="CN75" s="1275">
        <v>1.2</v>
      </c>
      <c r="CO75" s="1275"/>
      <c r="CP75" s="1275"/>
      <c r="CQ75" s="1275"/>
      <c r="CR75" s="1275"/>
      <c r="CS75" s="1275"/>
      <c r="CT75" s="1275"/>
      <c r="CU75" s="1275"/>
      <c r="CV75" s="1275">
        <v>1.2</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600</v>
      </c>
      <c r="AO77" s="1280"/>
      <c r="AP77" s="1280"/>
      <c r="AQ77" s="1280"/>
      <c r="AR77" s="1280"/>
      <c r="AS77" s="1280"/>
      <c r="AT77" s="1280"/>
      <c r="AU77" s="1280"/>
      <c r="AV77" s="1280"/>
      <c r="AW77" s="1280"/>
      <c r="AX77" s="1280"/>
      <c r="AY77" s="1280"/>
      <c r="AZ77" s="1280"/>
      <c r="BA77" s="1280"/>
      <c r="BB77" s="1278" t="s">
        <v>598</v>
      </c>
      <c r="BC77" s="1278"/>
      <c r="BD77" s="1278"/>
      <c r="BE77" s="1278"/>
      <c r="BF77" s="1278"/>
      <c r="BG77" s="1278"/>
      <c r="BH77" s="1278"/>
      <c r="BI77" s="1278"/>
      <c r="BJ77" s="1278"/>
      <c r="BK77" s="1278"/>
      <c r="BL77" s="1278"/>
      <c r="BM77" s="1278"/>
      <c r="BN77" s="1278"/>
      <c r="BO77" s="1278"/>
      <c r="BP77" s="1275">
        <v>49.8</v>
      </c>
      <c r="BQ77" s="1275"/>
      <c r="BR77" s="1275"/>
      <c r="BS77" s="1275"/>
      <c r="BT77" s="1275"/>
      <c r="BU77" s="1275"/>
      <c r="BV77" s="1275"/>
      <c r="BW77" s="1275"/>
      <c r="BX77" s="1275">
        <v>45.1</v>
      </c>
      <c r="BY77" s="1275"/>
      <c r="BZ77" s="1275"/>
      <c r="CA77" s="1275"/>
      <c r="CB77" s="1275"/>
      <c r="CC77" s="1275"/>
      <c r="CD77" s="1275"/>
      <c r="CE77" s="1275"/>
      <c r="CF77" s="1275">
        <v>37.4</v>
      </c>
      <c r="CG77" s="1275"/>
      <c r="CH77" s="1275"/>
      <c r="CI77" s="1275"/>
      <c r="CJ77" s="1275"/>
      <c r="CK77" s="1275"/>
      <c r="CL77" s="1275"/>
      <c r="CM77" s="1275"/>
      <c r="CN77" s="1275">
        <v>31</v>
      </c>
      <c r="CO77" s="1275"/>
      <c r="CP77" s="1275"/>
      <c r="CQ77" s="1275"/>
      <c r="CR77" s="1275"/>
      <c r="CS77" s="1275"/>
      <c r="CT77" s="1275"/>
      <c r="CU77" s="1275"/>
      <c r="CV77" s="1275">
        <v>30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605</v>
      </c>
      <c r="BC79" s="1278"/>
      <c r="BD79" s="1278"/>
      <c r="BE79" s="1278"/>
      <c r="BF79" s="1278"/>
      <c r="BG79" s="1278"/>
      <c r="BH79" s="1278"/>
      <c r="BI79" s="1278"/>
      <c r="BJ79" s="1278"/>
      <c r="BK79" s="1278"/>
      <c r="BL79" s="1278"/>
      <c r="BM79" s="1278"/>
      <c r="BN79" s="1278"/>
      <c r="BO79" s="1278"/>
      <c r="BP79" s="1275">
        <v>7.7</v>
      </c>
      <c r="BQ79" s="1275"/>
      <c r="BR79" s="1275"/>
      <c r="BS79" s="1275"/>
      <c r="BT79" s="1275"/>
      <c r="BU79" s="1275"/>
      <c r="BV79" s="1275"/>
      <c r="BW79" s="1275"/>
      <c r="BX79" s="1275">
        <v>7.1</v>
      </c>
      <c r="BY79" s="1275"/>
      <c r="BZ79" s="1275"/>
      <c r="CA79" s="1275"/>
      <c r="CB79" s="1275"/>
      <c r="CC79" s="1275"/>
      <c r="CD79" s="1275"/>
      <c r="CE79" s="1275"/>
      <c r="CF79" s="1275">
        <v>6.3</v>
      </c>
      <c r="CG79" s="1275"/>
      <c r="CH79" s="1275"/>
      <c r="CI79" s="1275"/>
      <c r="CJ79" s="1275"/>
      <c r="CK79" s="1275"/>
      <c r="CL79" s="1275"/>
      <c r="CM79" s="1275"/>
      <c r="CN79" s="1275">
        <v>5.2</v>
      </c>
      <c r="CO79" s="1275"/>
      <c r="CP79" s="1275"/>
      <c r="CQ79" s="1275"/>
      <c r="CR79" s="1275"/>
      <c r="CS79" s="1275"/>
      <c r="CT79" s="1275"/>
      <c r="CU79" s="1275"/>
      <c r="CV79" s="1275">
        <v>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fJRN/LiNLXOiYhEqO5QoYXK8HlKyHIorKSTCw80JqXxOg3J6DzND06YPUngCHXEPxGshIqGAZyZ9KFfSMSEyQ==" saltValue="iAt+XssLHAOpKu6bsLrI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85" zoomScaleNormal="85"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dhCPsEJ1nbYTtQ8Goi2yYvIO19kSXBUIIRAXdtJUAh4e0UN314GmnBd51RIymxe7V569thKORSDvXR5EDhu6Q==" saltValue="n3clpQizCpMDMh/NNHjW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91"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4HhzPTIGGJrzH/xA6y7DCpuuN/L6TTQ4SwvCY0OOlqzSt+K7BikjSjwBI+jrr2vRDA8/2nbGEMHFVVOJ3OiRg==" saltValue="wZVnRouD5kVM5iETQy9j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25983</v>
      </c>
      <c r="E3" s="141"/>
      <c r="F3" s="142">
        <v>41235</v>
      </c>
      <c r="G3" s="143"/>
      <c r="H3" s="144"/>
    </row>
    <row r="4" spans="1:8">
      <c r="A4" s="145"/>
      <c r="B4" s="146"/>
      <c r="C4" s="147"/>
      <c r="D4" s="148">
        <v>16712</v>
      </c>
      <c r="E4" s="149"/>
      <c r="F4" s="150">
        <v>22086</v>
      </c>
      <c r="G4" s="151"/>
      <c r="H4" s="152"/>
    </row>
    <row r="5" spans="1:8">
      <c r="A5" s="133" t="s">
        <v>536</v>
      </c>
      <c r="B5" s="138"/>
      <c r="C5" s="139"/>
      <c r="D5" s="140">
        <v>35389</v>
      </c>
      <c r="E5" s="141"/>
      <c r="F5" s="142">
        <v>41862</v>
      </c>
      <c r="G5" s="143"/>
      <c r="H5" s="144"/>
    </row>
    <row r="6" spans="1:8">
      <c r="A6" s="145"/>
      <c r="B6" s="146"/>
      <c r="C6" s="147"/>
      <c r="D6" s="148">
        <v>22649</v>
      </c>
      <c r="E6" s="149"/>
      <c r="F6" s="150">
        <v>23710</v>
      </c>
      <c r="G6" s="151"/>
      <c r="H6" s="152"/>
    </row>
    <row r="7" spans="1:8">
      <c r="A7" s="133" t="s">
        <v>537</v>
      </c>
      <c r="B7" s="138"/>
      <c r="C7" s="139"/>
      <c r="D7" s="140">
        <v>35353</v>
      </c>
      <c r="E7" s="141"/>
      <c r="F7" s="142">
        <v>43554</v>
      </c>
      <c r="G7" s="143"/>
      <c r="H7" s="144"/>
    </row>
    <row r="8" spans="1:8">
      <c r="A8" s="145"/>
      <c r="B8" s="146"/>
      <c r="C8" s="147"/>
      <c r="D8" s="148">
        <v>21305</v>
      </c>
      <c r="E8" s="149"/>
      <c r="F8" s="150">
        <v>24811</v>
      </c>
      <c r="G8" s="151"/>
      <c r="H8" s="152"/>
    </row>
    <row r="9" spans="1:8">
      <c r="A9" s="133" t="s">
        <v>538</v>
      </c>
      <c r="B9" s="138"/>
      <c r="C9" s="139"/>
      <c r="D9" s="140">
        <v>25789</v>
      </c>
      <c r="E9" s="141"/>
      <c r="F9" s="142">
        <v>42581</v>
      </c>
      <c r="G9" s="143"/>
      <c r="H9" s="144"/>
    </row>
    <row r="10" spans="1:8">
      <c r="A10" s="145"/>
      <c r="B10" s="146"/>
      <c r="C10" s="147"/>
      <c r="D10" s="148">
        <v>15575</v>
      </c>
      <c r="E10" s="149"/>
      <c r="F10" s="150">
        <v>24354</v>
      </c>
      <c r="G10" s="151"/>
      <c r="H10" s="152"/>
    </row>
    <row r="11" spans="1:8">
      <c r="A11" s="133" t="s">
        <v>539</v>
      </c>
      <c r="B11" s="138"/>
      <c r="C11" s="139"/>
      <c r="D11" s="140">
        <v>26856</v>
      </c>
      <c r="E11" s="141"/>
      <c r="F11" s="142">
        <v>45426</v>
      </c>
      <c r="G11" s="143"/>
      <c r="H11" s="144"/>
    </row>
    <row r="12" spans="1:8">
      <c r="A12" s="145"/>
      <c r="B12" s="146"/>
      <c r="C12" s="153"/>
      <c r="D12" s="148">
        <v>16897</v>
      </c>
      <c r="E12" s="149"/>
      <c r="F12" s="150">
        <v>24508</v>
      </c>
      <c r="G12" s="151"/>
      <c r="H12" s="152"/>
    </row>
    <row r="13" spans="1:8">
      <c r="A13" s="133"/>
      <c r="B13" s="138"/>
      <c r="C13" s="154"/>
      <c r="D13" s="155">
        <v>29874</v>
      </c>
      <c r="E13" s="156"/>
      <c r="F13" s="157">
        <v>42932</v>
      </c>
      <c r="G13" s="158"/>
      <c r="H13" s="144"/>
    </row>
    <row r="14" spans="1:8">
      <c r="A14" s="145"/>
      <c r="B14" s="146"/>
      <c r="C14" s="147"/>
      <c r="D14" s="148">
        <v>18628</v>
      </c>
      <c r="E14" s="149"/>
      <c r="F14" s="150">
        <v>23894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11.04</v>
      </c>
      <c r="C19" s="159">
        <f>ROUND(VALUE(SUBSTITUTE(実質収支比率等に係る経年分析!G$48,"▲","-")),2)</f>
        <v>7.52</v>
      </c>
      <c r="D19" s="159">
        <f>ROUND(VALUE(SUBSTITUTE(実質収支比率等に係る経年分析!H$48,"▲","-")),2)</f>
        <v>9.8699999999999992</v>
      </c>
      <c r="E19" s="159">
        <f>ROUND(VALUE(SUBSTITUTE(実質収支比率等に係る経年分析!I$48,"▲","-")),2)</f>
        <v>12.02</v>
      </c>
      <c r="F19" s="159">
        <f>ROUND(VALUE(SUBSTITUTE(実質収支比率等に係る経年分析!J$48,"▲","-")),2)</f>
        <v>15.43</v>
      </c>
    </row>
    <row r="20" spans="1:11">
      <c r="A20" s="159" t="s">
        <v>49</v>
      </c>
      <c r="B20" s="159">
        <f>ROUND(VALUE(SUBSTITUTE(実質収支比率等に係る経年分析!F$47,"▲","-")),2)</f>
        <v>17.62</v>
      </c>
      <c r="C20" s="159">
        <f>ROUND(VALUE(SUBSTITUTE(実質収支比率等に係る経年分析!G$47,"▲","-")),2)</f>
        <v>18.43</v>
      </c>
      <c r="D20" s="159">
        <f>ROUND(VALUE(SUBSTITUTE(実質収支比率等に係る経年分析!H$47,"▲","-")),2)</f>
        <v>18.29</v>
      </c>
      <c r="E20" s="159">
        <f>ROUND(VALUE(SUBSTITUTE(実質収支比率等に係る経年分析!I$47,"▲","-")),2)</f>
        <v>18.61</v>
      </c>
      <c r="F20" s="159">
        <f>ROUND(VALUE(SUBSTITUTE(実質収支比率等に係る経年分析!J$47,"▲","-")),2)</f>
        <v>18.559999999999999</v>
      </c>
    </row>
    <row r="21" spans="1:11">
      <c r="A21" s="159" t="s">
        <v>50</v>
      </c>
      <c r="B21" s="159">
        <f>IF(ISNUMBER(VALUE(SUBSTITUTE(実質収支比率等に係る経年分析!F$49,"▲","-"))),ROUND(VALUE(SUBSTITUTE(実質収支比率等に係る経年分析!F$49,"▲","-")),2),NA())</f>
        <v>2</v>
      </c>
      <c r="C21" s="159">
        <f>IF(ISNUMBER(VALUE(SUBSTITUTE(実質収支比率等に係る経年分析!G$49,"▲","-"))),ROUND(VALUE(SUBSTITUTE(実質収支比率等に係る経年分析!G$49,"▲","-")),2),NA())</f>
        <v>-2.7</v>
      </c>
      <c r="D21" s="159">
        <f>IF(ISNUMBER(VALUE(SUBSTITUTE(実質収支比率等に係る経年分析!H$49,"▲","-"))),ROUND(VALUE(SUBSTITUTE(実質収支比率等に係る経年分析!H$49,"▲","-")),2),NA())</f>
        <v>4.84</v>
      </c>
      <c r="E21" s="159">
        <f>IF(ISNUMBER(VALUE(SUBSTITUTE(実質収支比率等に係る経年分析!I$49,"▲","-"))),ROUND(VALUE(SUBSTITUTE(実質収支比率等に係る経年分析!I$49,"▲","-")),2),NA())</f>
        <v>2.0099999999999998</v>
      </c>
      <c r="F21" s="159">
        <f>IF(ISNUMBER(VALUE(SUBSTITUTE(実質収支比率等に係る経年分析!J$49,"▲","-"))),ROUND(VALUE(SUBSTITUTE(実質収支比率等に係る経年分析!J$49,"▲","-")),2),NA())</f>
        <v>3.47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公共用地先行取得特別会計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7.0000000000000007E-2</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15.42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5620</v>
      </c>
      <c r="E42" s="161"/>
      <c r="F42" s="161"/>
      <c r="G42" s="161">
        <f>'実質公債費比率（分子）の構造'!L$52</f>
        <v>5879</v>
      </c>
      <c r="H42" s="161"/>
      <c r="I42" s="161"/>
      <c r="J42" s="161">
        <f>'実質公債費比率（分子）の構造'!M$52</f>
        <v>5447</v>
      </c>
      <c r="K42" s="161"/>
      <c r="L42" s="161"/>
      <c r="M42" s="161">
        <f>'実質公債費比率（分子）の構造'!N$52</f>
        <v>5631</v>
      </c>
      <c r="N42" s="161"/>
      <c r="O42" s="161"/>
      <c r="P42" s="161">
        <f>'実質公債費比率（分子）の構造'!O$52</f>
        <v>5665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45</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f>'実質公債費比率（分子）の構造'!O$49</f>
        <v>19</v>
      </c>
      <c r="O45" s="161"/>
      <c r="P45" s="161"/>
    </row>
    <row r="46" spans="1:16">
      <c r="A46" s="161" t="s">
        <v>61</v>
      </c>
      <c r="B46" s="161">
        <f>'実質公債費比率（分子）の構造'!K$48</f>
        <v>1733</v>
      </c>
      <c r="C46" s="161"/>
      <c r="D46" s="161"/>
      <c r="E46" s="161">
        <f>'実質公債費比率（分子）の構造'!L$48</f>
        <v>1654</v>
      </c>
      <c r="F46" s="161"/>
      <c r="G46" s="161"/>
      <c r="H46" s="161">
        <f>'実質公債費比率（分子）の構造'!M$48</f>
        <v>1495</v>
      </c>
      <c r="I46" s="161"/>
      <c r="J46" s="161"/>
      <c r="K46" s="161">
        <f>'実質公債費比率（分子）の構造'!N$48</f>
        <v>1396</v>
      </c>
      <c r="L46" s="161"/>
      <c r="M46" s="161"/>
      <c r="N46" s="161">
        <f>'実質公債費比率（分子）の構造'!O$48</f>
        <v>1362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5141</v>
      </c>
      <c r="C49" s="161"/>
      <c r="D49" s="161"/>
      <c r="E49" s="161">
        <f>'実質公債費比率（分子）の構造'!L$45</f>
        <v>4720</v>
      </c>
      <c r="F49" s="161"/>
      <c r="G49" s="161"/>
      <c r="H49" s="161">
        <f>'実質公債費比率（分子）の構造'!M$45</f>
        <v>4438</v>
      </c>
      <c r="I49" s="161"/>
      <c r="J49" s="161"/>
      <c r="K49" s="161">
        <f>'実質公債費比率（分子）の構造'!N$45</f>
        <v>4611</v>
      </c>
      <c r="L49" s="161"/>
      <c r="M49" s="161"/>
      <c r="N49" s="161">
        <f>'実質公債費比率（分子）の構造'!O$45</f>
        <v>4755</v>
      </c>
      <c r="O49" s="161"/>
      <c r="P49" s="161"/>
    </row>
    <row r="50" spans="1:16">
      <c r="A50" s="161" t="s">
        <v>65</v>
      </c>
      <c r="B50" s="161" t="e">
        <f>NA()</f>
        <v>#N/A</v>
      </c>
      <c r="C50" s="161">
        <f>IF(ISNUMBER('実質公債費比率（分子）の構造'!K$53),'実質公債費比率（分子）の構造'!K$53,NA())</f>
        <v>1299</v>
      </c>
      <c r="D50" s="161" t="e">
        <f>NA()</f>
        <v>#N/A</v>
      </c>
      <c r="E50" s="161" t="e">
        <f>NA()</f>
        <v>#N/A</v>
      </c>
      <c r="F50" s="161">
        <f>IF(ISNUMBER('実質公債費比率（分子）の構造'!L$53),'実質公債費比率（分子）の構造'!L$53,NA())</f>
        <v>495</v>
      </c>
      <c r="G50" s="161" t="e">
        <f>NA()</f>
        <v>#N/A</v>
      </c>
      <c r="H50" s="161" t="e">
        <f>NA()</f>
        <v>#N/A</v>
      </c>
      <c r="I50" s="161">
        <f>IF(ISNUMBER('実質公債費比率（分子）の構造'!M$53),'実質公債費比率（分子）の構造'!M$53,NA())</f>
        <v>486</v>
      </c>
      <c r="J50" s="161" t="e">
        <f>NA()</f>
        <v>#N/A</v>
      </c>
      <c r="K50" s="161" t="e">
        <f>NA()</f>
        <v>#N/A</v>
      </c>
      <c r="L50" s="161">
        <f>IF(ISNUMBER('実質公債費比率（分子）の構造'!N$53),'実質公債費比率（分子）の構造'!N$53,NA())</f>
        <v>376</v>
      </c>
      <c r="M50" s="161" t="e">
        <f>NA()</f>
        <v>#N/A</v>
      </c>
      <c r="N50" s="161" t="e">
        <f>NA()</f>
        <v>#N/A</v>
      </c>
      <c r="O50" s="161">
        <f>IF(ISNUMBER('実質公債費比率（分子）の構造'!O$53),'実質公債費比率（分子）の構造'!O$53,NA())</f>
        <v>471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50804</v>
      </c>
      <c r="E56" s="160"/>
      <c r="F56" s="160"/>
      <c r="G56" s="160">
        <f>'将来負担比率（分子）の構造'!J$52</f>
        <v>50931</v>
      </c>
      <c r="H56" s="160"/>
      <c r="I56" s="160"/>
      <c r="J56" s="160">
        <f>'将来負担比率（分子）の構造'!K$52</f>
        <v>51301</v>
      </c>
      <c r="K56" s="160"/>
      <c r="L56" s="160"/>
      <c r="M56" s="160">
        <f>'将来負担比率（分子）の構造'!L$52</f>
        <v>52218</v>
      </c>
      <c r="N56" s="160"/>
      <c r="O56" s="160"/>
      <c r="P56" s="160">
        <f>'将来負担比率（分子）の構造'!M$52</f>
        <v>52128</v>
      </c>
    </row>
    <row r="57" spans="1:16">
      <c r="A57" s="160" t="s">
        <v>36</v>
      </c>
      <c r="B57" s="160"/>
      <c r="C57" s="160"/>
      <c r="D57" s="160">
        <f>'将来負担比率（分子）の構造'!I$51</f>
        <v>8208</v>
      </c>
      <c r="E57" s="160"/>
      <c r="F57" s="160"/>
      <c r="G57" s="160">
        <f>'将来負担比率（分子）の構造'!J$51</f>
        <v>8154</v>
      </c>
      <c r="H57" s="160"/>
      <c r="I57" s="160"/>
      <c r="J57" s="160">
        <f>'将来負担比率（分子）の構造'!K$51</f>
        <v>7607</v>
      </c>
      <c r="K57" s="160"/>
      <c r="L57" s="160"/>
      <c r="M57" s="160">
        <f>'将来負担比率（分子）の構造'!L$51</f>
        <v>7679</v>
      </c>
      <c r="N57" s="160"/>
      <c r="O57" s="160"/>
      <c r="P57" s="160">
        <f>'将来負担比率（分子）の構造'!M$51</f>
        <v>7256</v>
      </c>
    </row>
    <row r="58" spans="1:16">
      <c r="A58" s="160" t="s">
        <v>35</v>
      </c>
      <c r="B58" s="160"/>
      <c r="C58" s="160"/>
      <c r="D58" s="160">
        <f>'将来負担比率（分子）の構造'!I$50</f>
        <v>17357</v>
      </c>
      <c r="E58" s="160"/>
      <c r="F58" s="160"/>
      <c r="G58" s="160">
        <f>'将来負担比率（分子）の構造'!J$50</f>
        <v>19182</v>
      </c>
      <c r="H58" s="160"/>
      <c r="I58" s="160"/>
      <c r="J58" s="160">
        <f>'将来負担比率（分子）の構造'!K$50</f>
        <v>18060</v>
      </c>
      <c r="K58" s="160"/>
      <c r="L58" s="160"/>
      <c r="M58" s="160">
        <f>'将来負担比率（分子）の構造'!L$50</f>
        <v>18497</v>
      </c>
      <c r="N58" s="160"/>
      <c r="O58" s="160"/>
      <c r="P58" s="160">
        <f>'将来負担比率（分子）の構造'!M$50</f>
        <v>19466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155</v>
      </c>
      <c r="C61" s="160"/>
      <c r="D61" s="160"/>
      <c r="E61" s="160">
        <f>'将来負担比率（分子）の構造'!J$46</f>
        <v>105</v>
      </c>
      <c r="F61" s="160"/>
      <c r="G61" s="160"/>
      <c r="H61" s="160">
        <f>'将来負担比率（分子）の構造'!K$46</f>
        <v>72</v>
      </c>
      <c r="I61" s="160"/>
      <c r="J61" s="160"/>
      <c r="K61" s="160">
        <f>'将来負担比率（分子）の構造'!L$46</f>
        <v>47</v>
      </c>
      <c r="L61" s="160"/>
      <c r="M61" s="160"/>
      <c r="N61" s="160">
        <f>'将来負担比率（分子）の構造'!M$46</f>
        <v>30</v>
      </c>
      <c r="O61" s="160"/>
      <c r="P61" s="160"/>
    </row>
    <row r="62" spans="1:16">
      <c r="A62" s="160" t="s">
        <v>29</v>
      </c>
      <c r="B62" s="160">
        <f>'将来負担比率（分子）の構造'!I$45</f>
        <v>13393</v>
      </c>
      <c r="C62" s="160"/>
      <c r="D62" s="160"/>
      <c r="E62" s="160">
        <f>'将来負担比率（分子）の構造'!J$45</f>
        <v>12559</v>
      </c>
      <c r="F62" s="160"/>
      <c r="G62" s="160"/>
      <c r="H62" s="160">
        <f>'将来負担比率（分子）の構造'!K$45</f>
        <v>11314</v>
      </c>
      <c r="I62" s="160"/>
      <c r="J62" s="160"/>
      <c r="K62" s="160">
        <f>'将来負担比率（分子）の構造'!L$45</f>
        <v>11066</v>
      </c>
      <c r="L62" s="160"/>
      <c r="M62" s="160"/>
      <c r="N62" s="160">
        <f>'将来負担比率（分子）の構造'!M$45</f>
        <v>10975</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f>'将来負担比率（分子）の構造'!L$44</f>
        <v>184</v>
      </c>
      <c r="L63" s="160"/>
      <c r="M63" s="160"/>
      <c r="N63" s="160">
        <f>'将来負担比率（分子）の構造'!M$44</f>
        <v>355</v>
      </c>
      <c r="O63" s="160"/>
      <c r="P63" s="160"/>
    </row>
    <row r="64" spans="1:16">
      <c r="A64" s="160" t="s">
        <v>27</v>
      </c>
      <c r="B64" s="160">
        <f>'将来負担比率（分子）の構造'!I$43</f>
        <v>16559</v>
      </c>
      <c r="C64" s="160"/>
      <c r="D64" s="160"/>
      <c r="E64" s="160">
        <f>'将来負担比率（分子）の構造'!J$43</f>
        <v>15796</v>
      </c>
      <c r="F64" s="160"/>
      <c r="G64" s="160"/>
      <c r="H64" s="160">
        <f>'将来負担比率（分子）の構造'!K$43</f>
        <v>14634</v>
      </c>
      <c r="I64" s="160"/>
      <c r="J64" s="160"/>
      <c r="K64" s="160">
        <f>'将来負担比率（分子）の構造'!L$43</f>
        <v>13809</v>
      </c>
      <c r="L64" s="160"/>
      <c r="M64" s="160"/>
      <c r="N64" s="160">
        <f>'将来負担比率（分子）の構造'!M$43</f>
        <v>12854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40601</v>
      </c>
      <c r="C66" s="160"/>
      <c r="D66" s="160"/>
      <c r="E66" s="160">
        <f>'将来負担比率（分子）の構造'!J$41</f>
        <v>39811</v>
      </c>
      <c r="F66" s="160"/>
      <c r="G66" s="160"/>
      <c r="H66" s="160">
        <f>'将来負担比率（分子）の構造'!K$41</f>
        <v>38625</v>
      </c>
      <c r="I66" s="160"/>
      <c r="J66" s="160"/>
      <c r="K66" s="160">
        <f>'将来負担比率（分子）の構造'!L$41</f>
        <v>37520</v>
      </c>
      <c r="L66" s="160"/>
      <c r="M66" s="160"/>
      <c r="N66" s="160">
        <f>'将来負担比率（分子）の構造'!M$41</f>
        <v>36210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7354</v>
      </c>
      <c r="C72" s="164">
        <f>基金残高に係る経年分析!G55</f>
        <v>7361</v>
      </c>
      <c r="D72" s="164">
        <f>基金残高に係る経年分析!H55</f>
        <v>7369</v>
      </c>
    </row>
    <row r="73" spans="1:16">
      <c r="A73" s="163" t="s">
        <v>72</v>
      </c>
      <c r="B73" s="164">
        <f>基金残高に係る経年分析!F56</f>
        <v>343</v>
      </c>
      <c r="C73" s="164">
        <f>基金残高に係る経年分析!G56</f>
        <v>347</v>
      </c>
      <c r="D73" s="164">
        <f>基金残高に係る経年分析!H56</f>
        <v>348</v>
      </c>
    </row>
    <row r="74" spans="1:16">
      <c r="A74" s="163" t="s">
        <v>73</v>
      </c>
      <c r="B74" s="164">
        <f>基金残高に係る経年分析!F57</f>
        <v>10290</v>
      </c>
      <c r="C74" s="164">
        <f>基金残高に係る経年分析!G57</f>
        <v>10713</v>
      </c>
      <c r="D74" s="164">
        <f>基金残高に係る経年分析!H57</f>
        <v>11672</v>
      </c>
    </row>
  </sheetData>
  <sheetProtection algorithmName="SHA-512" hashValue="WManjnQdQl6316BB8yT2905uTfCdfpkT3MnDHWgCC5F2KD5V/7okVX1N601x7oxwnYNK/iAecJFLjuMT8LNnQA==" saltValue="w2ajePbYusFgYCdMm13TNw==" spinCount="100000" sheet="1" objects="1" scenarios="1"/>
  <customSheetViews>
    <customSheetView guid="{76D88429-34FC-4BF9-AE4D-0DC3C89072A4}"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30432660</v>
      </c>
      <c r="S5" s="649"/>
      <c r="T5" s="649"/>
      <c r="U5" s="649"/>
      <c r="V5" s="649"/>
      <c r="W5" s="649"/>
      <c r="X5" s="649"/>
      <c r="Y5" s="650"/>
      <c r="Z5" s="651">
        <v>44.9</v>
      </c>
      <c r="AA5" s="651"/>
      <c r="AB5" s="651"/>
      <c r="AC5" s="651"/>
      <c r="AD5" s="652">
        <v>28659031</v>
      </c>
      <c r="AE5" s="652"/>
      <c r="AF5" s="652"/>
      <c r="AG5" s="652"/>
      <c r="AH5" s="652"/>
      <c r="AI5" s="652"/>
      <c r="AJ5" s="652"/>
      <c r="AK5" s="652"/>
      <c r="AL5" s="653">
        <v>73.599999999999994</v>
      </c>
      <c r="AM5" s="654"/>
      <c r="AN5" s="654"/>
      <c r="AO5" s="655"/>
      <c r="AP5" s="645" t="s">
        <v>219</v>
      </c>
      <c r="AQ5" s="646"/>
      <c r="AR5" s="646"/>
      <c r="AS5" s="646"/>
      <c r="AT5" s="646"/>
      <c r="AU5" s="646"/>
      <c r="AV5" s="646"/>
      <c r="AW5" s="646"/>
      <c r="AX5" s="646"/>
      <c r="AY5" s="646"/>
      <c r="AZ5" s="646"/>
      <c r="BA5" s="646"/>
      <c r="BB5" s="646"/>
      <c r="BC5" s="646"/>
      <c r="BD5" s="646"/>
      <c r="BE5" s="646"/>
      <c r="BF5" s="647"/>
      <c r="BG5" s="659">
        <v>28659032</v>
      </c>
      <c r="BH5" s="660"/>
      <c r="BI5" s="660"/>
      <c r="BJ5" s="660"/>
      <c r="BK5" s="660"/>
      <c r="BL5" s="660"/>
      <c r="BM5" s="660"/>
      <c r="BN5" s="661"/>
      <c r="BO5" s="662">
        <v>94.2</v>
      </c>
      <c r="BP5" s="662"/>
      <c r="BQ5" s="662"/>
      <c r="BR5" s="662"/>
      <c r="BS5" s="663">
        <v>462865</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848303</v>
      </c>
      <c r="S6" s="660"/>
      <c r="T6" s="660"/>
      <c r="U6" s="660"/>
      <c r="V6" s="660"/>
      <c r="W6" s="660"/>
      <c r="X6" s="660"/>
      <c r="Y6" s="661"/>
      <c r="Z6" s="662">
        <v>1.3</v>
      </c>
      <c r="AA6" s="662"/>
      <c r="AB6" s="662"/>
      <c r="AC6" s="662"/>
      <c r="AD6" s="663">
        <v>848303</v>
      </c>
      <c r="AE6" s="663"/>
      <c r="AF6" s="663"/>
      <c r="AG6" s="663"/>
      <c r="AH6" s="663"/>
      <c r="AI6" s="663"/>
      <c r="AJ6" s="663"/>
      <c r="AK6" s="663"/>
      <c r="AL6" s="664">
        <v>2.2000000000000002</v>
      </c>
      <c r="AM6" s="665"/>
      <c r="AN6" s="665"/>
      <c r="AO6" s="666"/>
      <c r="AP6" s="656" t="s">
        <v>224</v>
      </c>
      <c r="AQ6" s="657"/>
      <c r="AR6" s="657"/>
      <c r="AS6" s="657"/>
      <c r="AT6" s="657"/>
      <c r="AU6" s="657"/>
      <c r="AV6" s="657"/>
      <c r="AW6" s="657"/>
      <c r="AX6" s="657"/>
      <c r="AY6" s="657"/>
      <c r="AZ6" s="657"/>
      <c r="BA6" s="657"/>
      <c r="BB6" s="657"/>
      <c r="BC6" s="657"/>
      <c r="BD6" s="657"/>
      <c r="BE6" s="657"/>
      <c r="BF6" s="658"/>
      <c r="BG6" s="659">
        <v>28659032</v>
      </c>
      <c r="BH6" s="660"/>
      <c r="BI6" s="660"/>
      <c r="BJ6" s="660"/>
      <c r="BK6" s="660"/>
      <c r="BL6" s="660"/>
      <c r="BM6" s="660"/>
      <c r="BN6" s="661"/>
      <c r="BO6" s="662">
        <v>94.2</v>
      </c>
      <c r="BP6" s="662"/>
      <c r="BQ6" s="662"/>
      <c r="BR6" s="662"/>
      <c r="BS6" s="663">
        <v>462865</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427730</v>
      </c>
      <c r="CS6" s="660"/>
      <c r="CT6" s="660"/>
      <c r="CU6" s="660"/>
      <c r="CV6" s="660"/>
      <c r="CW6" s="660"/>
      <c r="CX6" s="660"/>
      <c r="CY6" s="661"/>
      <c r="CZ6" s="653">
        <v>0.7</v>
      </c>
      <c r="DA6" s="654"/>
      <c r="DB6" s="654"/>
      <c r="DC6" s="673"/>
      <c r="DD6" s="668" t="s">
        <v>120</v>
      </c>
      <c r="DE6" s="660"/>
      <c r="DF6" s="660"/>
      <c r="DG6" s="660"/>
      <c r="DH6" s="660"/>
      <c r="DI6" s="660"/>
      <c r="DJ6" s="660"/>
      <c r="DK6" s="660"/>
      <c r="DL6" s="660"/>
      <c r="DM6" s="660"/>
      <c r="DN6" s="660"/>
      <c r="DO6" s="660"/>
      <c r="DP6" s="661"/>
      <c r="DQ6" s="668">
        <v>427730</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39144</v>
      </c>
      <c r="S7" s="660"/>
      <c r="T7" s="660"/>
      <c r="U7" s="660"/>
      <c r="V7" s="660"/>
      <c r="W7" s="660"/>
      <c r="X7" s="660"/>
      <c r="Y7" s="661"/>
      <c r="Z7" s="662">
        <v>0.1</v>
      </c>
      <c r="AA7" s="662"/>
      <c r="AB7" s="662"/>
      <c r="AC7" s="662"/>
      <c r="AD7" s="663">
        <v>39144</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14260122</v>
      </c>
      <c r="BH7" s="660"/>
      <c r="BI7" s="660"/>
      <c r="BJ7" s="660"/>
      <c r="BK7" s="660"/>
      <c r="BL7" s="660"/>
      <c r="BM7" s="660"/>
      <c r="BN7" s="661"/>
      <c r="BO7" s="662">
        <v>46.9</v>
      </c>
      <c r="BP7" s="662"/>
      <c r="BQ7" s="662"/>
      <c r="BR7" s="662"/>
      <c r="BS7" s="663">
        <v>462865</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6179263</v>
      </c>
      <c r="CS7" s="660"/>
      <c r="CT7" s="660"/>
      <c r="CU7" s="660"/>
      <c r="CV7" s="660"/>
      <c r="CW7" s="660"/>
      <c r="CX7" s="660"/>
      <c r="CY7" s="661"/>
      <c r="CZ7" s="662">
        <v>10</v>
      </c>
      <c r="DA7" s="662"/>
      <c r="DB7" s="662"/>
      <c r="DC7" s="662"/>
      <c r="DD7" s="668">
        <v>33258</v>
      </c>
      <c r="DE7" s="660"/>
      <c r="DF7" s="660"/>
      <c r="DG7" s="660"/>
      <c r="DH7" s="660"/>
      <c r="DI7" s="660"/>
      <c r="DJ7" s="660"/>
      <c r="DK7" s="660"/>
      <c r="DL7" s="660"/>
      <c r="DM7" s="660"/>
      <c r="DN7" s="660"/>
      <c r="DO7" s="660"/>
      <c r="DP7" s="661"/>
      <c r="DQ7" s="668">
        <v>5478480</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134229</v>
      </c>
      <c r="S8" s="660"/>
      <c r="T8" s="660"/>
      <c r="U8" s="660"/>
      <c r="V8" s="660"/>
      <c r="W8" s="660"/>
      <c r="X8" s="660"/>
      <c r="Y8" s="661"/>
      <c r="Z8" s="662">
        <v>0.2</v>
      </c>
      <c r="AA8" s="662"/>
      <c r="AB8" s="662"/>
      <c r="AC8" s="662"/>
      <c r="AD8" s="663">
        <v>134229</v>
      </c>
      <c r="AE8" s="663"/>
      <c r="AF8" s="663"/>
      <c r="AG8" s="663"/>
      <c r="AH8" s="663"/>
      <c r="AI8" s="663"/>
      <c r="AJ8" s="663"/>
      <c r="AK8" s="663"/>
      <c r="AL8" s="664">
        <v>0.3</v>
      </c>
      <c r="AM8" s="665"/>
      <c r="AN8" s="665"/>
      <c r="AO8" s="666"/>
      <c r="AP8" s="656" t="s">
        <v>230</v>
      </c>
      <c r="AQ8" s="657"/>
      <c r="AR8" s="657"/>
      <c r="AS8" s="657"/>
      <c r="AT8" s="657"/>
      <c r="AU8" s="657"/>
      <c r="AV8" s="657"/>
      <c r="AW8" s="657"/>
      <c r="AX8" s="657"/>
      <c r="AY8" s="657"/>
      <c r="AZ8" s="657"/>
      <c r="BA8" s="657"/>
      <c r="BB8" s="657"/>
      <c r="BC8" s="657"/>
      <c r="BD8" s="657"/>
      <c r="BE8" s="657"/>
      <c r="BF8" s="658"/>
      <c r="BG8" s="659">
        <v>345103</v>
      </c>
      <c r="BH8" s="660"/>
      <c r="BI8" s="660"/>
      <c r="BJ8" s="660"/>
      <c r="BK8" s="660"/>
      <c r="BL8" s="660"/>
      <c r="BM8" s="660"/>
      <c r="BN8" s="661"/>
      <c r="BO8" s="662">
        <v>1.1000000000000001</v>
      </c>
      <c r="BP8" s="662"/>
      <c r="BQ8" s="662"/>
      <c r="BR8" s="662"/>
      <c r="BS8" s="668" t="s">
        <v>138</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26020579</v>
      </c>
      <c r="CS8" s="660"/>
      <c r="CT8" s="660"/>
      <c r="CU8" s="660"/>
      <c r="CV8" s="660"/>
      <c r="CW8" s="660"/>
      <c r="CX8" s="660"/>
      <c r="CY8" s="661"/>
      <c r="CZ8" s="662">
        <v>42.2</v>
      </c>
      <c r="DA8" s="662"/>
      <c r="DB8" s="662"/>
      <c r="DC8" s="662"/>
      <c r="DD8" s="668">
        <v>298095</v>
      </c>
      <c r="DE8" s="660"/>
      <c r="DF8" s="660"/>
      <c r="DG8" s="660"/>
      <c r="DH8" s="660"/>
      <c r="DI8" s="660"/>
      <c r="DJ8" s="660"/>
      <c r="DK8" s="660"/>
      <c r="DL8" s="660"/>
      <c r="DM8" s="660"/>
      <c r="DN8" s="660"/>
      <c r="DO8" s="660"/>
      <c r="DP8" s="661"/>
      <c r="DQ8" s="668">
        <v>12243309</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146387</v>
      </c>
      <c r="S9" s="660"/>
      <c r="T9" s="660"/>
      <c r="U9" s="660"/>
      <c r="V9" s="660"/>
      <c r="W9" s="660"/>
      <c r="X9" s="660"/>
      <c r="Y9" s="661"/>
      <c r="Z9" s="662">
        <v>0.2</v>
      </c>
      <c r="AA9" s="662"/>
      <c r="AB9" s="662"/>
      <c r="AC9" s="662"/>
      <c r="AD9" s="663">
        <v>146387</v>
      </c>
      <c r="AE9" s="663"/>
      <c r="AF9" s="663"/>
      <c r="AG9" s="663"/>
      <c r="AH9" s="663"/>
      <c r="AI9" s="663"/>
      <c r="AJ9" s="663"/>
      <c r="AK9" s="663"/>
      <c r="AL9" s="664">
        <v>0.4</v>
      </c>
      <c r="AM9" s="665"/>
      <c r="AN9" s="665"/>
      <c r="AO9" s="666"/>
      <c r="AP9" s="656" t="s">
        <v>233</v>
      </c>
      <c r="AQ9" s="657"/>
      <c r="AR9" s="657"/>
      <c r="AS9" s="657"/>
      <c r="AT9" s="657"/>
      <c r="AU9" s="657"/>
      <c r="AV9" s="657"/>
      <c r="AW9" s="657"/>
      <c r="AX9" s="657"/>
      <c r="AY9" s="657"/>
      <c r="AZ9" s="657"/>
      <c r="BA9" s="657"/>
      <c r="BB9" s="657"/>
      <c r="BC9" s="657"/>
      <c r="BD9" s="657"/>
      <c r="BE9" s="657"/>
      <c r="BF9" s="658"/>
      <c r="BG9" s="659">
        <v>10826534</v>
      </c>
      <c r="BH9" s="660"/>
      <c r="BI9" s="660"/>
      <c r="BJ9" s="660"/>
      <c r="BK9" s="660"/>
      <c r="BL9" s="660"/>
      <c r="BM9" s="660"/>
      <c r="BN9" s="661"/>
      <c r="BO9" s="662">
        <v>35.6</v>
      </c>
      <c r="BP9" s="662"/>
      <c r="BQ9" s="662"/>
      <c r="BR9" s="662"/>
      <c r="BS9" s="668" t="s">
        <v>234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4778746</v>
      </c>
      <c r="CS9" s="660"/>
      <c r="CT9" s="660"/>
      <c r="CU9" s="660"/>
      <c r="CV9" s="660"/>
      <c r="CW9" s="660"/>
      <c r="CX9" s="660"/>
      <c r="CY9" s="661"/>
      <c r="CZ9" s="662">
        <v>7.8</v>
      </c>
      <c r="DA9" s="662"/>
      <c r="DB9" s="662"/>
      <c r="DC9" s="662"/>
      <c r="DD9" s="668">
        <v>66686</v>
      </c>
      <c r="DE9" s="660"/>
      <c r="DF9" s="660"/>
      <c r="DG9" s="660"/>
      <c r="DH9" s="660"/>
      <c r="DI9" s="660"/>
      <c r="DJ9" s="660"/>
      <c r="DK9" s="660"/>
      <c r="DL9" s="660"/>
      <c r="DM9" s="660"/>
      <c r="DN9" s="660"/>
      <c r="DO9" s="660"/>
      <c r="DP9" s="661"/>
      <c r="DQ9" s="668">
        <v>4508770</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234</v>
      </c>
      <c r="AE10" s="663"/>
      <c r="AF10" s="663"/>
      <c r="AG10" s="663"/>
      <c r="AH10" s="663"/>
      <c r="AI10" s="663"/>
      <c r="AJ10" s="663"/>
      <c r="AK10" s="663"/>
      <c r="AL10" s="664" t="s">
        <v>120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692683</v>
      </c>
      <c r="BH10" s="660"/>
      <c r="BI10" s="660"/>
      <c r="BJ10" s="660"/>
      <c r="BK10" s="660"/>
      <c r="BL10" s="660"/>
      <c r="BM10" s="660"/>
      <c r="BN10" s="661"/>
      <c r="BO10" s="662">
        <v>2.2999999999999998</v>
      </c>
      <c r="BP10" s="662"/>
      <c r="BQ10" s="662"/>
      <c r="BR10" s="662"/>
      <c r="BS10" s="668" t="s">
        <v>120</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98184</v>
      </c>
      <c r="CS10" s="660"/>
      <c r="CT10" s="660"/>
      <c r="CU10" s="660"/>
      <c r="CV10" s="660"/>
      <c r="CW10" s="660"/>
      <c r="CX10" s="660"/>
      <c r="CY10" s="661"/>
      <c r="CZ10" s="662">
        <v>0.2</v>
      </c>
      <c r="DA10" s="662"/>
      <c r="DB10" s="662"/>
      <c r="DC10" s="662"/>
      <c r="DD10" s="668">
        <v>7115</v>
      </c>
      <c r="DE10" s="660"/>
      <c r="DF10" s="660"/>
      <c r="DG10" s="660"/>
      <c r="DH10" s="660"/>
      <c r="DI10" s="660"/>
      <c r="DJ10" s="660"/>
      <c r="DK10" s="660"/>
      <c r="DL10" s="660"/>
      <c r="DM10" s="660"/>
      <c r="DN10" s="660"/>
      <c r="DO10" s="660"/>
      <c r="DP10" s="661"/>
      <c r="DQ10" s="668">
        <v>95868</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234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2395802</v>
      </c>
      <c r="BH11" s="660"/>
      <c r="BI11" s="660"/>
      <c r="BJ11" s="660"/>
      <c r="BK11" s="660"/>
      <c r="BL11" s="660"/>
      <c r="BM11" s="660"/>
      <c r="BN11" s="661"/>
      <c r="BO11" s="662">
        <v>7.9</v>
      </c>
      <c r="BP11" s="662"/>
      <c r="BQ11" s="662"/>
      <c r="BR11" s="662"/>
      <c r="BS11" s="668">
        <v>462865</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1140465</v>
      </c>
      <c r="CS11" s="660"/>
      <c r="CT11" s="660"/>
      <c r="CU11" s="660"/>
      <c r="CV11" s="660"/>
      <c r="CW11" s="660"/>
      <c r="CX11" s="660"/>
      <c r="CY11" s="661"/>
      <c r="CZ11" s="662">
        <v>1.9</v>
      </c>
      <c r="DA11" s="662"/>
      <c r="DB11" s="662"/>
      <c r="DC11" s="662"/>
      <c r="DD11" s="668">
        <v>178560</v>
      </c>
      <c r="DE11" s="660"/>
      <c r="DF11" s="660"/>
      <c r="DG11" s="660"/>
      <c r="DH11" s="660"/>
      <c r="DI11" s="660"/>
      <c r="DJ11" s="660"/>
      <c r="DK11" s="660"/>
      <c r="DL11" s="660"/>
      <c r="DM11" s="660"/>
      <c r="DN11" s="660"/>
      <c r="DO11" s="660"/>
      <c r="DP11" s="661"/>
      <c r="DQ11" s="668">
        <v>925053</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3296364</v>
      </c>
      <c r="S12" s="660"/>
      <c r="T12" s="660"/>
      <c r="U12" s="660"/>
      <c r="V12" s="660"/>
      <c r="W12" s="660"/>
      <c r="X12" s="660"/>
      <c r="Y12" s="661"/>
      <c r="Z12" s="662">
        <v>4.9000000000000004</v>
      </c>
      <c r="AA12" s="662"/>
      <c r="AB12" s="662"/>
      <c r="AC12" s="662"/>
      <c r="AD12" s="663">
        <v>3296364</v>
      </c>
      <c r="AE12" s="663"/>
      <c r="AF12" s="663"/>
      <c r="AG12" s="663"/>
      <c r="AH12" s="663"/>
      <c r="AI12" s="663"/>
      <c r="AJ12" s="663"/>
      <c r="AK12" s="663"/>
      <c r="AL12" s="664">
        <v>8.5</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12570441</v>
      </c>
      <c r="BH12" s="660"/>
      <c r="BI12" s="660"/>
      <c r="BJ12" s="660"/>
      <c r="BK12" s="660"/>
      <c r="BL12" s="660"/>
      <c r="BM12" s="660"/>
      <c r="BN12" s="661"/>
      <c r="BO12" s="662">
        <v>41.3</v>
      </c>
      <c r="BP12" s="662"/>
      <c r="BQ12" s="662"/>
      <c r="BR12" s="662"/>
      <c r="BS12" s="668" t="s">
        <v>234</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1618852</v>
      </c>
      <c r="CS12" s="660"/>
      <c r="CT12" s="660"/>
      <c r="CU12" s="660"/>
      <c r="CV12" s="660"/>
      <c r="CW12" s="660"/>
      <c r="CX12" s="660"/>
      <c r="CY12" s="661"/>
      <c r="CZ12" s="662">
        <v>2.6</v>
      </c>
      <c r="DA12" s="662"/>
      <c r="DB12" s="662"/>
      <c r="DC12" s="662"/>
      <c r="DD12" s="668">
        <v>2886</v>
      </c>
      <c r="DE12" s="660"/>
      <c r="DF12" s="660"/>
      <c r="DG12" s="660"/>
      <c r="DH12" s="660"/>
      <c r="DI12" s="660"/>
      <c r="DJ12" s="660"/>
      <c r="DK12" s="660"/>
      <c r="DL12" s="660"/>
      <c r="DM12" s="660"/>
      <c r="DN12" s="660"/>
      <c r="DO12" s="660"/>
      <c r="DP12" s="661"/>
      <c r="DQ12" s="668">
        <v>668570</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74926</v>
      </c>
      <c r="S13" s="660"/>
      <c r="T13" s="660"/>
      <c r="U13" s="660"/>
      <c r="V13" s="660"/>
      <c r="W13" s="660"/>
      <c r="X13" s="660"/>
      <c r="Y13" s="661"/>
      <c r="Z13" s="662">
        <v>0.1</v>
      </c>
      <c r="AA13" s="662"/>
      <c r="AB13" s="662"/>
      <c r="AC13" s="662"/>
      <c r="AD13" s="663">
        <v>74926</v>
      </c>
      <c r="AE13" s="663"/>
      <c r="AF13" s="663"/>
      <c r="AG13" s="663"/>
      <c r="AH13" s="663"/>
      <c r="AI13" s="663"/>
      <c r="AJ13" s="663"/>
      <c r="AK13" s="663"/>
      <c r="AL13" s="664">
        <v>0.2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12497120</v>
      </c>
      <c r="BH13" s="660"/>
      <c r="BI13" s="660"/>
      <c r="BJ13" s="660"/>
      <c r="BK13" s="660"/>
      <c r="BL13" s="660"/>
      <c r="BM13" s="660"/>
      <c r="BN13" s="661"/>
      <c r="BO13" s="662">
        <v>41.1</v>
      </c>
      <c r="BP13" s="662"/>
      <c r="BQ13" s="662"/>
      <c r="BR13" s="662"/>
      <c r="BS13" s="668" t="s">
        <v>138</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7280690</v>
      </c>
      <c r="CS13" s="660"/>
      <c r="CT13" s="660"/>
      <c r="CU13" s="660"/>
      <c r="CV13" s="660"/>
      <c r="CW13" s="660"/>
      <c r="CX13" s="660"/>
      <c r="CY13" s="661"/>
      <c r="CZ13" s="662">
        <v>11.8</v>
      </c>
      <c r="DA13" s="662"/>
      <c r="DB13" s="662"/>
      <c r="DC13" s="662"/>
      <c r="DD13" s="668">
        <v>2504703</v>
      </c>
      <c r="DE13" s="660"/>
      <c r="DF13" s="660"/>
      <c r="DG13" s="660"/>
      <c r="DH13" s="660"/>
      <c r="DI13" s="660"/>
      <c r="DJ13" s="660"/>
      <c r="DK13" s="660"/>
      <c r="DL13" s="660"/>
      <c r="DM13" s="660"/>
      <c r="DN13" s="660"/>
      <c r="DO13" s="660"/>
      <c r="DP13" s="661"/>
      <c r="DQ13" s="668">
        <v>5580234</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249</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458085</v>
      </c>
      <c r="BH14" s="660"/>
      <c r="BI14" s="660"/>
      <c r="BJ14" s="660"/>
      <c r="BK14" s="660"/>
      <c r="BL14" s="660"/>
      <c r="BM14" s="660"/>
      <c r="BN14" s="661"/>
      <c r="BO14" s="662">
        <v>1.5</v>
      </c>
      <c r="BP14" s="662"/>
      <c r="BQ14" s="662"/>
      <c r="BR14" s="662"/>
      <c r="BS14" s="668" t="s">
        <v>249</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2675997</v>
      </c>
      <c r="CS14" s="660"/>
      <c r="CT14" s="660"/>
      <c r="CU14" s="660"/>
      <c r="CV14" s="660"/>
      <c r="CW14" s="660"/>
      <c r="CX14" s="660"/>
      <c r="CY14" s="661"/>
      <c r="CZ14" s="662">
        <v>4.3</v>
      </c>
      <c r="DA14" s="662"/>
      <c r="DB14" s="662"/>
      <c r="DC14" s="662"/>
      <c r="DD14" s="668">
        <v>430455</v>
      </c>
      <c r="DE14" s="660"/>
      <c r="DF14" s="660"/>
      <c r="DG14" s="660"/>
      <c r="DH14" s="660"/>
      <c r="DI14" s="660"/>
      <c r="DJ14" s="660"/>
      <c r="DK14" s="660"/>
      <c r="DL14" s="660"/>
      <c r="DM14" s="660"/>
      <c r="DN14" s="660"/>
      <c r="DO14" s="660"/>
      <c r="DP14" s="661"/>
      <c r="DQ14" s="668">
        <v>2332001</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332944</v>
      </c>
      <c r="S15" s="660"/>
      <c r="T15" s="660"/>
      <c r="U15" s="660"/>
      <c r="V15" s="660"/>
      <c r="W15" s="660"/>
      <c r="X15" s="660"/>
      <c r="Y15" s="661"/>
      <c r="Z15" s="662">
        <v>0.5</v>
      </c>
      <c r="AA15" s="662"/>
      <c r="AB15" s="662"/>
      <c r="AC15" s="662"/>
      <c r="AD15" s="663">
        <v>332944</v>
      </c>
      <c r="AE15" s="663"/>
      <c r="AF15" s="663"/>
      <c r="AG15" s="663"/>
      <c r="AH15" s="663"/>
      <c r="AI15" s="663"/>
      <c r="AJ15" s="663"/>
      <c r="AK15" s="663"/>
      <c r="AL15" s="664">
        <v>0.9</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1370384</v>
      </c>
      <c r="BH15" s="660"/>
      <c r="BI15" s="660"/>
      <c r="BJ15" s="660"/>
      <c r="BK15" s="660"/>
      <c r="BL15" s="660"/>
      <c r="BM15" s="660"/>
      <c r="BN15" s="661"/>
      <c r="BO15" s="662">
        <v>4.5</v>
      </c>
      <c r="BP15" s="662"/>
      <c r="BQ15" s="662"/>
      <c r="BR15" s="662"/>
      <c r="BS15" s="668" t="s">
        <v>249</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6628334</v>
      </c>
      <c r="CS15" s="660"/>
      <c r="CT15" s="660"/>
      <c r="CU15" s="660"/>
      <c r="CV15" s="660"/>
      <c r="CW15" s="660"/>
      <c r="CX15" s="660"/>
      <c r="CY15" s="661"/>
      <c r="CZ15" s="662">
        <v>10.8</v>
      </c>
      <c r="DA15" s="662"/>
      <c r="DB15" s="662"/>
      <c r="DC15" s="662"/>
      <c r="DD15" s="668">
        <v>1818649</v>
      </c>
      <c r="DE15" s="660"/>
      <c r="DF15" s="660"/>
      <c r="DG15" s="660"/>
      <c r="DH15" s="660"/>
      <c r="DI15" s="660"/>
      <c r="DJ15" s="660"/>
      <c r="DK15" s="660"/>
      <c r="DL15" s="660"/>
      <c r="DM15" s="660"/>
      <c r="DN15" s="660"/>
      <c r="DO15" s="660"/>
      <c r="DP15" s="661"/>
      <c r="DQ15" s="668">
        <v>4469826</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249</v>
      </c>
      <c r="S16" s="660"/>
      <c r="T16" s="660"/>
      <c r="U16" s="660"/>
      <c r="V16" s="660"/>
      <c r="W16" s="660"/>
      <c r="X16" s="660"/>
      <c r="Y16" s="661"/>
      <c r="Z16" s="662" t="s">
        <v>138</v>
      </c>
      <c r="AA16" s="662"/>
      <c r="AB16" s="662"/>
      <c r="AC16" s="662"/>
      <c r="AD16" s="663" t="s">
        <v>234</v>
      </c>
      <c r="AE16" s="663"/>
      <c r="AF16" s="663"/>
      <c r="AG16" s="663"/>
      <c r="AH16" s="663"/>
      <c r="AI16" s="663"/>
      <c r="AJ16" s="663"/>
      <c r="AK16" s="663"/>
      <c r="AL16" s="664" t="s">
        <v>120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138</v>
      </c>
      <c r="BP16" s="662"/>
      <c r="BQ16" s="662"/>
      <c r="BR16" s="662"/>
      <c r="BS16" s="668" t="s">
        <v>120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234</v>
      </c>
      <c r="CS16" s="660"/>
      <c r="CT16" s="660"/>
      <c r="CU16" s="660"/>
      <c r="CV16" s="660"/>
      <c r="CW16" s="660"/>
      <c r="CX16" s="660"/>
      <c r="CY16" s="661"/>
      <c r="CZ16" s="662" t="s">
        <v>249</v>
      </c>
      <c r="DA16" s="662"/>
      <c r="DB16" s="662"/>
      <c r="DC16" s="662"/>
      <c r="DD16" s="668" t="s">
        <v>120</v>
      </c>
      <c r="DE16" s="660"/>
      <c r="DF16" s="660"/>
      <c r="DG16" s="660"/>
      <c r="DH16" s="660"/>
      <c r="DI16" s="660"/>
      <c r="DJ16" s="660"/>
      <c r="DK16" s="660"/>
      <c r="DL16" s="660"/>
      <c r="DM16" s="660"/>
      <c r="DN16" s="660"/>
      <c r="DO16" s="660"/>
      <c r="DP16" s="661"/>
      <c r="DQ16" s="668" t="s">
        <v>234</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131199</v>
      </c>
      <c r="S17" s="660"/>
      <c r="T17" s="660"/>
      <c r="U17" s="660"/>
      <c r="V17" s="660"/>
      <c r="W17" s="660"/>
      <c r="X17" s="660"/>
      <c r="Y17" s="661"/>
      <c r="Z17" s="662">
        <v>0.2</v>
      </c>
      <c r="AA17" s="662"/>
      <c r="AB17" s="662"/>
      <c r="AC17" s="662"/>
      <c r="AD17" s="663">
        <v>131199</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4755357</v>
      </c>
      <c r="CS17" s="660"/>
      <c r="CT17" s="660"/>
      <c r="CU17" s="660"/>
      <c r="CV17" s="660"/>
      <c r="CW17" s="660"/>
      <c r="CX17" s="660"/>
      <c r="CY17" s="661"/>
      <c r="CZ17" s="662">
        <v>7.7</v>
      </c>
      <c r="DA17" s="662"/>
      <c r="DB17" s="662"/>
      <c r="DC17" s="662"/>
      <c r="DD17" s="668" t="s">
        <v>234</v>
      </c>
      <c r="DE17" s="660"/>
      <c r="DF17" s="660"/>
      <c r="DG17" s="660"/>
      <c r="DH17" s="660"/>
      <c r="DI17" s="660"/>
      <c r="DJ17" s="660"/>
      <c r="DK17" s="660"/>
      <c r="DL17" s="660"/>
      <c r="DM17" s="660"/>
      <c r="DN17" s="660"/>
      <c r="DO17" s="660"/>
      <c r="DP17" s="661"/>
      <c r="DQ17" s="668">
        <v>4707855</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5199616</v>
      </c>
      <c r="S18" s="660"/>
      <c r="T18" s="660"/>
      <c r="U18" s="660"/>
      <c r="V18" s="660"/>
      <c r="W18" s="660"/>
      <c r="X18" s="660"/>
      <c r="Y18" s="661"/>
      <c r="Z18" s="662">
        <v>7.7</v>
      </c>
      <c r="AA18" s="662"/>
      <c r="AB18" s="662"/>
      <c r="AC18" s="662"/>
      <c r="AD18" s="663">
        <v>4585337</v>
      </c>
      <c r="AE18" s="663"/>
      <c r="AF18" s="663"/>
      <c r="AG18" s="663"/>
      <c r="AH18" s="663"/>
      <c r="AI18" s="663"/>
      <c r="AJ18" s="663"/>
      <c r="AK18" s="663"/>
      <c r="AL18" s="664">
        <v>11.8</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138</v>
      </c>
      <c r="DE18" s="660"/>
      <c r="DF18" s="660"/>
      <c r="DG18" s="660"/>
      <c r="DH18" s="660"/>
      <c r="DI18" s="660"/>
      <c r="DJ18" s="660"/>
      <c r="DK18" s="660"/>
      <c r="DL18" s="660"/>
      <c r="DM18" s="660"/>
      <c r="DN18" s="660"/>
      <c r="DO18" s="660"/>
      <c r="DP18" s="661"/>
      <c r="DQ18" s="668" t="s">
        <v>138</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4585337</v>
      </c>
      <c r="S19" s="660"/>
      <c r="T19" s="660"/>
      <c r="U19" s="660"/>
      <c r="V19" s="660"/>
      <c r="W19" s="660"/>
      <c r="X19" s="660"/>
      <c r="Y19" s="661"/>
      <c r="Z19" s="662">
        <v>6.8</v>
      </c>
      <c r="AA19" s="662"/>
      <c r="AB19" s="662"/>
      <c r="AC19" s="662"/>
      <c r="AD19" s="663">
        <v>4585337</v>
      </c>
      <c r="AE19" s="663"/>
      <c r="AF19" s="663"/>
      <c r="AG19" s="663"/>
      <c r="AH19" s="663"/>
      <c r="AI19" s="663"/>
      <c r="AJ19" s="663"/>
      <c r="AK19" s="663"/>
      <c r="AL19" s="664">
        <v>11.8</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1773628</v>
      </c>
      <c r="BH19" s="660"/>
      <c r="BI19" s="660"/>
      <c r="BJ19" s="660"/>
      <c r="BK19" s="660"/>
      <c r="BL19" s="660"/>
      <c r="BM19" s="660"/>
      <c r="BN19" s="661"/>
      <c r="BO19" s="662">
        <v>5.8</v>
      </c>
      <c r="BP19" s="662"/>
      <c r="BQ19" s="662"/>
      <c r="BR19" s="662"/>
      <c r="BS19" s="668" t="s">
        <v>138</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613909</v>
      </c>
      <c r="S20" s="660"/>
      <c r="T20" s="660"/>
      <c r="U20" s="660"/>
      <c r="V20" s="660"/>
      <c r="W20" s="660"/>
      <c r="X20" s="660"/>
      <c r="Y20" s="661"/>
      <c r="Z20" s="662">
        <v>0.9</v>
      </c>
      <c r="AA20" s="662"/>
      <c r="AB20" s="662"/>
      <c r="AC20" s="662"/>
      <c r="AD20" s="663" t="s">
        <v>234</v>
      </c>
      <c r="AE20" s="663"/>
      <c r="AF20" s="663"/>
      <c r="AG20" s="663"/>
      <c r="AH20" s="663"/>
      <c r="AI20" s="663"/>
      <c r="AJ20" s="663"/>
      <c r="AK20" s="663"/>
      <c r="AL20" s="664" t="s">
        <v>234</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1773628</v>
      </c>
      <c r="BH20" s="660"/>
      <c r="BI20" s="660"/>
      <c r="BJ20" s="660"/>
      <c r="BK20" s="660"/>
      <c r="BL20" s="660"/>
      <c r="BM20" s="660"/>
      <c r="BN20" s="661"/>
      <c r="BO20" s="662">
        <v>5.8</v>
      </c>
      <c r="BP20" s="662"/>
      <c r="BQ20" s="662"/>
      <c r="BR20" s="662"/>
      <c r="BS20" s="668" t="s">
        <v>120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61604197</v>
      </c>
      <c r="CS20" s="660"/>
      <c r="CT20" s="660"/>
      <c r="CU20" s="660"/>
      <c r="CV20" s="660"/>
      <c r="CW20" s="660"/>
      <c r="CX20" s="660"/>
      <c r="CY20" s="661"/>
      <c r="CZ20" s="662">
        <v>100</v>
      </c>
      <c r="DA20" s="662"/>
      <c r="DB20" s="662"/>
      <c r="DC20" s="662"/>
      <c r="DD20" s="668">
        <v>5340407</v>
      </c>
      <c r="DE20" s="660"/>
      <c r="DF20" s="660"/>
      <c r="DG20" s="660"/>
      <c r="DH20" s="660"/>
      <c r="DI20" s="660"/>
      <c r="DJ20" s="660"/>
      <c r="DK20" s="660"/>
      <c r="DL20" s="660"/>
      <c r="DM20" s="660"/>
      <c r="DN20" s="660"/>
      <c r="DO20" s="660"/>
      <c r="DP20" s="661"/>
      <c r="DQ20" s="668">
        <v>41437696</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v>370</v>
      </c>
      <c r="S21" s="660"/>
      <c r="T21" s="660"/>
      <c r="U21" s="660"/>
      <c r="V21" s="660"/>
      <c r="W21" s="660"/>
      <c r="X21" s="660"/>
      <c r="Y21" s="661"/>
      <c r="Z21" s="662">
        <v>0</v>
      </c>
      <c r="AA21" s="662"/>
      <c r="AB21" s="662"/>
      <c r="AC21" s="662"/>
      <c r="AD21" s="663" t="s">
        <v>120</v>
      </c>
      <c r="AE21" s="663"/>
      <c r="AF21" s="663"/>
      <c r="AG21" s="663"/>
      <c r="AH21" s="663"/>
      <c r="AI21" s="663"/>
      <c r="AJ21" s="663"/>
      <c r="AK21" s="663"/>
      <c r="AL21" s="664" t="s">
        <v>138</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234</v>
      </c>
      <c r="BH21" s="660"/>
      <c r="BI21" s="660"/>
      <c r="BJ21" s="660"/>
      <c r="BK21" s="660"/>
      <c r="BL21" s="660"/>
      <c r="BM21" s="660"/>
      <c r="BN21" s="661"/>
      <c r="BO21" s="662" t="s">
        <v>120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40635772</v>
      </c>
      <c r="S22" s="660"/>
      <c r="T22" s="660"/>
      <c r="U22" s="660"/>
      <c r="V22" s="660"/>
      <c r="W22" s="660"/>
      <c r="X22" s="660"/>
      <c r="Y22" s="661"/>
      <c r="Z22" s="662">
        <v>59.9</v>
      </c>
      <c r="AA22" s="662"/>
      <c r="AB22" s="662"/>
      <c r="AC22" s="662"/>
      <c r="AD22" s="663">
        <v>38247864</v>
      </c>
      <c r="AE22" s="663"/>
      <c r="AF22" s="663"/>
      <c r="AG22" s="663"/>
      <c r="AH22" s="663"/>
      <c r="AI22" s="663"/>
      <c r="AJ22" s="663"/>
      <c r="AK22" s="663"/>
      <c r="AL22" s="664">
        <v>98.3</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120</v>
      </c>
      <c r="BP22" s="662"/>
      <c r="BQ22" s="662"/>
      <c r="BR22" s="662"/>
      <c r="BS22" s="668" t="s">
        <v>234</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32008</v>
      </c>
      <c r="S23" s="660"/>
      <c r="T23" s="660"/>
      <c r="U23" s="660"/>
      <c r="V23" s="660"/>
      <c r="W23" s="660"/>
      <c r="X23" s="660"/>
      <c r="Y23" s="661"/>
      <c r="Z23" s="662">
        <v>0</v>
      </c>
      <c r="AA23" s="662"/>
      <c r="AB23" s="662"/>
      <c r="AC23" s="662"/>
      <c r="AD23" s="663">
        <v>32008</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1773628</v>
      </c>
      <c r="BH23" s="660"/>
      <c r="BI23" s="660"/>
      <c r="BJ23" s="660"/>
      <c r="BK23" s="660"/>
      <c r="BL23" s="660"/>
      <c r="BM23" s="660"/>
      <c r="BN23" s="661"/>
      <c r="BO23" s="662">
        <v>5.8</v>
      </c>
      <c r="BP23" s="662"/>
      <c r="BQ23" s="662"/>
      <c r="BR23" s="662"/>
      <c r="BS23" s="668" t="s">
        <v>234</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613523</v>
      </c>
      <c r="S24" s="660"/>
      <c r="T24" s="660"/>
      <c r="U24" s="660"/>
      <c r="V24" s="660"/>
      <c r="W24" s="660"/>
      <c r="X24" s="660"/>
      <c r="Y24" s="661"/>
      <c r="Z24" s="662">
        <v>0.9</v>
      </c>
      <c r="AA24" s="662"/>
      <c r="AB24" s="662"/>
      <c r="AC24" s="662"/>
      <c r="AD24" s="663" t="s">
        <v>120</v>
      </c>
      <c r="AE24" s="663"/>
      <c r="AF24" s="663"/>
      <c r="AG24" s="663"/>
      <c r="AH24" s="663"/>
      <c r="AI24" s="663"/>
      <c r="AJ24" s="663"/>
      <c r="AK24" s="663"/>
      <c r="AL24" s="664" t="s">
        <v>249</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138</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32700492</v>
      </c>
      <c r="CS24" s="649"/>
      <c r="CT24" s="649"/>
      <c r="CU24" s="649"/>
      <c r="CV24" s="649"/>
      <c r="CW24" s="649"/>
      <c r="CX24" s="649"/>
      <c r="CY24" s="650"/>
      <c r="CZ24" s="653">
        <v>53.1</v>
      </c>
      <c r="DA24" s="654"/>
      <c r="DB24" s="654"/>
      <c r="DC24" s="673"/>
      <c r="DD24" s="692">
        <v>20225087</v>
      </c>
      <c r="DE24" s="649"/>
      <c r="DF24" s="649"/>
      <c r="DG24" s="649"/>
      <c r="DH24" s="649"/>
      <c r="DI24" s="649"/>
      <c r="DJ24" s="649"/>
      <c r="DK24" s="650"/>
      <c r="DL24" s="692">
        <v>19982974</v>
      </c>
      <c r="DM24" s="649"/>
      <c r="DN24" s="649"/>
      <c r="DO24" s="649"/>
      <c r="DP24" s="649"/>
      <c r="DQ24" s="649"/>
      <c r="DR24" s="649"/>
      <c r="DS24" s="649"/>
      <c r="DT24" s="649"/>
      <c r="DU24" s="649"/>
      <c r="DV24" s="650"/>
      <c r="DW24" s="653">
        <v>50.1</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874653</v>
      </c>
      <c r="S25" s="660"/>
      <c r="T25" s="660"/>
      <c r="U25" s="660"/>
      <c r="V25" s="660"/>
      <c r="W25" s="660"/>
      <c r="X25" s="660"/>
      <c r="Y25" s="661"/>
      <c r="Z25" s="662">
        <v>1.3</v>
      </c>
      <c r="AA25" s="662"/>
      <c r="AB25" s="662"/>
      <c r="AC25" s="662"/>
      <c r="AD25" s="663">
        <v>161959</v>
      </c>
      <c r="AE25" s="663"/>
      <c r="AF25" s="663"/>
      <c r="AG25" s="663"/>
      <c r="AH25" s="663"/>
      <c r="AI25" s="663"/>
      <c r="AJ25" s="663"/>
      <c r="AK25" s="663"/>
      <c r="AL25" s="664">
        <v>0.4</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138</v>
      </c>
      <c r="BH25" s="660"/>
      <c r="BI25" s="660"/>
      <c r="BJ25" s="660"/>
      <c r="BK25" s="660"/>
      <c r="BL25" s="660"/>
      <c r="BM25" s="660"/>
      <c r="BN25" s="661"/>
      <c r="BO25" s="662" t="s">
        <v>120</v>
      </c>
      <c r="BP25" s="662"/>
      <c r="BQ25" s="662"/>
      <c r="BR25" s="662"/>
      <c r="BS25" s="668" t="s">
        <v>138</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11171245</v>
      </c>
      <c r="CS25" s="695"/>
      <c r="CT25" s="695"/>
      <c r="CU25" s="695"/>
      <c r="CV25" s="695"/>
      <c r="CW25" s="695"/>
      <c r="CX25" s="695"/>
      <c r="CY25" s="696"/>
      <c r="CZ25" s="664">
        <v>18.100000000000001</v>
      </c>
      <c r="DA25" s="693"/>
      <c r="DB25" s="693"/>
      <c r="DC25" s="697"/>
      <c r="DD25" s="668">
        <v>10535702</v>
      </c>
      <c r="DE25" s="695"/>
      <c r="DF25" s="695"/>
      <c r="DG25" s="695"/>
      <c r="DH25" s="695"/>
      <c r="DI25" s="695"/>
      <c r="DJ25" s="695"/>
      <c r="DK25" s="696"/>
      <c r="DL25" s="668">
        <v>10295334</v>
      </c>
      <c r="DM25" s="695"/>
      <c r="DN25" s="695"/>
      <c r="DO25" s="695"/>
      <c r="DP25" s="695"/>
      <c r="DQ25" s="695"/>
      <c r="DR25" s="695"/>
      <c r="DS25" s="695"/>
      <c r="DT25" s="695"/>
      <c r="DU25" s="695"/>
      <c r="DV25" s="696"/>
      <c r="DW25" s="664">
        <v>25.8</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120966</v>
      </c>
      <c r="S26" s="660"/>
      <c r="T26" s="660"/>
      <c r="U26" s="660"/>
      <c r="V26" s="660"/>
      <c r="W26" s="660"/>
      <c r="X26" s="660"/>
      <c r="Y26" s="661"/>
      <c r="Z26" s="662">
        <v>0.2</v>
      </c>
      <c r="AA26" s="662"/>
      <c r="AB26" s="662"/>
      <c r="AC26" s="662"/>
      <c r="AD26" s="663" t="s">
        <v>138</v>
      </c>
      <c r="AE26" s="663"/>
      <c r="AF26" s="663"/>
      <c r="AG26" s="663"/>
      <c r="AH26" s="663"/>
      <c r="AI26" s="663"/>
      <c r="AJ26" s="663"/>
      <c r="AK26" s="663"/>
      <c r="AL26" s="664" t="s">
        <v>138</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7510705</v>
      </c>
      <c r="CS26" s="660"/>
      <c r="CT26" s="660"/>
      <c r="CU26" s="660"/>
      <c r="CV26" s="660"/>
      <c r="CW26" s="660"/>
      <c r="CX26" s="660"/>
      <c r="CY26" s="661"/>
      <c r="CZ26" s="664">
        <v>12.2</v>
      </c>
      <c r="DA26" s="693"/>
      <c r="DB26" s="693"/>
      <c r="DC26" s="697"/>
      <c r="DD26" s="668">
        <v>7113340</v>
      </c>
      <c r="DE26" s="660"/>
      <c r="DF26" s="660"/>
      <c r="DG26" s="660"/>
      <c r="DH26" s="660"/>
      <c r="DI26" s="660"/>
      <c r="DJ26" s="660"/>
      <c r="DK26" s="661"/>
      <c r="DL26" s="668" t="s">
        <v>138</v>
      </c>
      <c r="DM26" s="660"/>
      <c r="DN26" s="660"/>
      <c r="DO26" s="660"/>
      <c r="DP26" s="660"/>
      <c r="DQ26" s="660"/>
      <c r="DR26" s="660"/>
      <c r="DS26" s="660"/>
      <c r="DT26" s="660"/>
      <c r="DU26" s="660"/>
      <c r="DV26" s="661"/>
      <c r="DW26" s="664" t="s">
        <v>138</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10262673</v>
      </c>
      <c r="S27" s="660"/>
      <c r="T27" s="660"/>
      <c r="U27" s="660"/>
      <c r="V27" s="660"/>
      <c r="W27" s="660"/>
      <c r="X27" s="660"/>
      <c r="Y27" s="661"/>
      <c r="Z27" s="662">
        <v>15.1</v>
      </c>
      <c r="AA27" s="662"/>
      <c r="AB27" s="662"/>
      <c r="AC27" s="662"/>
      <c r="AD27" s="663" t="s">
        <v>120</v>
      </c>
      <c r="AE27" s="663"/>
      <c r="AF27" s="663"/>
      <c r="AG27" s="663"/>
      <c r="AH27" s="663"/>
      <c r="AI27" s="663"/>
      <c r="AJ27" s="663"/>
      <c r="AK27" s="663"/>
      <c r="AL27" s="664" t="s">
        <v>120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30432660</v>
      </c>
      <c r="BH27" s="660"/>
      <c r="BI27" s="660"/>
      <c r="BJ27" s="660"/>
      <c r="BK27" s="660"/>
      <c r="BL27" s="660"/>
      <c r="BM27" s="660"/>
      <c r="BN27" s="661"/>
      <c r="BO27" s="662">
        <v>100</v>
      </c>
      <c r="BP27" s="662"/>
      <c r="BQ27" s="662"/>
      <c r="BR27" s="662"/>
      <c r="BS27" s="668">
        <v>462865</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16773890</v>
      </c>
      <c r="CS27" s="695"/>
      <c r="CT27" s="695"/>
      <c r="CU27" s="695"/>
      <c r="CV27" s="695"/>
      <c r="CW27" s="695"/>
      <c r="CX27" s="695"/>
      <c r="CY27" s="696"/>
      <c r="CZ27" s="664">
        <v>27.2</v>
      </c>
      <c r="DA27" s="693"/>
      <c r="DB27" s="693"/>
      <c r="DC27" s="697"/>
      <c r="DD27" s="668">
        <v>4981530</v>
      </c>
      <c r="DE27" s="695"/>
      <c r="DF27" s="695"/>
      <c r="DG27" s="695"/>
      <c r="DH27" s="695"/>
      <c r="DI27" s="695"/>
      <c r="DJ27" s="695"/>
      <c r="DK27" s="696"/>
      <c r="DL27" s="668">
        <v>4980530</v>
      </c>
      <c r="DM27" s="695"/>
      <c r="DN27" s="695"/>
      <c r="DO27" s="695"/>
      <c r="DP27" s="695"/>
      <c r="DQ27" s="695"/>
      <c r="DR27" s="695"/>
      <c r="DS27" s="695"/>
      <c r="DT27" s="695"/>
      <c r="DU27" s="695"/>
      <c r="DV27" s="696"/>
      <c r="DW27" s="664">
        <v>12.5</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249</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4755357</v>
      </c>
      <c r="CS28" s="660"/>
      <c r="CT28" s="660"/>
      <c r="CU28" s="660"/>
      <c r="CV28" s="660"/>
      <c r="CW28" s="660"/>
      <c r="CX28" s="660"/>
      <c r="CY28" s="661"/>
      <c r="CZ28" s="664">
        <v>7.7</v>
      </c>
      <c r="DA28" s="693"/>
      <c r="DB28" s="693"/>
      <c r="DC28" s="697"/>
      <c r="DD28" s="668">
        <v>4707855</v>
      </c>
      <c r="DE28" s="660"/>
      <c r="DF28" s="660"/>
      <c r="DG28" s="660"/>
      <c r="DH28" s="660"/>
      <c r="DI28" s="660"/>
      <c r="DJ28" s="660"/>
      <c r="DK28" s="661"/>
      <c r="DL28" s="668">
        <v>4707110</v>
      </c>
      <c r="DM28" s="660"/>
      <c r="DN28" s="660"/>
      <c r="DO28" s="660"/>
      <c r="DP28" s="660"/>
      <c r="DQ28" s="660"/>
      <c r="DR28" s="660"/>
      <c r="DS28" s="660"/>
      <c r="DT28" s="660"/>
      <c r="DU28" s="660"/>
      <c r="DV28" s="661"/>
      <c r="DW28" s="664">
        <v>11.8</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4121573</v>
      </c>
      <c r="S29" s="660"/>
      <c r="T29" s="660"/>
      <c r="U29" s="660"/>
      <c r="V29" s="660"/>
      <c r="W29" s="660"/>
      <c r="X29" s="660"/>
      <c r="Y29" s="661"/>
      <c r="Z29" s="662">
        <v>6.1</v>
      </c>
      <c r="AA29" s="662"/>
      <c r="AB29" s="662"/>
      <c r="AC29" s="662"/>
      <c r="AD29" s="663" t="s">
        <v>120</v>
      </c>
      <c r="AE29" s="663"/>
      <c r="AF29" s="663"/>
      <c r="AG29" s="663"/>
      <c r="AH29" s="663"/>
      <c r="AI29" s="663"/>
      <c r="AJ29" s="663"/>
      <c r="AK29" s="663"/>
      <c r="AL29" s="664" t="s">
        <v>120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4755357</v>
      </c>
      <c r="CS29" s="695"/>
      <c r="CT29" s="695"/>
      <c r="CU29" s="695"/>
      <c r="CV29" s="695"/>
      <c r="CW29" s="695"/>
      <c r="CX29" s="695"/>
      <c r="CY29" s="696"/>
      <c r="CZ29" s="664">
        <v>7.7</v>
      </c>
      <c r="DA29" s="693"/>
      <c r="DB29" s="693"/>
      <c r="DC29" s="697"/>
      <c r="DD29" s="668">
        <v>4707855</v>
      </c>
      <c r="DE29" s="695"/>
      <c r="DF29" s="695"/>
      <c r="DG29" s="695"/>
      <c r="DH29" s="695"/>
      <c r="DI29" s="695"/>
      <c r="DJ29" s="695"/>
      <c r="DK29" s="696"/>
      <c r="DL29" s="668">
        <v>4707110</v>
      </c>
      <c r="DM29" s="695"/>
      <c r="DN29" s="695"/>
      <c r="DO29" s="695"/>
      <c r="DP29" s="695"/>
      <c r="DQ29" s="695"/>
      <c r="DR29" s="695"/>
      <c r="DS29" s="695"/>
      <c r="DT29" s="695"/>
      <c r="DU29" s="695"/>
      <c r="DV29" s="696"/>
      <c r="DW29" s="664">
        <v>11.8</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121026</v>
      </c>
      <c r="S30" s="660"/>
      <c r="T30" s="660"/>
      <c r="U30" s="660"/>
      <c r="V30" s="660"/>
      <c r="W30" s="660"/>
      <c r="X30" s="660"/>
      <c r="Y30" s="661"/>
      <c r="Z30" s="662">
        <v>0.2</v>
      </c>
      <c r="AA30" s="662"/>
      <c r="AB30" s="662"/>
      <c r="AC30" s="662"/>
      <c r="AD30" s="663">
        <v>60850</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v>
      </c>
      <c r="BH30" s="720"/>
      <c r="BI30" s="720"/>
      <c r="BJ30" s="720"/>
      <c r="BK30" s="720"/>
      <c r="BL30" s="720"/>
      <c r="BM30" s="654">
        <v>96.7</v>
      </c>
      <c r="BN30" s="720"/>
      <c r="BO30" s="720"/>
      <c r="BP30" s="720"/>
      <c r="BQ30" s="721"/>
      <c r="BR30" s="719">
        <v>99</v>
      </c>
      <c r="BS30" s="720"/>
      <c r="BT30" s="720"/>
      <c r="BU30" s="720"/>
      <c r="BV30" s="720"/>
      <c r="BW30" s="720"/>
      <c r="BX30" s="654">
        <v>96.2</v>
      </c>
      <c r="BY30" s="720"/>
      <c r="BZ30" s="720"/>
      <c r="CA30" s="720"/>
      <c r="CB30" s="721"/>
      <c r="CD30" s="724"/>
      <c r="CE30" s="725"/>
      <c r="CF30" s="674" t="s">
        <v>304</v>
      </c>
      <c r="CG30" s="675"/>
      <c r="CH30" s="675"/>
      <c r="CI30" s="675"/>
      <c r="CJ30" s="675"/>
      <c r="CK30" s="675"/>
      <c r="CL30" s="675"/>
      <c r="CM30" s="675"/>
      <c r="CN30" s="675"/>
      <c r="CO30" s="675"/>
      <c r="CP30" s="675"/>
      <c r="CQ30" s="676"/>
      <c r="CR30" s="659">
        <v>4504779</v>
      </c>
      <c r="CS30" s="660"/>
      <c r="CT30" s="660"/>
      <c r="CU30" s="660"/>
      <c r="CV30" s="660"/>
      <c r="CW30" s="660"/>
      <c r="CX30" s="660"/>
      <c r="CY30" s="661"/>
      <c r="CZ30" s="664">
        <v>7.3</v>
      </c>
      <c r="DA30" s="693"/>
      <c r="DB30" s="693"/>
      <c r="DC30" s="697"/>
      <c r="DD30" s="668">
        <v>4459638</v>
      </c>
      <c r="DE30" s="660"/>
      <c r="DF30" s="660"/>
      <c r="DG30" s="660"/>
      <c r="DH30" s="660"/>
      <c r="DI30" s="660"/>
      <c r="DJ30" s="660"/>
      <c r="DK30" s="661"/>
      <c r="DL30" s="668">
        <v>4458893</v>
      </c>
      <c r="DM30" s="660"/>
      <c r="DN30" s="660"/>
      <c r="DO30" s="660"/>
      <c r="DP30" s="660"/>
      <c r="DQ30" s="660"/>
      <c r="DR30" s="660"/>
      <c r="DS30" s="660"/>
      <c r="DT30" s="660"/>
      <c r="DU30" s="660"/>
      <c r="DV30" s="661"/>
      <c r="DW30" s="664">
        <v>11.2</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69987</v>
      </c>
      <c r="S31" s="660"/>
      <c r="T31" s="660"/>
      <c r="U31" s="660"/>
      <c r="V31" s="660"/>
      <c r="W31" s="660"/>
      <c r="X31" s="660"/>
      <c r="Y31" s="661"/>
      <c r="Z31" s="662">
        <v>0.1</v>
      </c>
      <c r="AA31" s="662"/>
      <c r="AB31" s="662"/>
      <c r="AC31" s="662"/>
      <c r="AD31" s="663" t="s">
        <v>138</v>
      </c>
      <c r="AE31" s="663"/>
      <c r="AF31" s="663"/>
      <c r="AG31" s="663"/>
      <c r="AH31" s="663"/>
      <c r="AI31" s="663"/>
      <c r="AJ31" s="663"/>
      <c r="AK31" s="663"/>
      <c r="AL31" s="664" t="s">
        <v>234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96.9</v>
      </c>
      <c r="BN31" s="717"/>
      <c r="BO31" s="717"/>
      <c r="BP31" s="717"/>
      <c r="BQ31" s="718"/>
      <c r="BR31" s="716">
        <v>99</v>
      </c>
      <c r="BS31" s="695"/>
      <c r="BT31" s="695"/>
      <c r="BU31" s="695"/>
      <c r="BV31" s="695"/>
      <c r="BW31" s="695"/>
      <c r="BX31" s="665">
        <v>96.5</v>
      </c>
      <c r="BY31" s="717"/>
      <c r="BZ31" s="717"/>
      <c r="CA31" s="717"/>
      <c r="CB31" s="718"/>
      <c r="CD31" s="724"/>
      <c r="CE31" s="725"/>
      <c r="CF31" s="674" t="s">
        <v>308</v>
      </c>
      <c r="CG31" s="675"/>
      <c r="CH31" s="675"/>
      <c r="CI31" s="675"/>
      <c r="CJ31" s="675"/>
      <c r="CK31" s="675"/>
      <c r="CL31" s="675"/>
      <c r="CM31" s="675"/>
      <c r="CN31" s="675"/>
      <c r="CO31" s="675"/>
      <c r="CP31" s="675"/>
      <c r="CQ31" s="676"/>
      <c r="CR31" s="659">
        <v>250578</v>
      </c>
      <c r="CS31" s="695"/>
      <c r="CT31" s="695"/>
      <c r="CU31" s="695"/>
      <c r="CV31" s="695"/>
      <c r="CW31" s="695"/>
      <c r="CX31" s="695"/>
      <c r="CY31" s="696"/>
      <c r="CZ31" s="664">
        <v>0.4</v>
      </c>
      <c r="DA31" s="693"/>
      <c r="DB31" s="693"/>
      <c r="DC31" s="697"/>
      <c r="DD31" s="668">
        <v>248217</v>
      </c>
      <c r="DE31" s="695"/>
      <c r="DF31" s="695"/>
      <c r="DG31" s="695"/>
      <c r="DH31" s="695"/>
      <c r="DI31" s="695"/>
      <c r="DJ31" s="695"/>
      <c r="DK31" s="696"/>
      <c r="DL31" s="668">
        <v>248217</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54110</v>
      </c>
      <c r="S32" s="660"/>
      <c r="T32" s="660"/>
      <c r="U32" s="660"/>
      <c r="V32" s="660"/>
      <c r="W32" s="660"/>
      <c r="X32" s="660"/>
      <c r="Y32" s="661"/>
      <c r="Z32" s="662">
        <v>0.1</v>
      </c>
      <c r="AA32" s="662"/>
      <c r="AB32" s="662"/>
      <c r="AC32" s="662"/>
      <c r="AD32" s="663" t="s">
        <v>249</v>
      </c>
      <c r="AE32" s="663"/>
      <c r="AF32" s="663"/>
      <c r="AG32" s="663"/>
      <c r="AH32" s="663"/>
      <c r="AI32" s="663"/>
      <c r="AJ32" s="663"/>
      <c r="AK32" s="663"/>
      <c r="AL32" s="664" t="s">
        <v>249</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98.9</v>
      </c>
      <c r="BH32" s="729"/>
      <c r="BI32" s="729"/>
      <c r="BJ32" s="729"/>
      <c r="BK32" s="729"/>
      <c r="BL32" s="729"/>
      <c r="BM32" s="730">
        <v>96.3</v>
      </c>
      <c r="BN32" s="729"/>
      <c r="BO32" s="729"/>
      <c r="BP32" s="729"/>
      <c r="BQ32" s="731"/>
      <c r="BR32" s="728">
        <v>98.9</v>
      </c>
      <c r="BS32" s="729"/>
      <c r="BT32" s="729"/>
      <c r="BU32" s="729"/>
      <c r="BV32" s="729"/>
      <c r="BW32" s="729"/>
      <c r="BX32" s="730">
        <v>95.7</v>
      </c>
      <c r="BY32" s="729"/>
      <c r="BZ32" s="729"/>
      <c r="CA32" s="729"/>
      <c r="CB32" s="731"/>
      <c r="CD32" s="726"/>
      <c r="CE32" s="727"/>
      <c r="CF32" s="674" t="s">
        <v>311</v>
      </c>
      <c r="CG32" s="675"/>
      <c r="CH32" s="675"/>
      <c r="CI32" s="675"/>
      <c r="CJ32" s="675"/>
      <c r="CK32" s="675"/>
      <c r="CL32" s="675"/>
      <c r="CM32" s="675"/>
      <c r="CN32" s="675"/>
      <c r="CO32" s="675"/>
      <c r="CP32" s="675"/>
      <c r="CQ32" s="676"/>
      <c r="CR32" s="659" t="s">
        <v>249</v>
      </c>
      <c r="CS32" s="660"/>
      <c r="CT32" s="660"/>
      <c r="CU32" s="660"/>
      <c r="CV32" s="660"/>
      <c r="CW32" s="660"/>
      <c r="CX32" s="660"/>
      <c r="CY32" s="661"/>
      <c r="CZ32" s="664" t="s">
        <v>234</v>
      </c>
      <c r="DA32" s="693"/>
      <c r="DB32" s="693"/>
      <c r="DC32" s="697"/>
      <c r="DD32" s="668" t="s">
        <v>120</v>
      </c>
      <c r="DE32" s="660"/>
      <c r="DF32" s="660"/>
      <c r="DG32" s="660"/>
      <c r="DH32" s="660"/>
      <c r="DI32" s="660"/>
      <c r="DJ32" s="660"/>
      <c r="DK32" s="661"/>
      <c r="DL32" s="668" t="s">
        <v>138</v>
      </c>
      <c r="DM32" s="660"/>
      <c r="DN32" s="660"/>
      <c r="DO32" s="660"/>
      <c r="DP32" s="660"/>
      <c r="DQ32" s="660"/>
      <c r="DR32" s="660"/>
      <c r="DS32" s="660"/>
      <c r="DT32" s="660"/>
      <c r="DU32" s="660"/>
      <c r="DV32" s="661"/>
      <c r="DW32" s="664" t="s">
        <v>138</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4833936</v>
      </c>
      <c r="S33" s="660"/>
      <c r="T33" s="660"/>
      <c r="U33" s="660"/>
      <c r="V33" s="660"/>
      <c r="W33" s="660"/>
      <c r="X33" s="660"/>
      <c r="Y33" s="661"/>
      <c r="Z33" s="662">
        <v>7.1</v>
      </c>
      <c r="AA33" s="662"/>
      <c r="AB33" s="662"/>
      <c r="AC33" s="662"/>
      <c r="AD33" s="663" t="s">
        <v>120</v>
      </c>
      <c r="AE33" s="663"/>
      <c r="AF33" s="663"/>
      <c r="AG33" s="663"/>
      <c r="AH33" s="663"/>
      <c r="AI33" s="663"/>
      <c r="AJ33" s="663"/>
      <c r="AK33" s="663"/>
      <c r="AL33" s="664" t="s">
        <v>138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23563298</v>
      </c>
      <c r="CS33" s="695"/>
      <c r="CT33" s="695"/>
      <c r="CU33" s="695"/>
      <c r="CV33" s="695"/>
      <c r="CW33" s="695"/>
      <c r="CX33" s="695"/>
      <c r="CY33" s="696"/>
      <c r="CZ33" s="664">
        <v>38.200000000000003</v>
      </c>
      <c r="DA33" s="693"/>
      <c r="DB33" s="693"/>
      <c r="DC33" s="697"/>
      <c r="DD33" s="668">
        <v>18983387</v>
      </c>
      <c r="DE33" s="695"/>
      <c r="DF33" s="695"/>
      <c r="DG33" s="695"/>
      <c r="DH33" s="695"/>
      <c r="DI33" s="695"/>
      <c r="DJ33" s="695"/>
      <c r="DK33" s="696"/>
      <c r="DL33" s="668">
        <v>14805411</v>
      </c>
      <c r="DM33" s="695"/>
      <c r="DN33" s="695"/>
      <c r="DO33" s="695"/>
      <c r="DP33" s="695"/>
      <c r="DQ33" s="695"/>
      <c r="DR33" s="695"/>
      <c r="DS33" s="695"/>
      <c r="DT33" s="695"/>
      <c r="DU33" s="695"/>
      <c r="DV33" s="696"/>
      <c r="DW33" s="664">
        <v>37.1</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2896175</v>
      </c>
      <c r="S34" s="660"/>
      <c r="T34" s="660"/>
      <c r="U34" s="660"/>
      <c r="V34" s="660"/>
      <c r="W34" s="660"/>
      <c r="X34" s="660"/>
      <c r="Y34" s="661"/>
      <c r="Z34" s="662">
        <v>4.3</v>
      </c>
      <c r="AA34" s="662"/>
      <c r="AB34" s="662"/>
      <c r="AC34" s="662"/>
      <c r="AD34" s="663">
        <v>418067</v>
      </c>
      <c r="AE34" s="663"/>
      <c r="AF34" s="663"/>
      <c r="AG34" s="663"/>
      <c r="AH34" s="663"/>
      <c r="AI34" s="663"/>
      <c r="AJ34" s="663"/>
      <c r="AK34" s="663"/>
      <c r="AL34" s="664">
        <v>1.1000000000000001</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7745950</v>
      </c>
      <c r="CS34" s="660"/>
      <c r="CT34" s="660"/>
      <c r="CU34" s="660"/>
      <c r="CV34" s="660"/>
      <c r="CW34" s="660"/>
      <c r="CX34" s="660"/>
      <c r="CY34" s="661"/>
      <c r="CZ34" s="664">
        <v>12.6</v>
      </c>
      <c r="DA34" s="693"/>
      <c r="DB34" s="693"/>
      <c r="DC34" s="697"/>
      <c r="DD34" s="668">
        <v>6161294</v>
      </c>
      <c r="DE34" s="660"/>
      <c r="DF34" s="660"/>
      <c r="DG34" s="660"/>
      <c r="DH34" s="660"/>
      <c r="DI34" s="660"/>
      <c r="DJ34" s="660"/>
      <c r="DK34" s="661"/>
      <c r="DL34" s="668">
        <v>5946533</v>
      </c>
      <c r="DM34" s="660"/>
      <c r="DN34" s="660"/>
      <c r="DO34" s="660"/>
      <c r="DP34" s="660"/>
      <c r="DQ34" s="660"/>
      <c r="DR34" s="660"/>
      <c r="DS34" s="660"/>
      <c r="DT34" s="660"/>
      <c r="DU34" s="660"/>
      <c r="DV34" s="661"/>
      <c r="DW34" s="664">
        <v>14.9</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3194600</v>
      </c>
      <c r="S35" s="660"/>
      <c r="T35" s="660"/>
      <c r="U35" s="660"/>
      <c r="V35" s="660"/>
      <c r="W35" s="660"/>
      <c r="X35" s="660"/>
      <c r="Y35" s="661"/>
      <c r="Z35" s="662">
        <v>4.7</v>
      </c>
      <c r="AA35" s="662"/>
      <c r="AB35" s="662"/>
      <c r="AC35" s="662"/>
      <c r="AD35" s="663" t="s">
        <v>120</v>
      </c>
      <c r="AE35" s="663"/>
      <c r="AF35" s="663"/>
      <c r="AG35" s="663"/>
      <c r="AH35" s="663"/>
      <c r="AI35" s="663"/>
      <c r="AJ35" s="663"/>
      <c r="AK35" s="663"/>
      <c r="AL35" s="664" t="s">
        <v>120</v>
      </c>
      <c r="AM35" s="665"/>
      <c r="AN35" s="665"/>
      <c r="AO35" s="666"/>
      <c r="AP35" s="214"/>
      <c r="AQ35" s="732" t="s">
        <v>319</v>
      </c>
      <c r="AR35" s="733"/>
      <c r="AS35" s="733"/>
      <c r="AT35" s="733"/>
      <c r="AU35" s="733"/>
      <c r="AV35" s="733"/>
      <c r="AW35" s="733"/>
      <c r="AX35" s="733"/>
      <c r="AY35" s="734"/>
      <c r="AZ35" s="648">
        <v>8399433</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t="s">
        <v>120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528102</v>
      </c>
      <c r="CS35" s="695"/>
      <c r="CT35" s="695"/>
      <c r="CU35" s="695"/>
      <c r="CV35" s="695"/>
      <c r="CW35" s="695"/>
      <c r="CX35" s="695"/>
      <c r="CY35" s="696"/>
      <c r="CZ35" s="664">
        <v>0.9</v>
      </c>
      <c r="DA35" s="693"/>
      <c r="DB35" s="693"/>
      <c r="DC35" s="697"/>
      <c r="DD35" s="668">
        <v>477313</v>
      </c>
      <c r="DE35" s="695"/>
      <c r="DF35" s="695"/>
      <c r="DG35" s="695"/>
      <c r="DH35" s="695"/>
      <c r="DI35" s="695"/>
      <c r="DJ35" s="695"/>
      <c r="DK35" s="696"/>
      <c r="DL35" s="668">
        <v>464908</v>
      </c>
      <c r="DM35" s="695"/>
      <c r="DN35" s="695"/>
      <c r="DO35" s="695"/>
      <c r="DP35" s="695"/>
      <c r="DQ35" s="695"/>
      <c r="DR35" s="695"/>
      <c r="DS35" s="695"/>
      <c r="DT35" s="695"/>
      <c r="DU35" s="695"/>
      <c r="DV35" s="696"/>
      <c r="DW35" s="664">
        <v>1.2</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249</v>
      </c>
      <c r="AA36" s="662"/>
      <c r="AB36" s="662"/>
      <c r="AC36" s="662"/>
      <c r="AD36" s="663" t="s">
        <v>120</v>
      </c>
      <c r="AE36" s="663"/>
      <c r="AF36" s="663"/>
      <c r="AG36" s="663"/>
      <c r="AH36" s="663"/>
      <c r="AI36" s="663"/>
      <c r="AJ36" s="663"/>
      <c r="AK36" s="663"/>
      <c r="AL36" s="664" t="s">
        <v>120</v>
      </c>
      <c r="AM36" s="665"/>
      <c r="AN36" s="665"/>
      <c r="AO36" s="666"/>
      <c r="AQ36" s="736" t="s">
        <v>323</v>
      </c>
      <c r="AR36" s="737"/>
      <c r="AS36" s="737"/>
      <c r="AT36" s="737"/>
      <c r="AU36" s="737"/>
      <c r="AV36" s="737"/>
      <c r="AW36" s="737"/>
      <c r="AX36" s="737"/>
      <c r="AY36" s="738"/>
      <c r="AZ36" s="659">
        <v>1657736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-159074</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4859711</v>
      </c>
      <c r="CS36" s="660"/>
      <c r="CT36" s="660"/>
      <c r="CU36" s="660"/>
      <c r="CV36" s="660"/>
      <c r="CW36" s="660"/>
      <c r="CX36" s="660"/>
      <c r="CY36" s="661"/>
      <c r="CZ36" s="664">
        <v>7.9</v>
      </c>
      <c r="DA36" s="693"/>
      <c r="DB36" s="693"/>
      <c r="DC36" s="697"/>
      <c r="DD36" s="668">
        <v>3992555</v>
      </c>
      <c r="DE36" s="660"/>
      <c r="DF36" s="660"/>
      <c r="DG36" s="660"/>
      <c r="DH36" s="660"/>
      <c r="DI36" s="660"/>
      <c r="DJ36" s="660"/>
      <c r="DK36" s="661"/>
      <c r="DL36" s="668">
        <v>2872087</v>
      </c>
      <c r="DM36" s="660"/>
      <c r="DN36" s="660"/>
      <c r="DO36" s="660"/>
      <c r="DP36" s="660"/>
      <c r="DQ36" s="660"/>
      <c r="DR36" s="660"/>
      <c r="DS36" s="660"/>
      <c r="DT36" s="660"/>
      <c r="DU36" s="660"/>
      <c r="DV36" s="661"/>
      <c r="DW36" s="664">
        <v>7.2</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1000000</v>
      </c>
      <c r="S37" s="660"/>
      <c r="T37" s="660"/>
      <c r="U37" s="660"/>
      <c r="V37" s="660"/>
      <c r="W37" s="660"/>
      <c r="X37" s="660"/>
      <c r="Y37" s="661"/>
      <c r="Z37" s="662">
        <v>1.5</v>
      </c>
      <c r="AA37" s="662"/>
      <c r="AB37" s="662"/>
      <c r="AC37" s="662"/>
      <c r="AD37" s="663" t="s">
        <v>249</v>
      </c>
      <c r="AE37" s="663"/>
      <c r="AF37" s="663"/>
      <c r="AG37" s="663"/>
      <c r="AH37" s="663"/>
      <c r="AI37" s="663"/>
      <c r="AJ37" s="663"/>
      <c r="AK37" s="663"/>
      <c r="AL37" s="664" t="s">
        <v>120</v>
      </c>
      <c r="AM37" s="665"/>
      <c r="AN37" s="665"/>
      <c r="AO37" s="666"/>
      <c r="AQ37" s="736" t="s">
        <v>327</v>
      </c>
      <c r="AR37" s="737"/>
      <c r="AS37" s="737"/>
      <c r="AT37" s="737"/>
      <c r="AU37" s="737"/>
      <c r="AV37" s="737"/>
      <c r="AW37" s="737"/>
      <c r="AX37" s="737"/>
      <c r="AY37" s="738"/>
      <c r="AZ37" s="659">
        <v>1317692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29830</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1638556</v>
      </c>
      <c r="CS37" s="695"/>
      <c r="CT37" s="695"/>
      <c r="CU37" s="695"/>
      <c r="CV37" s="695"/>
      <c r="CW37" s="695"/>
      <c r="CX37" s="695"/>
      <c r="CY37" s="696"/>
      <c r="CZ37" s="664">
        <v>2.7</v>
      </c>
      <c r="DA37" s="693"/>
      <c r="DB37" s="693"/>
      <c r="DC37" s="697"/>
      <c r="DD37" s="668">
        <v>1638556</v>
      </c>
      <c r="DE37" s="695"/>
      <c r="DF37" s="695"/>
      <c r="DG37" s="695"/>
      <c r="DH37" s="695"/>
      <c r="DI37" s="695"/>
      <c r="DJ37" s="695"/>
      <c r="DK37" s="696"/>
      <c r="DL37" s="668">
        <v>1638556</v>
      </c>
      <c r="DM37" s="695"/>
      <c r="DN37" s="695"/>
      <c r="DO37" s="695"/>
      <c r="DP37" s="695"/>
      <c r="DQ37" s="695"/>
      <c r="DR37" s="695"/>
      <c r="DS37" s="695"/>
      <c r="DT37" s="695"/>
      <c r="DU37" s="695"/>
      <c r="DV37" s="696"/>
      <c r="DW37" s="664">
        <v>4.0999999999999996</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67831002</v>
      </c>
      <c r="S38" s="740"/>
      <c r="T38" s="740"/>
      <c r="U38" s="740"/>
      <c r="V38" s="740"/>
      <c r="W38" s="740"/>
      <c r="X38" s="740"/>
      <c r="Y38" s="741"/>
      <c r="Z38" s="742">
        <v>100</v>
      </c>
      <c r="AA38" s="742"/>
      <c r="AB38" s="742"/>
      <c r="AC38" s="742"/>
      <c r="AD38" s="743">
        <v>38920748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64690</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48397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8343843</v>
      </c>
      <c r="CS38" s="660"/>
      <c r="CT38" s="660"/>
      <c r="CU38" s="660"/>
      <c r="CV38" s="660"/>
      <c r="CW38" s="660"/>
      <c r="CX38" s="660"/>
      <c r="CY38" s="661"/>
      <c r="CZ38" s="664">
        <v>13.5</v>
      </c>
      <c r="DA38" s="693"/>
      <c r="DB38" s="693"/>
      <c r="DC38" s="697"/>
      <c r="DD38" s="668">
        <v>7401310</v>
      </c>
      <c r="DE38" s="660"/>
      <c r="DF38" s="660"/>
      <c r="DG38" s="660"/>
      <c r="DH38" s="660"/>
      <c r="DI38" s="660"/>
      <c r="DJ38" s="660"/>
      <c r="DK38" s="661"/>
      <c r="DL38" s="668">
        <v>5521883</v>
      </c>
      <c r="DM38" s="660"/>
      <c r="DN38" s="660"/>
      <c r="DO38" s="660"/>
      <c r="DP38" s="660"/>
      <c r="DQ38" s="660"/>
      <c r="DR38" s="660"/>
      <c r="DS38" s="660"/>
      <c r="DT38" s="660"/>
      <c r="DU38" s="660"/>
      <c r="DV38" s="661"/>
      <c r="DW38" s="664">
        <v>13.8</v>
      </c>
      <c r="DX38" s="693"/>
      <c r="DY38" s="693"/>
      <c r="DZ38" s="693"/>
      <c r="EA38" s="693"/>
      <c r="EB38" s="693"/>
      <c r="EC38" s="694"/>
    </row>
    <row r="39" spans="2:133" ht="11.25" customHeight="1">
      <c r="AQ39" s="736" t="s">
        <v>334</v>
      </c>
      <c r="AR39" s="737"/>
      <c r="AS39" s="737"/>
      <c r="AT39" s="737"/>
      <c r="AU39" s="737"/>
      <c r="AV39" s="737"/>
      <c r="AW39" s="737"/>
      <c r="AX39" s="737"/>
      <c r="AY39" s="738"/>
      <c r="AZ39" s="659">
        <v>55590</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1021955</v>
      </c>
      <c r="CS39" s="695"/>
      <c r="CT39" s="695"/>
      <c r="CU39" s="695"/>
      <c r="CV39" s="695"/>
      <c r="CW39" s="695"/>
      <c r="CX39" s="695"/>
      <c r="CY39" s="696"/>
      <c r="CZ39" s="664">
        <v>1.7</v>
      </c>
      <c r="DA39" s="693"/>
      <c r="DB39" s="693"/>
      <c r="DC39" s="697"/>
      <c r="DD39" s="668">
        <v>949495</v>
      </c>
      <c r="DE39" s="695"/>
      <c r="DF39" s="695"/>
      <c r="DG39" s="695"/>
      <c r="DH39" s="695"/>
      <c r="DI39" s="695"/>
      <c r="DJ39" s="695"/>
      <c r="DK39" s="696"/>
      <c r="DL39" s="668" t="s">
        <v>120</v>
      </c>
      <c r="DM39" s="695"/>
      <c r="DN39" s="695"/>
      <c r="DO39" s="695"/>
      <c r="DP39" s="695"/>
      <c r="DQ39" s="695"/>
      <c r="DR39" s="695"/>
      <c r="DS39" s="695"/>
      <c r="DT39" s="695"/>
      <c r="DU39" s="695"/>
      <c r="DV39" s="696"/>
      <c r="DW39" s="664" t="s">
        <v>249</v>
      </c>
      <c r="DX39" s="693"/>
      <c r="DY39" s="693"/>
      <c r="DZ39" s="693"/>
      <c r="EA39" s="693"/>
      <c r="EB39" s="693"/>
      <c r="EC39" s="694"/>
    </row>
    <row r="40" spans="2:133" ht="11.25" customHeight="1">
      <c r="AQ40" s="736" t="s">
        <v>338</v>
      </c>
      <c r="AR40" s="737"/>
      <c r="AS40" s="737"/>
      <c r="AT40" s="737"/>
      <c r="AU40" s="737"/>
      <c r="AV40" s="737"/>
      <c r="AW40" s="737"/>
      <c r="AX40" s="737"/>
      <c r="AY40" s="738"/>
      <c r="AZ40" s="659">
        <v>1111863</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1063737</v>
      </c>
      <c r="CS40" s="660"/>
      <c r="CT40" s="660"/>
      <c r="CU40" s="660"/>
      <c r="CV40" s="660"/>
      <c r="CW40" s="660"/>
      <c r="CX40" s="660"/>
      <c r="CY40" s="661"/>
      <c r="CZ40" s="664">
        <v>1.7</v>
      </c>
      <c r="DA40" s="693"/>
      <c r="DB40" s="693"/>
      <c r="DC40" s="697"/>
      <c r="DD40" s="668">
        <v>1420</v>
      </c>
      <c r="DE40" s="660"/>
      <c r="DF40" s="660"/>
      <c r="DG40" s="660"/>
      <c r="DH40" s="660"/>
      <c r="DI40" s="660"/>
      <c r="DJ40" s="660"/>
      <c r="DK40" s="661"/>
      <c r="DL40" s="668" t="s">
        <v>120</v>
      </c>
      <c r="DM40" s="660"/>
      <c r="DN40" s="660"/>
      <c r="DO40" s="660"/>
      <c r="DP40" s="660"/>
      <c r="DQ40" s="660"/>
      <c r="DR40" s="660"/>
      <c r="DS40" s="660"/>
      <c r="DT40" s="660"/>
      <c r="DU40" s="660"/>
      <c r="DV40" s="661"/>
      <c r="DW40" s="664" t="s">
        <v>249</v>
      </c>
      <c r="DX40" s="693"/>
      <c r="DY40" s="693"/>
      <c r="DZ40" s="693"/>
      <c r="EA40" s="693"/>
      <c r="EB40" s="693"/>
      <c r="EC40" s="694"/>
    </row>
    <row r="41" spans="2:133" ht="11.25" customHeight="1">
      <c r="AQ41" s="746" t="s">
        <v>341</v>
      </c>
      <c r="AR41" s="747"/>
      <c r="AS41" s="747"/>
      <c r="AT41" s="747"/>
      <c r="AU41" s="747"/>
      <c r="AV41" s="747"/>
      <c r="AW41" s="747"/>
      <c r="AX41" s="747"/>
      <c r="AY41" s="748"/>
      <c r="AZ41" s="739">
        <v>4191862</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138</v>
      </c>
      <c r="DA41" s="693"/>
      <c r="DB41" s="693"/>
      <c r="DC41" s="697"/>
      <c r="DD41" s="668" t="s">
        <v>138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5340407</v>
      </c>
      <c r="CS42" s="660"/>
      <c r="CT42" s="660"/>
      <c r="CU42" s="660"/>
      <c r="CV42" s="660"/>
      <c r="CW42" s="660"/>
      <c r="CX42" s="660"/>
      <c r="CY42" s="661"/>
      <c r="CZ42" s="664">
        <v>8.6999999999999993</v>
      </c>
      <c r="DA42" s="665"/>
      <c r="DB42" s="665"/>
      <c r="DC42" s="760"/>
      <c r="DD42" s="668">
        <v>2229222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295398</v>
      </c>
      <c r="CS43" s="695"/>
      <c r="CT43" s="695"/>
      <c r="CU43" s="695"/>
      <c r="CV43" s="695"/>
      <c r="CW43" s="695"/>
      <c r="CX43" s="695"/>
      <c r="CY43" s="696"/>
      <c r="CZ43" s="664">
        <v>0.5</v>
      </c>
      <c r="DA43" s="693"/>
      <c r="DB43" s="693"/>
      <c r="DC43" s="697"/>
      <c r="DD43" s="668">
        <v>295398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5340407</v>
      </c>
      <c r="CS44" s="660"/>
      <c r="CT44" s="660"/>
      <c r="CU44" s="660"/>
      <c r="CV44" s="660"/>
      <c r="CW44" s="660"/>
      <c r="CX44" s="660"/>
      <c r="CY44" s="661"/>
      <c r="CZ44" s="664">
        <v>8.6999999999999993</v>
      </c>
      <c r="DA44" s="665"/>
      <c r="DB44" s="665"/>
      <c r="DC44" s="760"/>
      <c r="DD44" s="668">
        <v>2229222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1841672</v>
      </c>
      <c r="CS45" s="695"/>
      <c r="CT45" s="695"/>
      <c r="CU45" s="695"/>
      <c r="CV45" s="695"/>
      <c r="CW45" s="695"/>
      <c r="CX45" s="695"/>
      <c r="CY45" s="696"/>
      <c r="CZ45" s="664">
        <v>3</v>
      </c>
      <c r="DA45" s="693"/>
      <c r="DB45" s="693"/>
      <c r="DC45" s="697"/>
      <c r="DD45" s="668">
        <v>361036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3359938</v>
      </c>
      <c r="CS46" s="660"/>
      <c r="CT46" s="660"/>
      <c r="CU46" s="660"/>
      <c r="CV46" s="660"/>
      <c r="CW46" s="660"/>
      <c r="CX46" s="660"/>
      <c r="CY46" s="661"/>
      <c r="CZ46" s="664">
        <v>5.5</v>
      </c>
      <c r="DA46" s="665"/>
      <c r="DB46" s="665"/>
      <c r="DC46" s="760"/>
      <c r="DD46" s="668">
        <v>1761889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249</v>
      </c>
      <c r="CS47" s="695"/>
      <c r="CT47" s="695"/>
      <c r="CU47" s="695"/>
      <c r="CV47" s="695"/>
      <c r="CW47" s="695"/>
      <c r="CX47" s="695"/>
      <c r="CY47" s="696"/>
      <c r="CZ47" s="664" t="s">
        <v>234</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138</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61604197</v>
      </c>
      <c r="CS49" s="729"/>
      <c r="CT49" s="729"/>
      <c r="CU49" s="729"/>
      <c r="CV49" s="729"/>
      <c r="CW49" s="729"/>
      <c r="CX49" s="729"/>
      <c r="CY49" s="761"/>
      <c r="CZ49" s="744">
        <v>100</v>
      </c>
      <c r="DA49" s="762"/>
      <c r="DB49" s="762"/>
      <c r="DC49" s="763"/>
      <c r="DD49" s="764">
        <v>41437696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6Ty5/HneFOWbG2Ti3QdNs8RJtFXw4e6lQiuKBf3cnUM3lkWK8XfLI9lWBOiMBG/PdKFt2iGL/o8Y1t2mv3cE/g==" saltValue="mA0x3qKTUTnIYQezTkwq2w==" spinCount="100000" sheet="1" objects="1" scenarios="1"/>
  <customSheetViews>
    <customSheetView guid="{76D88429-34FC-4BF9-AE4D-0DC3C89072A4}"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1" zoomScale="70" zoomScaleNormal="25" zoomScaleSheetLayoutView="70" workbookViewId="0">
      <selection activeCell="AU28" sqref="AU28:AY2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67648</v>
      </c>
      <c r="R7" s="795"/>
      <c r="S7" s="795"/>
      <c r="T7" s="795"/>
      <c r="U7" s="795"/>
      <c r="V7" s="795">
        <v>61463</v>
      </c>
      <c r="W7" s="795"/>
      <c r="X7" s="795"/>
      <c r="Y7" s="795"/>
      <c r="Z7" s="795"/>
      <c r="AA7" s="795">
        <v>6185</v>
      </c>
      <c r="AB7" s="795"/>
      <c r="AC7" s="795"/>
      <c r="AD7" s="795"/>
      <c r="AE7" s="796"/>
      <c r="AF7" s="797">
        <v>6125</v>
      </c>
      <c r="AG7" s="798"/>
      <c r="AH7" s="798"/>
      <c r="AI7" s="798"/>
      <c r="AJ7" s="799"/>
      <c r="AK7" s="834">
        <v>54</v>
      </c>
      <c r="AL7" s="835"/>
      <c r="AM7" s="835"/>
      <c r="AN7" s="835"/>
      <c r="AO7" s="835"/>
      <c r="AP7" s="835">
        <v>36146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0</v>
      </c>
      <c r="CI7" s="832"/>
      <c r="CJ7" s="832"/>
      <c r="CK7" s="832"/>
      <c r="CL7" s="833"/>
      <c r="CM7" s="831">
        <v>153</v>
      </c>
      <c r="CN7" s="832"/>
      <c r="CO7" s="832"/>
      <c r="CP7" s="832"/>
      <c r="CQ7" s="833"/>
      <c r="CR7" s="831">
        <v>65</v>
      </c>
      <c r="CS7" s="832"/>
      <c r="CT7" s="832"/>
      <c r="CU7" s="832"/>
      <c r="CV7" s="833"/>
      <c r="CW7" s="831">
        <v>5</v>
      </c>
      <c r="CX7" s="832"/>
      <c r="CY7" s="832"/>
      <c r="CZ7" s="832"/>
      <c r="DA7" s="833"/>
      <c r="DB7" s="831" t="s">
        <v>580</v>
      </c>
      <c r="DC7" s="832"/>
      <c r="DD7" s="832"/>
      <c r="DE7" s="832"/>
      <c r="DF7" s="833"/>
      <c r="DG7" s="831" t="s">
        <v>560</v>
      </c>
      <c r="DH7" s="832"/>
      <c r="DI7" s="832"/>
      <c r="DJ7" s="832"/>
      <c r="DK7" s="833"/>
      <c r="DL7" s="831" t="s">
        <v>501</v>
      </c>
      <c r="DM7" s="832"/>
      <c r="DN7" s="832"/>
      <c r="DO7" s="832"/>
      <c r="DP7" s="833"/>
      <c r="DQ7" s="831" t="s">
        <v>501</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42</v>
      </c>
      <c r="R8" s="819"/>
      <c r="S8" s="819"/>
      <c r="T8" s="819"/>
      <c r="U8" s="819"/>
      <c r="V8" s="819">
        <v>42</v>
      </c>
      <c r="W8" s="819"/>
      <c r="X8" s="819"/>
      <c r="Y8" s="819"/>
      <c r="Z8" s="819"/>
      <c r="AA8" s="819" t="s">
        <v>560</v>
      </c>
      <c r="AB8" s="819"/>
      <c r="AC8" s="819"/>
      <c r="AD8" s="819"/>
      <c r="AE8" s="820"/>
      <c r="AF8" s="821" t="s">
        <v>120</v>
      </c>
      <c r="AG8" s="822"/>
      <c r="AH8" s="822"/>
      <c r="AI8" s="822"/>
      <c r="AJ8" s="823"/>
      <c r="AK8" s="824">
        <v>42</v>
      </c>
      <c r="AL8" s="825"/>
      <c r="AM8" s="825"/>
      <c r="AN8" s="825"/>
      <c r="AO8" s="825"/>
      <c r="AP8" s="825">
        <v>64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7</v>
      </c>
      <c r="CI8" s="842"/>
      <c r="CJ8" s="842"/>
      <c r="CK8" s="842"/>
      <c r="CL8" s="843"/>
      <c r="CM8" s="841">
        <v>307</v>
      </c>
      <c r="CN8" s="842"/>
      <c r="CO8" s="842"/>
      <c r="CP8" s="842"/>
      <c r="CQ8" s="843"/>
      <c r="CR8" s="841">
        <v>200</v>
      </c>
      <c r="CS8" s="842"/>
      <c r="CT8" s="842"/>
      <c r="CU8" s="842"/>
      <c r="CV8" s="843"/>
      <c r="CW8" s="841">
        <v>7</v>
      </c>
      <c r="CX8" s="842"/>
      <c r="CY8" s="842"/>
      <c r="CZ8" s="842"/>
      <c r="DA8" s="843"/>
      <c r="DB8" s="841" t="s">
        <v>560</v>
      </c>
      <c r="DC8" s="842"/>
      <c r="DD8" s="842"/>
      <c r="DE8" s="842"/>
      <c r="DF8" s="843"/>
      <c r="DG8" s="841" t="s">
        <v>560</v>
      </c>
      <c r="DH8" s="842"/>
      <c r="DI8" s="842"/>
      <c r="DJ8" s="842"/>
      <c r="DK8" s="843"/>
      <c r="DL8" s="841" t="s">
        <v>501</v>
      </c>
      <c r="DM8" s="842"/>
      <c r="DN8" s="842"/>
      <c r="DO8" s="842"/>
      <c r="DP8" s="843"/>
      <c r="DQ8" s="841" t="s">
        <v>501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573</v>
      </c>
      <c r="BT9" s="829"/>
      <c r="BU9" s="829"/>
      <c r="BV9" s="829"/>
      <c r="BW9" s="829"/>
      <c r="BX9" s="829"/>
      <c r="BY9" s="829"/>
      <c r="BZ9" s="829"/>
      <c r="CA9" s="829"/>
      <c r="CB9" s="829"/>
      <c r="CC9" s="829"/>
      <c r="CD9" s="829"/>
      <c r="CE9" s="829"/>
      <c r="CF9" s="829"/>
      <c r="CG9" s="830"/>
      <c r="CH9" s="841">
        <v>-2</v>
      </c>
      <c r="CI9" s="842"/>
      <c r="CJ9" s="842"/>
      <c r="CK9" s="842"/>
      <c r="CL9" s="843"/>
      <c r="CM9" s="841">
        <v>225</v>
      </c>
      <c r="CN9" s="842"/>
      <c r="CO9" s="842"/>
      <c r="CP9" s="842"/>
      <c r="CQ9" s="843"/>
      <c r="CR9" s="841">
        <v>112</v>
      </c>
      <c r="CS9" s="842"/>
      <c r="CT9" s="842"/>
      <c r="CU9" s="842"/>
      <c r="CV9" s="843"/>
      <c r="CW9" s="841">
        <v>13</v>
      </c>
      <c r="CX9" s="842"/>
      <c r="CY9" s="842"/>
      <c r="CZ9" s="842"/>
      <c r="DA9" s="843"/>
      <c r="DB9" s="841" t="s">
        <v>581</v>
      </c>
      <c r="DC9" s="842"/>
      <c r="DD9" s="842"/>
      <c r="DE9" s="842"/>
      <c r="DF9" s="843"/>
      <c r="DG9" s="841" t="s">
        <v>560</v>
      </c>
      <c r="DH9" s="842"/>
      <c r="DI9" s="842"/>
      <c r="DJ9" s="842"/>
      <c r="DK9" s="843"/>
      <c r="DL9" s="841" t="s">
        <v>501</v>
      </c>
      <c r="DM9" s="842"/>
      <c r="DN9" s="842"/>
      <c r="DO9" s="842"/>
      <c r="DP9" s="843"/>
      <c r="DQ9" s="841" t="s">
        <v>501</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574</v>
      </c>
      <c r="BT10" s="829"/>
      <c r="BU10" s="829"/>
      <c r="BV10" s="829"/>
      <c r="BW10" s="829"/>
      <c r="BX10" s="829"/>
      <c r="BY10" s="829"/>
      <c r="BZ10" s="829"/>
      <c r="CA10" s="829"/>
      <c r="CB10" s="829"/>
      <c r="CC10" s="829"/>
      <c r="CD10" s="829"/>
      <c r="CE10" s="829"/>
      <c r="CF10" s="829"/>
      <c r="CG10" s="830"/>
      <c r="CH10" s="841">
        <v>0</v>
      </c>
      <c r="CI10" s="842"/>
      <c r="CJ10" s="842"/>
      <c r="CK10" s="842"/>
      <c r="CL10" s="843"/>
      <c r="CM10" s="841">
        <v>144</v>
      </c>
      <c r="CN10" s="842"/>
      <c r="CO10" s="842"/>
      <c r="CP10" s="842"/>
      <c r="CQ10" s="843"/>
      <c r="CR10" s="841">
        <v>5</v>
      </c>
      <c r="CS10" s="842"/>
      <c r="CT10" s="842"/>
      <c r="CU10" s="842"/>
      <c r="CV10" s="843"/>
      <c r="CW10" s="841">
        <v>0</v>
      </c>
      <c r="CX10" s="842"/>
      <c r="CY10" s="842"/>
      <c r="CZ10" s="842"/>
      <c r="DA10" s="843"/>
      <c r="DB10" s="841" t="s">
        <v>581</v>
      </c>
      <c r="DC10" s="842"/>
      <c r="DD10" s="842"/>
      <c r="DE10" s="842"/>
      <c r="DF10" s="843"/>
      <c r="DG10" s="841" t="s">
        <v>560</v>
      </c>
      <c r="DH10" s="842"/>
      <c r="DI10" s="842"/>
      <c r="DJ10" s="842"/>
      <c r="DK10" s="843"/>
      <c r="DL10" s="841" t="s">
        <v>501</v>
      </c>
      <c r="DM10" s="842"/>
      <c r="DN10" s="842"/>
      <c r="DO10" s="842"/>
      <c r="DP10" s="843"/>
      <c r="DQ10" s="841" t="s">
        <v>501</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575</v>
      </c>
      <c r="BT11" s="829"/>
      <c r="BU11" s="829"/>
      <c r="BV11" s="829"/>
      <c r="BW11" s="829"/>
      <c r="BX11" s="829"/>
      <c r="BY11" s="829"/>
      <c r="BZ11" s="829"/>
      <c r="CA11" s="829"/>
      <c r="CB11" s="829"/>
      <c r="CC11" s="829"/>
      <c r="CD11" s="829"/>
      <c r="CE11" s="829"/>
      <c r="CF11" s="829"/>
      <c r="CG11" s="830"/>
      <c r="CH11" s="841">
        <v>145</v>
      </c>
      <c r="CI11" s="842"/>
      <c r="CJ11" s="842"/>
      <c r="CK11" s="842"/>
      <c r="CL11" s="843"/>
      <c r="CM11" s="841">
        <v>962</v>
      </c>
      <c r="CN11" s="842"/>
      <c r="CO11" s="842"/>
      <c r="CP11" s="842"/>
      <c r="CQ11" s="843"/>
      <c r="CR11" s="841">
        <v>50</v>
      </c>
      <c r="CS11" s="842"/>
      <c r="CT11" s="842"/>
      <c r="CU11" s="842"/>
      <c r="CV11" s="843"/>
      <c r="CW11" s="841">
        <v>30</v>
      </c>
      <c r="CX11" s="842"/>
      <c r="CY11" s="842"/>
      <c r="CZ11" s="842"/>
      <c r="DA11" s="843"/>
      <c r="DB11" s="841">
        <v>383</v>
      </c>
      <c r="DC11" s="842"/>
      <c r="DD11" s="842"/>
      <c r="DE11" s="842"/>
      <c r="DF11" s="843"/>
      <c r="DG11" s="841" t="s">
        <v>560</v>
      </c>
      <c r="DH11" s="842"/>
      <c r="DI11" s="842"/>
      <c r="DJ11" s="842"/>
      <c r="DK11" s="843"/>
      <c r="DL11" s="841" t="s">
        <v>501</v>
      </c>
      <c r="DM11" s="842"/>
      <c r="DN11" s="842"/>
      <c r="DO11" s="842"/>
      <c r="DP11" s="843"/>
      <c r="DQ11" s="841" t="s">
        <v>501</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576</v>
      </c>
      <c r="BT12" s="829"/>
      <c r="BU12" s="829"/>
      <c r="BV12" s="829"/>
      <c r="BW12" s="829"/>
      <c r="BX12" s="829"/>
      <c r="BY12" s="829"/>
      <c r="BZ12" s="829"/>
      <c r="CA12" s="829"/>
      <c r="CB12" s="829"/>
      <c r="CC12" s="829"/>
      <c r="CD12" s="829"/>
      <c r="CE12" s="829"/>
      <c r="CF12" s="829"/>
      <c r="CG12" s="830"/>
      <c r="CH12" s="841">
        <v>0</v>
      </c>
      <c r="CI12" s="842"/>
      <c r="CJ12" s="842"/>
      <c r="CK12" s="842"/>
      <c r="CL12" s="843"/>
      <c r="CM12" s="841">
        <v>32</v>
      </c>
      <c r="CN12" s="842"/>
      <c r="CO12" s="842"/>
      <c r="CP12" s="842"/>
      <c r="CQ12" s="843"/>
      <c r="CR12" s="841">
        <v>3</v>
      </c>
      <c r="CS12" s="842"/>
      <c r="CT12" s="842"/>
      <c r="CU12" s="842"/>
      <c r="CV12" s="843"/>
      <c r="CW12" s="841">
        <v>0</v>
      </c>
      <c r="CX12" s="842"/>
      <c r="CY12" s="842"/>
      <c r="CZ12" s="842"/>
      <c r="DA12" s="843"/>
      <c r="DB12" s="841" t="s">
        <v>560</v>
      </c>
      <c r="DC12" s="842"/>
      <c r="DD12" s="842"/>
      <c r="DE12" s="842"/>
      <c r="DF12" s="843"/>
      <c r="DG12" s="841" t="s">
        <v>560</v>
      </c>
      <c r="DH12" s="842"/>
      <c r="DI12" s="842"/>
      <c r="DJ12" s="842"/>
      <c r="DK12" s="843"/>
      <c r="DL12" s="841" t="s">
        <v>501</v>
      </c>
      <c r="DM12" s="842"/>
      <c r="DN12" s="842"/>
      <c r="DO12" s="842"/>
      <c r="DP12" s="843"/>
      <c r="DQ12" s="841" t="s">
        <v>501</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577</v>
      </c>
      <c r="BT13" s="829"/>
      <c r="BU13" s="829"/>
      <c r="BV13" s="829"/>
      <c r="BW13" s="829"/>
      <c r="BX13" s="829"/>
      <c r="BY13" s="829"/>
      <c r="BZ13" s="829"/>
      <c r="CA13" s="829"/>
      <c r="CB13" s="829"/>
      <c r="CC13" s="829"/>
      <c r="CD13" s="829"/>
      <c r="CE13" s="829"/>
      <c r="CF13" s="829"/>
      <c r="CG13" s="830"/>
      <c r="CH13" s="841">
        <v>-12</v>
      </c>
      <c r="CI13" s="842"/>
      <c r="CJ13" s="842"/>
      <c r="CK13" s="842"/>
      <c r="CL13" s="843"/>
      <c r="CM13" s="841">
        <v>20</v>
      </c>
      <c r="CN13" s="842"/>
      <c r="CO13" s="842"/>
      <c r="CP13" s="842"/>
      <c r="CQ13" s="843"/>
      <c r="CR13" s="841">
        <v>7</v>
      </c>
      <c r="CS13" s="842"/>
      <c r="CT13" s="842"/>
      <c r="CU13" s="842"/>
      <c r="CV13" s="843"/>
      <c r="CW13" s="841">
        <v>10</v>
      </c>
      <c r="CX13" s="842"/>
      <c r="CY13" s="842"/>
      <c r="CZ13" s="842"/>
      <c r="DA13" s="843"/>
      <c r="DB13" s="841" t="s">
        <v>582</v>
      </c>
      <c r="DC13" s="842"/>
      <c r="DD13" s="842"/>
      <c r="DE13" s="842"/>
      <c r="DF13" s="843"/>
      <c r="DG13" s="841" t="s">
        <v>581</v>
      </c>
      <c r="DH13" s="842"/>
      <c r="DI13" s="842"/>
      <c r="DJ13" s="842"/>
      <c r="DK13" s="843"/>
      <c r="DL13" s="841" t="s">
        <v>501</v>
      </c>
      <c r="DM13" s="842"/>
      <c r="DN13" s="842"/>
      <c r="DO13" s="842"/>
      <c r="DP13" s="843"/>
      <c r="DQ13" s="841" t="s">
        <v>501</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67648</v>
      </c>
      <c r="R23" s="854"/>
      <c r="S23" s="854"/>
      <c r="T23" s="854"/>
      <c r="U23" s="854"/>
      <c r="V23" s="854">
        <v>61463</v>
      </c>
      <c r="W23" s="854"/>
      <c r="X23" s="854"/>
      <c r="Y23" s="854"/>
      <c r="Z23" s="854"/>
      <c r="AA23" s="854">
        <v>6185</v>
      </c>
      <c r="AB23" s="854"/>
      <c r="AC23" s="854"/>
      <c r="AD23" s="854"/>
      <c r="AE23" s="855"/>
      <c r="AF23" s="856">
        <v>6125</v>
      </c>
      <c r="AG23" s="854"/>
      <c r="AH23" s="854"/>
      <c r="AI23" s="854"/>
      <c r="AJ23" s="857"/>
      <c r="AK23" s="858"/>
      <c r="AL23" s="859"/>
      <c r="AM23" s="859"/>
      <c r="AN23" s="859"/>
      <c r="AO23" s="859"/>
      <c r="AP23" s="854">
        <v>36210</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23819</v>
      </c>
      <c r="R28" s="883"/>
      <c r="S28" s="883"/>
      <c r="T28" s="883"/>
      <c r="U28" s="883"/>
      <c r="V28" s="883">
        <v>23819</v>
      </c>
      <c r="W28" s="883"/>
      <c r="X28" s="883"/>
      <c r="Y28" s="883"/>
      <c r="Z28" s="883"/>
      <c r="AA28" s="883" t="s">
        <v>561</v>
      </c>
      <c r="AB28" s="883"/>
      <c r="AC28" s="883"/>
      <c r="AD28" s="883"/>
      <c r="AE28" s="884"/>
      <c r="AF28" s="885" t="s">
        <v>393</v>
      </c>
      <c r="AG28" s="883"/>
      <c r="AH28" s="883"/>
      <c r="AI28" s="883"/>
      <c r="AJ28" s="886"/>
      <c r="AK28" s="887">
        <v>1118</v>
      </c>
      <c r="AL28" s="878"/>
      <c r="AM28" s="878"/>
      <c r="AN28" s="878"/>
      <c r="AO28" s="878"/>
      <c r="AP28" s="878" t="s">
        <v>561</v>
      </c>
      <c r="AQ28" s="878"/>
      <c r="AR28" s="878"/>
      <c r="AS28" s="878"/>
      <c r="AT28" s="878"/>
      <c r="AU28" s="878" t="s">
        <v>560</v>
      </c>
      <c r="AV28" s="878"/>
      <c r="AW28" s="878"/>
      <c r="AX28" s="878"/>
      <c r="AY28" s="878"/>
      <c r="AZ28" s="879" t="s">
        <v>560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80</v>
      </c>
      <c r="R29" s="819"/>
      <c r="S29" s="819"/>
      <c r="T29" s="819"/>
      <c r="U29" s="819"/>
      <c r="V29" s="819">
        <v>80</v>
      </c>
      <c r="W29" s="819"/>
      <c r="X29" s="819"/>
      <c r="Y29" s="819"/>
      <c r="Z29" s="819"/>
      <c r="AA29" s="819" t="s">
        <v>560</v>
      </c>
      <c r="AB29" s="819"/>
      <c r="AC29" s="819"/>
      <c r="AD29" s="819"/>
      <c r="AE29" s="820"/>
      <c r="AF29" s="821" t="s">
        <v>120</v>
      </c>
      <c r="AG29" s="822"/>
      <c r="AH29" s="822"/>
      <c r="AI29" s="822"/>
      <c r="AJ29" s="823"/>
      <c r="AK29" s="890">
        <v>65</v>
      </c>
      <c r="AL29" s="891"/>
      <c r="AM29" s="891"/>
      <c r="AN29" s="891"/>
      <c r="AO29" s="891"/>
      <c r="AP29" s="891">
        <v>61</v>
      </c>
      <c r="AQ29" s="891"/>
      <c r="AR29" s="891"/>
      <c r="AS29" s="891"/>
      <c r="AT29" s="891"/>
      <c r="AU29" s="891">
        <v>51</v>
      </c>
      <c r="AV29" s="891"/>
      <c r="AW29" s="891"/>
      <c r="AX29" s="891"/>
      <c r="AY29" s="891"/>
      <c r="AZ29" s="892" t="s">
        <v>561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2128</v>
      </c>
      <c r="R30" s="819"/>
      <c r="S30" s="819"/>
      <c r="T30" s="819"/>
      <c r="U30" s="819"/>
      <c r="V30" s="819">
        <v>2096</v>
      </c>
      <c r="W30" s="819"/>
      <c r="X30" s="819"/>
      <c r="Y30" s="819"/>
      <c r="Z30" s="819"/>
      <c r="AA30" s="819">
        <v>32</v>
      </c>
      <c r="AB30" s="819"/>
      <c r="AC30" s="819"/>
      <c r="AD30" s="819"/>
      <c r="AE30" s="820"/>
      <c r="AF30" s="821">
        <v>32</v>
      </c>
      <c r="AG30" s="822"/>
      <c r="AH30" s="822"/>
      <c r="AI30" s="822"/>
      <c r="AJ30" s="823"/>
      <c r="AK30" s="890">
        <v>479</v>
      </c>
      <c r="AL30" s="891"/>
      <c r="AM30" s="891"/>
      <c r="AN30" s="891"/>
      <c r="AO30" s="891"/>
      <c r="AP30" s="891" t="s">
        <v>560</v>
      </c>
      <c r="AQ30" s="891"/>
      <c r="AR30" s="891"/>
      <c r="AS30" s="891"/>
      <c r="AT30" s="891"/>
      <c r="AU30" s="891" t="s">
        <v>560</v>
      </c>
      <c r="AV30" s="891"/>
      <c r="AW30" s="891"/>
      <c r="AX30" s="891"/>
      <c r="AY30" s="891"/>
      <c r="AZ30" s="892" t="s">
        <v>560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4009</v>
      </c>
      <c r="R31" s="819"/>
      <c r="S31" s="819"/>
      <c r="T31" s="819"/>
      <c r="U31" s="819"/>
      <c r="V31" s="819">
        <v>3697</v>
      </c>
      <c r="W31" s="819"/>
      <c r="X31" s="819"/>
      <c r="Y31" s="819"/>
      <c r="Z31" s="819"/>
      <c r="AA31" s="819">
        <v>312</v>
      </c>
      <c r="AB31" s="819"/>
      <c r="AC31" s="819"/>
      <c r="AD31" s="819"/>
      <c r="AE31" s="820"/>
      <c r="AF31" s="821">
        <v>2857</v>
      </c>
      <c r="AG31" s="822"/>
      <c r="AH31" s="822"/>
      <c r="AI31" s="822"/>
      <c r="AJ31" s="823"/>
      <c r="AK31" s="890">
        <v>58</v>
      </c>
      <c r="AL31" s="891"/>
      <c r="AM31" s="891"/>
      <c r="AN31" s="891"/>
      <c r="AO31" s="891"/>
      <c r="AP31" s="891">
        <v>11178</v>
      </c>
      <c r="AQ31" s="891"/>
      <c r="AR31" s="891"/>
      <c r="AS31" s="891"/>
      <c r="AT31" s="891"/>
      <c r="AU31" s="891">
        <v>179</v>
      </c>
      <c r="AV31" s="891"/>
      <c r="AW31" s="891"/>
      <c r="AX31" s="891"/>
      <c r="AY31" s="891"/>
      <c r="AZ31" s="892"/>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3567</v>
      </c>
      <c r="R32" s="819"/>
      <c r="S32" s="819"/>
      <c r="T32" s="819"/>
      <c r="U32" s="819"/>
      <c r="V32" s="819">
        <v>3567</v>
      </c>
      <c r="W32" s="819"/>
      <c r="X32" s="819"/>
      <c r="Y32" s="819"/>
      <c r="Z32" s="819"/>
      <c r="AA32" s="819" t="s">
        <v>560</v>
      </c>
      <c r="AB32" s="819"/>
      <c r="AC32" s="819"/>
      <c r="AD32" s="819"/>
      <c r="AE32" s="820"/>
      <c r="AF32" s="821" t="s">
        <v>399</v>
      </c>
      <c r="AG32" s="822"/>
      <c r="AH32" s="822"/>
      <c r="AI32" s="822"/>
      <c r="AJ32" s="823"/>
      <c r="AK32" s="890">
        <v>1426</v>
      </c>
      <c r="AL32" s="891"/>
      <c r="AM32" s="891"/>
      <c r="AN32" s="891"/>
      <c r="AO32" s="891"/>
      <c r="AP32" s="891">
        <v>15922</v>
      </c>
      <c r="AQ32" s="891"/>
      <c r="AR32" s="891"/>
      <c r="AS32" s="891"/>
      <c r="AT32" s="891"/>
      <c r="AU32" s="891">
        <v>11161</v>
      </c>
      <c r="AV32" s="891"/>
      <c r="AW32" s="891"/>
      <c r="AX32" s="891"/>
      <c r="AY32" s="891"/>
      <c r="AZ32" s="892" t="s">
        <v>560</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405</v>
      </c>
      <c r="R33" s="819"/>
      <c r="S33" s="819"/>
      <c r="T33" s="819"/>
      <c r="U33" s="819"/>
      <c r="V33" s="819">
        <v>405</v>
      </c>
      <c r="W33" s="819"/>
      <c r="X33" s="819"/>
      <c r="Y33" s="819"/>
      <c r="Z33" s="819"/>
      <c r="AA33" s="819" t="s">
        <v>560</v>
      </c>
      <c r="AB33" s="819"/>
      <c r="AC33" s="819"/>
      <c r="AD33" s="819"/>
      <c r="AE33" s="820"/>
      <c r="AF33" s="821" t="s">
        <v>120</v>
      </c>
      <c r="AG33" s="822"/>
      <c r="AH33" s="822"/>
      <c r="AI33" s="822"/>
      <c r="AJ33" s="823"/>
      <c r="AK33" s="890">
        <v>232</v>
      </c>
      <c r="AL33" s="891"/>
      <c r="AM33" s="891"/>
      <c r="AN33" s="891"/>
      <c r="AO33" s="891"/>
      <c r="AP33" s="891">
        <v>1463</v>
      </c>
      <c r="AQ33" s="891"/>
      <c r="AR33" s="891"/>
      <c r="AS33" s="891"/>
      <c r="AT33" s="891"/>
      <c r="AU33" s="891">
        <v>1463</v>
      </c>
      <c r="AV33" s="891"/>
      <c r="AW33" s="891"/>
      <c r="AX33" s="891"/>
      <c r="AY33" s="891"/>
      <c r="AZ33" s="892" t="s">
        <v>560</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2215</v>
      </c>
      <c r="R34" s="819"/>
      <c r="S34" s="819"/>
      <c r="T34" s="819"/>
      <c r="U34" s="819"/>
      <c r="V34" s="819">
        <v>1857</v>
      </c>
      <c r="W34" s="819"/>
      <c r="X34" s="819"/>
      <c r="Y34" s="819"/>
      <c r="Z34" s="819"/>
      <c r="AA34" s="819">
        <v>358</v>
      </c>
      <c r="AB34" s="819"/>
      <c r="AC34" s="819"/>
      <c r="AD34" s="819"/>
      <c r="AE34" s="820"/>
      <c r="AF34" s="821" t="s">
        <v>120</v>
      </c>
      <c r="AG34" s="822"/>
      <c r="AH34" s="822"/>
      <c r="AI34" s="822"/>
      <c r="AJ34" s="823"/>
      <c r="AK34" s="890">
        <v>1564</v>
      </c>
      <c r="AL34" s="891"/>
      <c r="AM34" s="891"/>
      <c r="AN34" s="891"/>
      <c r="AO34" s="891"/>
      <c r="AP34" s="891" t="s">
        <v>560</v>
      </c>
      <c r="AQ34" s="891"/>
      <c r="AR34" s="891"/>
      <c r="AS34" s="891"/>
      <c r="AT34" s="891"/>
      <c r="AU34" s="891" t="s">
        <v>560</v>
      </c>
      <c r="AV34" s="891"/>
      <c r="AW34" s="891"/>
      <c r="AX34" s="891"/>
      <c r="AY34" s="891"/>
      <c r="AZ34" s="892" t="s">
        <v>560</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2889</v>
      </c>
      <c r="AG63" s="902"/>
      <c r="AH63" s="902"/>
      <c r="AI63" s="902"/>
      <c r="AJ63" s="903"/>
      <c r="AK63" s="904"/>
      <c r="AL63" s="899"/>
      <c r="AM63" s="899"/>
      <c r="AN63" s="899"/>
      <c r="AO63" s="899"/>
      <c r="AP63" s="902">
        <v>28624</v>
      </c>
      <c r="AQ63" s="902"/>
      <c r="AR63" s="902"/>
      <c r="AS63" s="902"/>
      <c r="AT63" s="902"/>
      <c r="AU63" s="902">
        <v>12854</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385</v>
      </c>
      <c r="W66" s="778"/>
      <c r="X66" s="778"/>
      <c r="Y66" s="778"/>
      <c r="Z66" s="779"/>
      <c r="AA66" s="777" t="s">
        <v>408</v>
      </c>
      <c r="AB66" s="778"/>
      <c r="AC66" s="778"/>
      <c r="AD66" s="778"/>
      <c r="AE66" s="779"/>
      <c r="AF66" s="912" t="s">
        <v>409</v>
      </c>
      <c r="AG66" s="873"/>
      <c r="AH66" s="873"/>
      <c r="AI66" s="873"/>
      <c r="AJ66" s="913"/>
      <c r="AK66" s="777" t="s">
        <v>388</v>
      </c>
      <c r="AL66" s="801"/>
      <c r="AM66" s="801"/>
      <c r="AN66" s="801"/>
      <c r="AO66" s="802"/>
      <c r="AP66" s="777" t="s">
        <v>389</v>
      </c>
      <c r="AQ66" s="778"/>
      <c r="AR66" s="778"/>
      <c r="AS66" s="778"/>
      <c r="AT66" s="779"/>
      <c r="AU66" s="777" t="s">
        <v>410</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562</v>
      </c>
      <c r="C68" s="930"/>
      <c r="D68" s="930"/>
      <c r="E68" s="930"/>
      <c r="F68" s="930"/>
      <c r="G68" s="930"/>
      <c r="H68" s="930"/>
      <c r="I68" s="930"/>
      <c r="J68" s="930"/>
      <c r="K68" s="930"/>
      <c r="L68" s="930"/>
      <c r="M68" s="930"/>
      <c r="N68" s="930"/>
      <c r="O68" s="930"/>
      <c r="P68" s="931"/>
      <c r="Q68" s="932">
        <v>4841</v>
      </c>
      <c r="R68" s="926"/>
      <c r="S68" s="926"/>
      <c r="T68" s="926"/>
      <c r="U68" s="926"/>
      <c r="V68" s="926">
        <v>4438</v>
      </c>
      <c r="W68" s="926"/>
      <c r="X68" s="926"/>
      <c r="Y68" s="926"/>
      <c r="Z68" s="926"/>
      <c r="AA68" s="926">
        <v>403</v>
      </c>
      <c r="AB68" s="926"/>
      <c r="AC68" s="926"/>
      <c r="AD68" s="926"/>
      <c r="AE68" s="926"/>
      <c r="AF68" s="926">
        <v>403</v>
      </c>
      <c r="AG68" s="926"/>
      <c r="AH68" s="926"/>
      <c r="AI68" s="926"/>
      <c r="AJ68" s="926"/>
      <c r="AK68" s="926">
        <v>87</v>
      </c>
      <c r="AL68" s="926"/>
      <c r="AM68" s="926"/>
      <c r="AN68" s="926"/>
      <c r="AO68" s="926"/>
      <c r="AP68" s="926">
        <v>657</v>
      </c>
      <c r="AQ68" s="926"/>
      <c r="AR68" s="926"/>
      <c r="AS68" s="926"/>
      <c r="AT68" s="926"/>
      <c r="AU68" s="926">
        <v>355</v>
      </c>
      <c r="AV68" s="926"/>
      <c r="AW68" s="926"/>
      <c r="AX68" s="926"/>
      <c r="AY68" s="926"/>
      <c r="AZ68" s="927" t="s">
        <v>568</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562</v>
      </c>
      <c r="C69" s="934"/>
      <c r="D69" s="934"/>
      <c r="E69" s="934"/>
      <c r="F69" s="934"/>
      <c r="G69" s="934"/>
      <c r="H69" s="934"/>
      <c r="I69" s="934"/>
      <c r="J69" s="934"/>
      <c r="K69" s="934"/>
      <c r="L69" s="934"/>
      <c r="M69" s="934"/>
      <c r="N69" s="934"/>
      <c r="O69" s="934"/>
      <c r="P69" s="935"/>
      <c r="Q69" s="936">
        <v>29184</v>
      </c>
      <c r="R69" s="891"/>
      <c r="S69" s="891"/>
      <c r="T69" s="891"/>
      <c r="U69" s="891"/>
      <c r="V69" s="891">
        <v>28384</v>
      </c>
      <c r="W69" s="891"/>
      <c r="X69" s="891"/>
      <c r="Y69" s="891"/>
      <c r="Z69" s="891"/>
      <c r="AA69" s="891">
        <v>800</v>
      </c>
      <c r="AB69" s="891"/>
      <c r="AC69" s="891"/>
      <c r="AD69" s="891"/>
      <c r="AE69" s="891"/>
      <c r="AF69" s="891">
        <v>800</v>
      </c>
      <c r="AG69" s="891"/>
      <c r="AH69" s="891"/>
      <c r="AI69" s="891"/>
      <c r="AJ69" s="891"/>
      <c r="AK69" s="891">
        <v>4574</v>
      </c>
      <c r="AL69" s="891"/>
      <c r="AM69" s="891"/>
      <c r="AN69" s="891"/>
      <c r="AO69" s="891"/>
      <c r="AP69" s="891" t="s">
        <v>578</v>
      </c>
      <c r="AQ69" s="891"/>
      <c r="AR69" s="891"/>
      <c r="AS69" s="891"/>
      <c r="AT69" s="891"/>
      <c r="AU69" s="891" t="s">
        <v>560</v>
      </c>
      <c r="AV69" s="891"/>
      <c r="AW69" s="891"/>
      <c r="AX69" s="891"/>
      <c r="AY69" s="891"/>
      <c r="AZ69" s="937" t="s">
        <v>569</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563</v>
      </c>
      <c r="C70" s="934"/>
      <c r="D70" s="934"/>
      <c r="E70" s="934"/>
      <c r="F70" s="934"/>
      <c r="G70" s="934"/>
      <c r="H70" s="934"/>
      <c r="I70" s="934"/>
      <c r="J70" s="934"/>
      <c r="K70" s="934"/>
      <c r="L70" s="934"/>
      <c r="M70" s="934"/>
      <c r="N70" s="934"/>
      <c r="O70" s="934"/>
      <c r="P70" s="935"/>
      <c r="Q70" s="936">
        <v>238</v>
      </c>
      <c r="R70" s="891"/>
      <c r="S70" s="891"/>
      <c r="T70" s="891"/>
      <c r="U70" s="891"/>
      <c r="V70" s="891">
        <v>190</v>
      </c>
      <c r="W70" s="891"/>
      <c r="X70" s="891"/>
      <c r="Y70" s="891"/>
      <c r="Z70" s="891"/>
      <c r="AA70" s="891">
        <v>48</v>
      </c>
      <c r="AB70" s="891"/>
      <c r="AC70" s="891"/>
      <c r="AD70" s="891"/>
      <c r="AE70" s="891"/>
      <c r="AF70" s="891">
        <v>48</v>
      </c>
      <c r="AG70" s="891"/>
      <c r="AH70" s="891"/>
      <c r="AI70" s="891"/>
      <c r="AJ70" s="891"/>
      <c r="AK70" s="891">
        <v>41</v>
      </c>
      <c r="AL70" s="891"/>
      <c r="AM70" s="891"/>
      <c r="AN70" s="891"/>
      <c r="AO70" s="891"/>
      <c r="AP70" s="891" t="s">
        <v>560</v>
      </c>
      <c r="AQ70" s="891"/>
      <c r="AR70" s="891"/>
      <c r="AS70" s="891"/>
      <c r="AT70" s="891"/>
      <c r="AU70" s="891" t="s">
        <v>579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564</v>
      </c>
      <c r="C71" s="934"/>
      <c r="D71" s="934"/>
      <c r="E71" s="934"/>
      <c r="F71" s="934"/>
      <c r="G71" s="934"/>
      <c r="H71" s="934"/>
      <c r="I71" s="934"/>
      <c r="J71" s="934"/>
      <c r="K71" s="934"/>
      <c r="L71" s="934"/>
      <c r="M71" s="934"/>
      <c r="N71" s="934"/>
      <c r="O71" s="934"/>
      <c r="P71" s="935"/>
      <c r="Q71" s="936">
        <v>5</v>
      </c>
      <c r="R71" s="891"/>
      <c r="S71" s="891"/>
      <c r="T71" s="891"/>
      <c r="U71" s="891"/>
      <c r="V71" s="891">
        <v>4</v>
      </c>
      <c r="W71" s="891"/>
      <c r="X71" s="891"/>
      <c r="Y71" s="891"/>
      <c r="Z71" s="891"/>
      <c r="AA71" s="891">
        <v>1</v>
      </c>
      <c r="AB71" s="891"/>
      <c r="AC71" s="891"/>
      <c r="AD71" s="891"/>
      <c r="AE71" s="891"/>
      <c r="AF71" s="891">
        <v>1</v>
      </c>
      <c r="AG71" s="891"/>
      <c r="AH71" s="891"/>
      <c r="AI71" s="891"/>
      <c r="AJ71" s="891"/>
      <c r="AK71" s="891" t="s">
        <v>591</v>
      </c>
      <c r="AL71" s="891"/>
      <c r="AM71" s="891"/>
      <c r="AN71" s="891"/>
      <c r="AO71" s="891"/>
      <c r="AP71" s="891" t="s">
        <v>560</v>
      </c>
      <c r="AQ71" s="891"/>
      <c r="AR71" s="891"/>
      <c r="AS71" s="891"/>
      <c r="AT71" s="891"/>
      <c r="AU71" s="891" t="s">
        <v>560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565</v>
      </c>
      <c r="C72" s="934"/>
      <c r="D72" s="934"/>
      <c r="E72" s="934"/>
      <c r="F72" s="934"/>
      <c r="G72" s="934"/>
      <c r="H72" s="934"/>
      <c r="I72" s="934"/>
      <c r="J72" s="934"/>
      <c r="K72" s="934"/>
      <c r="L72" s="934"/>
      <c r="M72" s="934"/>
      <c r="N72" s="934"/>
      <c r="O72" s="934"/>
      <c r="P72" s="935"/>
      <c r="Q72" s="936">
        <v>1644</v>
      </c>
      <c r="R72" s="891"/>
      <c r="S72" s="891"/>
      <c r="T72" s="891"/>
      <c r="U72" s="891"/>
      <c r="V72" s="891">
        <v>1624</v>
      </c>
      <c r="W72" s="891"/>
      <c r="X72" s="891"/>
      <c r="Y72" s="891"/>
      <c r="Z72" s="891"/>
      <c r="AA72" s="891">
        <v>20</v>
      </c>
      <c r="AB72" s="891"/>
      <c r="AC72" s="891"/>
      <c r="AD72" s="891"/>
      <c r="AE72" s="891"/>
      <c r="AF72" s="891">
        <v>20</v>
      </c>
      <c r="AG72" s="891"/>
      <c r="AH72" s="891"/>
      <c r="AI72" s="891"/>
      <c r="AJ72" s="891"/>
      <c r="AK72" s="891" t="s">
        <v>589</v>
      </c>
      <c r="AL72" s="891"/>
      <c r="AM72" s="891"/>
      <c r="AN72" s="891"/>
      <c r="AO72" s="891"/>
      <c r="AP72" s="891" t="s">
        <v>579</v>
      </c>
      <c r="AQ72" s="891"/>
      <c r="AR72" s="891"/>
      <c r="AS72" s="891"/>
      <c r="AT72" s="891"/>
      <c r="AU72" s="891" t="s">
        <v>560</v>
      </c>
      <c r="AV72" s="891"/>
      <c r="AW72" s="891"/>
      <c r="AX72" s="891"/>
      <c r="AY72" s="891"/>
      <c r="AZ72" s="937" t="s">
        <v>568</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693386</v>
      </c>
      <c r="R73" s="891"/>
      <c r="S73" s="891"/>
      <c r="T73" s="891"/>
      <c r="U73" s="891"/>
      <c r="V73" s="891">
        <v>677426</v>
      </c>
      <c r="W73" s="891"/>
      <c r="X73" s="891"/>
      <c r="Y73" s="891"/>
      <c r="Z73" s="891"/>
      <c r="AA73" s="891">
        <v>15960</v>
      </c>
      <c r="AB73" s="891"/>
      <c r="AC73" s="891"/>
      <c r="AD73" s="891"/>
      <c r="AE73" s="891"/>
      <c r="AF73" s="891">
        <v>15960</v>
      </c>
      <c r="AG73" s="891"/>
      <c r="AH73" s="891"/>
      <c r="AI73" s="891"/>
      <c r="AJ73" s="891"/>
      <c r="AK73" s="891">
        <v>7105</v>
      </c>
      <c r="AL73" s="891"/>
      <c r="AM73" s="891"/>
      <c r="AN73" s="891"/>
      <c r="AO73" s="891"/>
      <c r="AP73" s="891" t="s">
        <v>560</v>
      </c>
      <c r="AQ73" s="891"/>
      <c r="AR73" s="891"/>
      <c r="AS73" s="891"/>
      <c r="AT73" s="891"/>
      <c r="AU73" s="891" t="s">
        <v>579</v>
      </c>
      <c r="AV73" s="891"/>
      <c r="AW73" s="891"/>
      <c r="AX73" s="891"/>
      <c r="AY73" s="891"/>
      <c r="AZ73" s="937" t="s">
        <v>569</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382</v>
      </c>
      <c r="R74" s="891"/>
      <c r="S74" s="891"/>
      <c r="T74" s="891"/>
      <c r="U74" s="891"/>
      <c r="V74" s="891">
        <v>136</v>
      </c>
      <c r="W74" s="891"/>
      <c r="X74" s="891"/>
      <c r="Y74" s="891"/>
      <c r="Z74" s="891"/>
      <c r="AA74" s="891">
        <v>246</v>
      </c>
      <c r="AB74" s="891"/>
      <c r="AC74" s="891"/>
      <c r="AD74" s="891"/>
      <c r="AE74" s="891"/>
      <c r="AF74" s="891">
        <v>246</v>
      </c>
      <c r="AG74" s="891"/>
      <c r="AH74" s="891"/>
      <c r="AI74" s="891"/>
      <c r="AJ74" s="891"/>
      <c r="AK74" s="891" t="s">
        <v>590</v>
      </c>
      <c r="AL74" s="891"/>
      <c r="AM74" s="891"/>
      <c r="AN74" s="891"/>
      <c r="AO74" s="891"/>
      <c r="AP74" s="891" t="s">
        <v>560</v>
      </c>
      <c r="AQ74" s="891"/>
      <c r="AR74" s="891"/>
      <c r="AS74" s="891"/>
      <c r="AT74" s="891"/>
      <c r="AU74" s="891" t="s">
        <v>579</v>
      </c>
      <c r="AV74" s="891"/>
      <c r="AW74" s="891"/>
      <c r="AX74" s="891"/>
      <c r="AY74" s="891"/>
      <c r="AZ74" s="937" t="s">
        <v>570</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423</v>
      </c>
      <c r="R75" s="940"/>
      <c r="S75" s="940"/>
      <c r="T75" s="940"/>
      <c r="U75" s="890"/>
      <c r="V75" s="941">
        <v>410</v>
      </c>
      <c r="W75" s="940"/>
      <c r="X75" s="940"/>
      <c r="Y75" s="940"/>
      <c r="Z75" s="890"/>
      <c r="AA75" s="941">
        <v>12</v>
      </c>
      <c r="AB75" s="940"/>
      <c r="AC75" s="940"/>
      <c r="AD75" s="940"/>
      <c r="AE75" s="890"/>
      <c r="AF75" s="941">
        <v>12</v>
      </c>
      <c r="AG75" s="940"/>
      <c r="AH75" s="940"/>
      <c r="AI75" s="940"/>
      <c r="AJ75" s="890"/>
      <c r="AK75" s="941">
        <v>49</v>
      </c>
      <c r="AL75" s="940"/>
      <c r="AM75" s="940"/>
      <c r="AN75" s="940"/>
      <c r="AO75" s="890"/>
      <c r="AP75" s="941" t="s">
        <v>561</v>
      </c>
      <c r="AQ75" s="940"/>
      <c r="AR75" s="940"/>
      <c r="AS75" s="940"/>
      <c r="AT75" s="890"/>
      <c r="AU75" s="941" t="s">
        <v>579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17490</v>
      </c>
      <c r="AG88" s="902"/>
      <c r="AH88" s="902"/>
      <c r="AI88" s="902"/>
      <c r="AJ88" s="902"/>
      <c r="AK88" s="899"/>
      <c r="AL88" s="899"/>
      <c r="AM88" s="899"/>
      <c r="AN88" s="899"/>
      <c r="AO88" s="899"/>
      <c r="AP88" s="902">
        <v>657</v>
      </c>
      <c r="AQ88" s="902"/>
      <c r="AR88" s="902"/>
      <c r="AS88" s="902"/>
      <c r="AT88" s="902"/>
      <c r="AU88" s="902">
        <v>355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442</v>
      </c>
      <c r="CS102" s="910"/>
      <c r="CT102" s="910"/>
      <c r="CU102" s="910"/>
      <c r="CV102" s="953"/>
      <c r="CW102" s="952">
        <v>65</v>
      </c>
      <c r="CX102" s="910"/>
      <c r="CY102" s="910"/>
      <c r="CZ102" s="910"/>
      <c r="DA102" s="953"/>
      <c r="DB102" s="952">
        <v>383</v>
      </c>
      <c r="DC102" s="910"/>
      <c r="DD102" s="910"/>
      <c r="DE102" s="910"/>
      <c r="DF102" s="953"/>
      <c r="DG102" s="952" t="s">
        <v>583</v>
      </c>
      <c r="DH102" s="910"/>
      <c r="DI102" s="910"/>
      <c r="DJ102" s="910"/>
      <c r="DK102" s="953"/>
      <c r="DL102" s="952" t="s">
        <v>560</v>
      </c>
      <c r="DM102" s="910"/>
      <c r="DN102" s="910"/>
      <c r="DO102" s="910"/>
      <c r="DP102" s="953"/>
      <c r="DQ102" s="952" t="s">
        <v>560</v>
      </c>
      <c r="DR102" s="910"/>
      <c r="DS102" s="910"/>
      <c r="DT102" s="910"/>
      <c r="DU102" s="953"/>
      <c r="DV102" s="976" t="s">
        <v>560</v>
      </c>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298</v>
      </c>
      <c r="AG109" s="955"/>
      <c r="AH109" s="955"/>
      <c r="AI109" s="955"/>
      <c r="AJ109" s="956"/>
      <c r="AK109" s="954" t="s">
        <v>297</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298</v>
      </c>
      <c r="BW109" s="955"/>
      <c r="BX109" s="955"/>
      <c r="BY109" s="955"/>
      <c r="BZ109" s="956"/>
      <c r="CA109" s="954" t="s">
        <v>297</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298</v>
      </c>
      <c r="DM109" s="955"/>
      <c r="DN109" s="955"/>
      <c r="DO109" s="955"/>
      <c r="DP109" s="956"/>
      <c r="DQ109" s="954" t="s">
        <v>297</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4437811</v>
      </c>
      <c r="AB110" s="962"/>
      <c r="AC110" s="962"/>
      <c r="AD110" s="962"/>
      <c r="AE110" s="963"/>
      <c r="AF110" s="964">
        <v>4611164</v>
      </c>
      <c r="AG110" s="962"/>
      <c r="AH110" s="962"/>
      <c r="AI110" s="962"/>
      <c r="AJ110" s="963"/>
      <c r="AK110" s="964">
        <v>4754612</v>
      </c>
      <c r="AL110" s="962"/>
      <c r="AM110" s="962"/>
      <c r="AN110" s="962"/>
      <c r="AO110" s="963"/>
      <c r="AP110" s="965">
        <v>13.6</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38624722</v>
      </c>
      <c r="BR110" s="997"/>
      <c r="BS110" s="997"/>
      <c r="BT110" s="997"/>
      <c r="BU110" s="997"/>
      <c r="BV110" s="997">
        <v>37519725</v>
      </c>
      <c r="BW110" s="997"/>
      <c r="BX110" s="997"/>
      <c r="BY110" s="997"/>
      <c r="BZ110" s="997"/>
      <c r="CA110" s="997">
        <v>36209547</v>
      </c>
      <c r="CB110" s="997"/>
      <c r="CC110" s="997"/>
      <c r="CD110" s="997"/>
      <c r="CE110" s="997"/>
      <c r="CF110" s="1011">
        <v>103.9</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427</v>
      </c>
      <c r="AG111" s="1004"/>
      <c r="AH111" s="1004"/>
      <c r="AI111" s="1004"/>
      <c r="AJ111" s="1005"/>
      <c r="AK111" s="1006" t="s">
        <v>427</v>
      </c>
      <c r="AL111" s="1004"/>
      <c r="AM111" s="1004"/>
      <c r="AN111" s="1004"/>
      <c r="AO111" s="1005"/>
      <c r="AP111" s="1007" t="s">
        <v>120</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120</v>
      </c>
      <c r="BR111" s="990"/>
      <c r="BS111" s="990"/>
      <c r="BT111" s="990"/>
      <c r="BU111" s="990"/>
      <c r="BV111" s="990" t="s">
        <v>120</v>
      </c>
      <c r="BW111" s="990"/>
      <c r="BX111" s="990"/>
      <c r="BY111" s="990"/>
      <c r="BZ111" s="990"/>
      <c r="CA111" s="990" t="s">
        <v>120</v>
      </c>
      <c r="CB111" s="990"/>
      <c r="CC111" s="990"/>
      <c r="CD111" s="990"/>
      <c r="CE111" s="990"/>
      <c r="CF111" s="984" t="s">
        <v>427</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427</v>
      </c>
      <c r="DM111" s="990"/>
      <c r="DN111" s="990"/>
      <c r="DO111" s="990"/>
      <c r="DP111" s="990"/>
      <c r="DQ111" s="990" t="s">
        <v>399</v>
      </c>
      <c r="DR111" s="990"/>
      <c r="DS111" s="990"/>
      <c r="DT111" s="990"/>
      <c r="DU111" s="990"/>
      <c r="DV111" s="991" t="s">
        <v>120</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393</v>
      </c>
      <c r="AB112" s="1029"/>
      <c r="AC112" s="1029"/>
      <c r="AD112" s="1029"/>
      <c r="AE112" s="1030"/>
      <c r="AF112" s="1031" t="s">
        <v>120</v>
      </c>
      <c r="AG112" s="1029"/>
      <c r="AH112" s="1029"/>
      <c r="AI112" s="1029"/>
      <c r="AJ112" s="1030"/>
      <c r="AK112" s="1031" t="s">
        <v>393</v>
      </c>
      <c r="AL112" s="1029"/>
      <c r="AM112" s="1029"/>
      <c r="AN112" s="1029"/>
      <c r="AO112" s="1030"/>
      <c r="AP112" s="1032" t="s">
        <v>120</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14634291</v>
      </c>
      <c r="BR112" s="990"/>
      <c r="BS112" s="990"/>
      <c r="BT112" s="990"/>
      <c r="BU112" s="990"/>
      <c r="BV112" s="990">
        <v>13808583</v>
      </c>
      <c r="BW112" s="990"/>
      <c r="BX112" s="990"/>
      <c r="BY112" s="990"/>
      <c r="BZ112" s="990"/>
      <c r="CA112" s="990">
        <v>12853948</v>
      </c>
      <c r="CB112" s="990"/>
      <c r="CC112" s="990"/>
      <c r="CD112" s="990"/>
      <c r="CE112" s="990"/>
      <c r="CF112" s="984">
        <v>36.9</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399</v>
      </c>
      <c r="DH112" s="990"/>
      <c r="DI112" s="990"/>
      <c r="DJ112" s="990"/>
      <c r="DK112" s="990"/>
      <c r="DL112" s="990" t="s">
        <v>120</v>
      </c>
      <c r="DM112" s="990"/>
      <c r="DN112" s="990"/>
      <c r="DO112" s="990"/>
      <c r="DP112" s="990"/>
      <c r="DQ112" s="990" t="s">
        <v>393</v>
      </c>
      <c r="DR112" s="990"/>
      <c r="DS112" s="990"/>
      <c r="DT112" s="990"/>
      <c r="DU112" s="990"/>
      <c r="DV112" s="991" t="s">
        <v>393</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1495360</v>
      </c>
      <c r="AB113" s="1004"/>
      <c r="AC113" s="1004"/>
      <c r="AD113" s="1004"/>
      <c r="AE113" s="1005"/>
      <c r="AF113" s="1006">
        <v>1396167</v>
      </c>
      <c r="AG113" s="1004"/>
      <c r="AH113" s="1004"/>
      <c r="AI113" s="1004"/>
      <c r="AJ113" s="1005"/>
      <c r="AK113" s="1006">
        <v>1362139</v>
      </c>
      <c r="AL113" s="1004"/>
      <c r="AM113" s="1004"/>
      <c r="AN113" s="1004"/>
      <c r="AO113" s="1005"/>
      <c r="AP113" s="1007">
        <v>3.9</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t="s">
        <v>120</v>
      </c>
      <c r="BR113" s="990"/>
      <c r="BS113" s="990"/>
      <c r="BT113" s="990"/>
      <c r="BU113" s="990"/>
      <c r="BV113" s="990">
        <v>184098</v>
      </c>
      <c r="BW113" s="990"/>
      <c r="BX113" s="990"/>
      <c r="BY113" s="990"/>
      <c r="BZ113" s="990"/>
      <c r="CA113" s="990">
        <v>354932</v>
      </c>
      <c r="CB113" s="990"/>
      <c r="CC113" s="990"/>
      <c r="CD113" s="990"/>
      <c r="CE113" s="990"/>
      <c r="CF113" s="984">
        <v>1</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393</v>
      </c>
      <c r="DH113" s="1029"/>
      <c r="DI113" s="1029"/>
      <c r="DJ113" s="1029"/>
      <c r="DK113" s="1030"/>
      <c r="DL113" s="1031" t="s">
        <v>393</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393</v>
      </c>
      <c r="AB114" s="1029"/>
      <c r="AC114" s="1029"/>
      <c r="AD114" s="1029"/>
      <c r="AE114" s="1030"/>
      <c r="AF114" s="1031" t="s">
        <v>120</v>
      </c>
      <c r="AG114" s="1029"/>
      <c r="AH114" s="1029"/>
      <c r="AI114" s="1029"/>
      <c r="AJ114" s="1030"/>
      <c r="AK114" s="1031">
        <v>18786</v>
      </c>
      <c r="AL114" s="1029"/>
      <c r="AM114" s="1029"/>
      <c r="AN114" s="1029"/>
      <c r="AO114" s="1030"/>
      <c r="AP114" s="1032">
        <v>0.1</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11314334</v>
      </c>
      <c r="BR114" s="990"/>
      <c r="BS114" s="990"/>
      <c r="BT114" s="990"/>
      <c r="BU114" s="990"/>
      <c r="BV114" s="990">
        <v>11066042</v>
      </c>
      <c r="BW114" s="990"/>
      <c r="BX114" s="990"/>
      <c r="BY114" s="990"/>
      <c r="BZ114" s="990"/>
      <c r="CA114" s="990">
        <v>10975057</v>
      </c>
      <c r="CB114" s="990"/>
      <c r="CC114" s="990"/>
      <c r="CD114" s="990"/>
      <c r="CE114" s="990"/>
      <c r="CF114" s="984">
        <v>31.5</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393</v>
      </c>
      <c r="DM114" s="1029"/>
      <c r="DN114" s="1029"/>
      <c r="DO114" s="1029"/>
      <c r="DP114" s="1030"/>
      <c r="DQ114" s="1031" t="s">
        <v>399</v>
      </c>
      <c r="DR114" s="1029"/>
      <c r="DS114" s="1029"/>
      <c r="DT114" s="1029"/>
      <c r="DU114" s="1030"/>
      <c r="DV114" s="1032" t="s">
        <v>120</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399</v>
      </c>
      <c r="AB115" s="1004"/>
      <c r="AC115" s="1004"/>
      <c r="AD115" s="1004"/>
      <c r="AE115" s="1005"/>
      <c r="AF115" s="1006" t="s">
        <v>427</v>
      </c>
      <c r="AG115" s="1004"/>
      <c r="AH115" s="1004"/>
      <c r="AI115" s="1004"/>
      <c r="AJ115" s="1005"/>
      <c r="AK115" s="1006" t="s">
        <v>427</v>
      </c>
      <c r="AL115" s="1004"/>
      <c r="AM115" s="1004"/>
      <c r="AN115" s="1004"/>
      <c r="AO115" s="1005"/>
      <c r="AP115" s="1007" t="s">
        <v>120</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71886</v>
      </c>
      <c r="BR115" s="990"/>
      <c r="BS115" s="990"/>
      <c r="BT115" s="990"/>
      <c r="BU115" s="990"/>
      <c r="BV115" s="990">
        <v>47400</v>
      </c>
      <c r="BW115" s="990"/>
      <c r="BX115" s="990"/>
      <c r="BY115" s="990"/>
      <c r="BZ115" s="990"/>
      <c r="CA115" s="990">
        <v>29646</v>
      </c>
      <c r="CB115" s="990"/>
      <c r="CC115" s="990"/>
      <c r="CD115" s="990"/>
      <c r="CE115" s="990"/>
      <c r="CF115" s="984">
        <v>0.1</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399</v>
      </c>
      <c r="DM115" s="1029"/>
      <c r="DN115" s="1029"/>
      <c r="DO115" s="1029"/>
      <c r="DP115" s="1030"/>
      <c r="DQ115" s="1031" t="s">
        <v>120</v>
      </c>
      <c r="DR115" s="1029"/>
      <c r="DS115" s="1029"/>
      <c r="DT115" s="1029"/>
      <c r="DU115" s="1030"/>
      <c r="DV115" s="1032" t="s">
        <v>120</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120</v>
      </c>
      <c r="AG116" s="1029"/>
      <c r="AH116" s="1029"/>
      <c r="AI116" s="1029"/>
      <c r="AJ116" s="1030"/>
      <c r="AK116" s="1031" t="s">
        <v>427</v>
      </c>
      <c r="AL116" s="1029"/>
      <c r="AM116" s="1029"/>
      <c r="AN116" s="1029"/>
      <c r="AO116" s="1030"/>
      <c r="AP116" s="1032" t="s">
        <v>120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427</v>
      </c>
      <c r="BW116" s="990"/>
      <c r="BX116" s="990"/>
      <c r="BY116" s="990"/>
      <c r="BZ116" s="990"/>
      <c r="CA116" s="990" t="s">
        <v>427</v>
      </c>
      <c r="CB116" s="990"/>
      <c r="CC116" s="990"/>
      <c r="CD116" s="990"/>
      <c r="CE116" s="990"/>
      <c r="CF116" s="984" t="s">
        <v>120</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120</v>
      </c>
      <c r="DM116" s="1029"/>
      <c r="DN116" s="1029"/>
      <c r="DO116" s="1029"/>
      <c r="DP116" s="1030"/>
      <c r="DQ116" s="1031" t="s">
        <v>393</v>
      </c>
      <c r="DR116" s="1029"/>
      <c r="DS116" s="1029"/>
      <c r="DT116" s="1029"/>
      <c r="DU116" s="1030"/>
      <c r="DV116" s="1032" t="s">
        <v>399</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5933171</v>
      </c>
      <c r="AB117" s="1047"/>
      <c r="AC117" s="1047"/>
      <c r="AD117" s="1047"/>
      <c r="AE117" s="1048"/>
      <c r="AF117" s="1049">
        <v>6007331</v>
      </c>
      <c r="AG117" s="1047"/>
      <c r="AH117" s="1047"/>
      <c r="AI117" s="1047"/>
      <c r="AJ117" s="1048"/>
      <c r="AK117" s="1049">
        <v>6135537</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399</v>
      </c>
      <c r="BR117" s="990"/>
      <c r="BS117" s="990"/>
      <c r="BT117" s="990"/>
      <c r="BU117" s="990"/>
      <c r="BV117" s="990" t="s">
        <v>399</v>
      </c>
      <c r="BW117" s="990"/>
      <c r="BX117" s="990"/>
      <c r="BY117" s="990"/>
      <c r="BZ117" s="990"/>
      <c r="CA117" s="990" t="s">
        <v>120</v>
      </c>
      <c r="CB117" s="990"/>
      <c r="CC117" s="990"/>
      <c r="CD117" s="990"/>
      <c r="CE117" s="990"/>
      <c r="CF117" s="984" t="s">
        <v>427</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399</v>
      </c>
      <c r="DH117" s="1029"/>
      <c r="DI117" s="1029"/>
      <c r="DJ117" s="1029"/>
      <c r="DK117" s="1030"/>
      <c r="DL117" s="1031" t="s">
        <v>120</v>
      </c>
      <c r="DM117" s="1029"/>
      <c r="DN117" s="1029"/>
      <c r="DO117" s="1029"/>
      <c r="DP117" s="1030"/>
      <c r="DQ117" s="1031" t="s">
        <v>399</v>
      </c>
      <c r="DR117" s="1029"/>
      <c r="DS117" s="1029"/>
      <c r="DT117" s="1029"/>
      <c r="DU117" s="1030"/>
      <c r="DV117" s="1032" t="s">
        <v>399</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298</v>
      </c>
      <c r="AG118" s="955"/>
      <c r="AH118" s="955"/>
      <c r="AI118" s="955"/>
      <c r="AJ118" s="956"/>
      <c r="AK118" s="954" t="s">
        <v>297</v>
      </c>
      <c r="AL118" s="955"/>
      <c r="AM118" s="955"/>
      <c r="AN118" s="955"/>
      <c r="AO118" s="956"/>
      <c r="AP118" s="1041" t="s">
        <v>421</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399</v>
      </c>
      <c r="BW118" s="1068"/>
      <c r="BX118" s="1068"/>
      <c r="BY118" s="1068"/>
      <c r="BZ118" s="1068"/>
      <c r="CA118" s="1068" t="s">
        <v>427</v>
      </c>
      <c r="CB118" s="1068"/>
      <c r="CC118" s="1068"/>
      <c r="CD118" s="1068"/>
      <c r="CE118" s="1068"/>
      <c r="CF118" s="984" t="s">
        <v>120</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427</v>
      </c>
      <c r="DH118" s="1029"/>
      <c r="DI118" s="1029"/>
      <c r="DJ118" s="1029"/>
      <c r="DK118" s="1030"/>
      <c r="DL118" s="1031" t="s">
        <v>120</v>
      </c>
      <c r="DM118" s="1029"/>
      <c r="DN118" s="1029"/>
      <c r="DO118" s="1029"/>
      <c r="DP118" s="1030"/>
      <c r="DQ118" s="1031" t="s">
        <v>427</v>
      </c>
      <c r="DR118" s="1029"/>
      <c r="DS118" s="1029"/>
      <c r="DT118" s="1029"/>
      <c r="DU118" s="1030"/>
      <c r="DV118" s="1032" t="s">
        <v>427</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399</v>
      </c>
      <c r="AB119" s="962"/>
      <c r="AC119" s="962"/>
      <c r="AD119" s="962"/>
      <c r="AE119" s="963"/>
      <c r="AF119" s="964" t="s">
        <v>427</v>
      </c>
      <c r="AG119" s="962"/>
      <c r="AH119" s="962"/>
      <c r="AI119" s="962"/>
      <c r="AJ119" s="963"/>
      <c r="AK119" s="964" t="s">
        <v>399</v>
      </c>
      <c r="AL119" s="962"/>
      <c r="AM119" s="962"/>
      <c r="AN119" s="962"/>
      <c r="AO119" s="963"/>
      <c r="AP119" s="965" t="s">
        <v>120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64645233</v>
      </c>
      <c r="BR119" s="1068"/>
      <c r="BS119" s="1068"/>
      <c r="BT119" s="1068"/>
      <c r="BU119" s="1068"/>
      <c r="BV119" s="1068">
        <v>62625848</v>
      </c>
      <c r="BW119" s="1068"/>
      <c r="BX119" s="1068"/>
      <c r="BY119" s="1068"/>
      <c r="BZ119" s="1068"/>
      <c r="CA119" s="1068">
        <v>60423130</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399</v>
      </c>
      <c r="DH119" s="1054"/>
      <c r="DI119" s="1054"/>
      <c r="DJ119" s="1054"/>
      <c r="DK119" s="1055"/>
      <c r="DL119" s="1053" t="s">
        <v>399</v>
      </c>
      <c r="DM119" s="1054"/>
      <c r="DN119" s="1054"/>
      <c r="DO119" s="1054"/>
      <c r="DP119" s="1055"/>
      <c r="DQ119" s="1053" t="s">
        <v>427</v>
      </c>
      <c r="DR119" s="1054"/>
      <c r="DS119" s="1054"/>
      <c r="DT119" s="1054"/>
      <c r="DU119" s="1055"/>
      <c r="DV119" s="1056" t="s">
        <v>427</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399</v>
      </c>
      <c r="AB120" s="1029"/>
      <c r="AC120" s="1029"/>
      <c r="AD120" s="1029"/>
      <c r="AE120" s="1030"/>
      <c r="AF120" s="1031" t="s">
        <v>120</v>
      </c>
      <c r="AG120" s="1029"/>
      <c r="AH120" s="1029"/>
      <c r="AI120" s="1029"/>
      <c r="AJ120" s="1030"/>
      <c r="AK120" s="1031" t="s">
        <v>399</v>
      </c>
      <c r="AL120" s="1029"/>
      <c r="AM120" s="1029"/>
      <c r="AN120" s="1029"/>
      <c r="AO120" s="1030"/>
      <c r="AP120" s="1032" t="s">
        <v>120</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18059536</v>
      </c>
      <c r="BR120" s="997"/>
      <c r="BS120" s="997"/>
      <c r="BT120" s="997"/>
      <c r="BU120" s="997"/>
      <c r="BV120" s="997">
        <v>18497142</v>
      </c>
      <c r="BW120" s="997"/>
      <c r="BX120" s="997"/>
      <c r="BY120" s="997"/>
      <c r="BZ120" s="997"/>
      <c r="CA120" s="997">
        <v>19466038</v>
      </c>
      <c r="CB120" s="997"/>
      <c r="CC120" s="997"/>
      <c r="CD120" s="997"/>
      <c r="CE120" s="997"/>
      <c r="CF120" s="1011">
        <v>55.8</v>
      </c>
      <c r="CG120" s="1012"/>
      <c r="CH120" s="1012"/>
      <c r="CI120" s="1012"/>
      <c r="CJ120" s="1012"/>
      <c r="CK120" s="1077" t="s">
        <v>456</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12612106</v>
      </c>
      <c r="DH120" s="997"/>
      <c r="DI120" s="997"/>
      <c r="DJ120" s="997"/>
      <c r="DK120" s="997"/>
      <c r="DL120" s="997">
        <v>11923514</v>
      </c>
      <c r="DM120" s="997"/>
      <c r="DN120" s="997"/>
      <c r="DO120" s="997"/>
      <c r="DP120" s="997"/>
      <c r="DQ120" s="997">
        <v>11161430</v>
      </c>
      <c r="DR120" s="997"/>
      <c r="DS120" s="997"/>
      <c r="DT120" s="997"/>
      <c r="DU120" s="997"/>
      <c r="DV120" s="998">
        <v>32</v>
      </c>
      <c r="DW120" s="998"/>
      <c r="DX120" s="998"/>
      <c r="DY120" s="998"/>
      <c r="DZ120" s="999"/>
    </row>
    <row r="121" spans="1:130" s="226" customFormat="1" ht="26.25" customHeight="1">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399</v>
      </c>
      <c r="AB121" s="1029"/>
      <c r="AC121" s="1029"/>
      <c r="AD121" s="1029"/>
      <c r="AE121" s="1030"/>
      <c r="AF121" s="1031" t="s">
        <v>427</v>
      </c>
      <c r="AG121" s="1029"/>
      <c r="AH121" s="1029"/>
      <c r="AI121" s="1029"/>
      <c r="AJ121" s="1030"/>
      <c r="AK121" s="1031" t="s">
        <v>427</v>
      </c>
      <c r="AL121" s="1029"/>
      <c r="AM121" s="1029"/>
      <c r="AN121" s="1029"/>
      <c r="AO121" s="1030"/>
      <c r="AP121" s="1032" t="s">
        <v>427</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7606991</v>
      </c>
      <c r="BR121" s="990"/>
      <c r="BS121" s="990"/>
      <c r="BT121" s="990"/>
      <c r="BU121" s="990"/>
      <c r="BV121" s="990">
        <v>7678888</v>
      </c>
      <c r="BW121" s="990"/>
      <c r="BX121" s="990"/>
      <c r="BY121" s="990"/>
      <c r="BZ121" s="990"/>
      <c r="CA121" s="990">
        <v>7255986</v>
      </c>
      <c r="CB121" s="990"/>
      <c r="CC121" s="990"/>
      <c r="CD121" s="990"/>
      <c r="CE121" s="990"/>
      <c r="CF121" s="984">
        <v>20.8</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1699158</v>
      </c>
      <c r="DH121" s="990"/>
      <c r="DI121" s="990"/>
      <c r="DJ121" s="990"/>
      <c r="DK121" s="990"/>
      <c r="DL121" s="990">
        <v>1582525</v>
      </c>
      <c r="DM121" s="990"/>
      <c r="DN121" s="990"/>
      <c r="DO121" s="990"/>
      <c r="DP121" s="990"/>
      <c r="DQ121" s="990">
        <v>1462523</v>
      </c>
      <c r="DR121" s="990"/>
      <c r="DS121" s="990"/>
      <c r="DT121" s="990"/>
      <c r="DU121" s="990"/>
      <c r="DV121" s="991">
        <v>4.2</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399</v>
      </c>
      <c r="AG122" s="1029"/>
      <c r="AH122" s="1029"/>
      <c r="AI122" s="1029"/>
      <c r="AJ122" s="1030"/>
      <c r="AK122" s="1031" t="s">
        <v>399</v>
      </c>
      <c r="AL122" s="1029"/>
      <c r="AM122" s="1029"/>
      <c r="AN122" s="1029"/>
      <c r="AO122" s="1030"/>
      <c r="AP122" s="1032" t="s">
        <v>427</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51301160</v>
      </c>
      <c r="BR122" s="1068"/>
      <c r="BS122" s="1068"/>
      <c r="BT122" s="1068"/>
      <c r="BU122" s="1068"/>
      <c r="BV122" s="1068">
        <v>52217950</v>
      </c>
      <c r="BW122" s="1068"/>
      <c r="BX122" s="1068"/>
      <c r="BY122" s="1068"/>
      <c r="BZ122" s="1068"/>
      <c r="CA122" s="1068">
        <v>52127527</v>
      </c>
      <c r="CB122" s="1068"/>
      <c r="CC122" s="1068"/>
      <c r="CD122" s="1068"/>
      <c r="CE122" s="1068"/>
      <c r="CF122" s="1088">
        <v>149.5</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v>216198</v>
      </c>
      <c r="DH122" s="990"/>
      <c r="DI122" s="990"/>
      <c r="DJ122" s="990"/>
      <c r="DK122" s="990"/>
      <c r="DL122" s="990">
        <v>196989</v>
      </c>
      <c r="DM122" s="990"/>
      <c r="DN122" s="990"/>
      <c r="DO122" s="990"/>
      <c r="DP122" s="990"/>
      <c r="DQ122" s="990">
        <v>178853</v>
      </c>
      <c r="DR122" s="990"/>
      <c r="DS122" s="990"/>
      <c r="DT122" s="990"/>
      <c r="DU122" s="990"/>
      <c r="DV122" s="991">
        <v>0.5</v>
      </c>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427</v>
      </c>
      <c r="AB123" s="1029"/>
      <c r="AC123" s="1029"/>
      <c r="AD123" s="1029"/>
      <c r="AE123" s="1030"/>
      <c r="AF123" s="1031" t="s">
        <v>427</v>
      </c>
      <c r="AG123" s="1029"/>
      <c r="AH123" s="1029"/>
      <c r="AI123" s="1029"/>
      <c r="AJ123" s="1030"/>
      <c r="AK123" s="1031" t="s">
        <v>427</v>
      </c>
      <c r="AL123" s="1029"/>
      <c r="AM123" s="1029"/>
      <c r="AN123" s="1029"/>
      <c r="AO123" s="1030"/>
      <c r="AP123" s="1032" t="s">
        <v>427</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462</v>
      </c>
      <c r="BP123" s="1076"/>
      <c r="BQ123" s="1135">
        <v>76967687</v>
      </c>
      <c r="BR123" s="1136"/>
      <c r="BS123" s="1136"/>
      <c r="BT123" s="1136"/>
      <c r="BU123" s="1136"/>
      <c r="BV123" s="1136">
        <v>78393980</v>
      </c>
      <c r="BW123" s="1136"/>
      <c r="BX123" s="1136"/>
      <c r="BY123" s="1136"/>
      <c r="BZ123" s="1136"/>
      <c r="CA123" s="1136">
        <v>78849551</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v>106829</v>
      </c>
      <c r="DH123" s="1029"/>
      <c r="DI123" s="1029"/>
      <c r="DJ123" s="1029"/>
      <c r="DK123" s="1030"/>
      <c r="DL123" s="1031">
        <v>105555</v>
      </c>
      <c r="DM123" s="1029"/>
      <c r="DN123" s="1029"/>
      <c r="DO123" s="1029"/>
      <c r="DP123" s="1030"/>
      <c r="DQ123" s="1031">
        <v>51142</v>
      </c>
      <c r="DR123" s="1029"/>
      <c r="DS123" s="1029"/>
      <c r="DT123" s="1029"/>
      <c r="DU123" s="1030"/>
      <c r="DV123" s="1032">
        <v>0.1</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120</v>
      </c>
      <c r="BR124" s="1098"/>
      <c r="BS124" s="1098"/>
      <c r="BT124" s="1098"/>
      <c r="BU124" s="1098"/>
      <c r="BV124" s="1098" t="s">
        <v>427</v>
      </c>
      <c r="BW124" s="1098"/>
      <c r="BX124" s="1098"/>
      <c r="BY124" s="1098"/>
      <c r="BZ124" s="1098"/>
      <c r="CA124" s="1098" t="s">
        <v>120</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427</v>
      </c>
      <c r="DR125" s="997"/>
      <c r="DS125" s="997"/>
      <c r="DT125" s="997"/>
      <c r="DU125" s="997"/>
      <c r="DV125" s="998" t="s">
        <v>120</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427</v>
      </c>
      <c r="AB126" s="1029"/>
      <c r="AC126" s="1029"/>
      <c r="AD126" s="1029"/>
      <c r="AE126" s="1030"/>
      <c r="AF126" s="1031" t="s">
        <v>120</v>
      </c>
      <c r="AG126" s="1029"/>
      <c r="AH126" s="1029"/>
      <c r="AI126" s="1029"/>
      <c r="AJ126" s="1030"/>
      <c r="AK126" s="1031" t="s">
        <v>427</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120</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937159</v>
      </c>
      <c r="AB128" s="1118"/>
      <c r="AC128" s="1118"/>
      <c r="AD128" s="1118"/>
      <c r="AE128" s="1119"/>
      <c r="AF128" s="1120">
        <v>973945</v>
      </c>
      <c r="AG128" s="1118"/>
      <c r="AH128" s="1118"/>
      <c r="AI128" s="1118"/>
      <c r="AJ128" s="1119"/>
      <c r="AK128" s="1120">
        <v>831426</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120</v>
      </c>
      <c r="BG128" s="1125"/>
      <c r="BH128" s="1125"/>
      <c r="BI128" s="1125"/>
      <c r="BJ128" s="1125"/>
      <c r="BK128" s="1125"/>
      <c r="BL128" s="1126"/>
      <c r="BM128" s="1124">
        <v>11.47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v>71886</v>
      </c>
      <c r="DH128" s="1110"/>
      <c r="DI128" s="1110"/>
      <c r="DJ128" s="1110"/>
      <c r="DK128" s="1110"/>
      <c r="DL128" s="1110">
        <v>47400</v>
      </c>
      <c r="DM128" s="1110"/>
      <c r="DN128" s="1110"/>
      <c r="DO128" s="1110"/>
      <c r="DP128" s="1110"/>
      <c r="DQ128" s="1110">
        <v>29646</v>
      </c>
      <c r="DR128" s="1110"/>
      <c r="DS128" s="1110"/>
      <c r="DT128" s="1110"/>
      <c r="DU128" s="1110"/>
      <c r="DV128" s="1111">
        <v>0.1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40206721</v>
      </c>
      <c r="AB129" s="1029"/>
      <c r="AC129" s="1029"/>
      <c r="AD129" s="1029"/>
      <c r="AE129" s="1030"/>
      <c r="AF129" s="1031">
        <v>39554087</v>
      </c>
      <c r="AG129" s="1029"/>
      <c r="AH129" s="1029"/>
      <c r="AI129" s="1029"/>
      <c r="AJ129" s="1030"/>
      <c r="AK129" s="1031">
        <v>39697735</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120</v>
      </c>
      <c r="BG129" s="1139"/>
      <c r="BH129" s="1139"/>
      <c r="BI129" s="1139"/>
      <c r="BJ129" s="1139"/>
      <c r="BK129" s="1139"/>
      <c r="BL129" s="1140"/>
      <c r="BM129" s="1138">
        <v>16.47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4509358</v>
      </c>
      <c r="AB130" s="1029"/>
      <c r="AC130" s="1029"/>
      <c r="AD130" s="1029"/>
      <c r="AE130" s="1030"/>
      <c r="AF130" s="1031">
        <v>4656870</v>
      </c>
      <c r="AG130" s="1029"/>
      <c r="AH130" s="1029"/>
      <c r="AI130" s="1029"/>
      <c r="AJ130" s="1030"/>
      <c r="AK130" s="1031">
        <v>4834271</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1.2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35697363</v>
      </c>
      <c r="AB131" s="1054"/>
      <c r="AC131" s="1054"/>
      <c r="AD131" s="1054"/>
      <c r="AE131" s="1055"/>
      <c r="AF131" s="1053">
        <v>34897217</v>
      </c>
      <c r="AG131" s="1054"/>
      <c r="AH131" s="1054"/>
      <c r="AI131" s="1054"/>
      <c r="AJ131" s="1055"/>
      <c r="AK131" s="1053">
        <v>34863464</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t="s">
        <v>485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1.3632771699999999</v>
      </c>
      <c r="AB132" s="1170"/>
      <c r="AC132" s="1170"/>
      <c r="AD132" s="1170"/>
      <c r="AE132" s="1171"/>
      <c r="AF132" s="1172">
        <v>1.0789284429999999</v>
      </c>
      <c r="AG132" s="1170"/>
      <c r="AH132" s="1170"/>
      <c r="AI132" s="1170"/>
      <c r="AJ132" s="1171"/>
      <c r="AK132" s="1172">
        <v>1.3476572490000001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2.1</v>
      </c>
      <c r="AB133" s="1153"/>
      <c r="AC133" s="1153"/>
      <c r="AD133" s="1153"/>
      <c r="AE133" s="1154"/>
      <c r="AF133" s="1152">
        <v>1.2</v>
      </c>
      <c r="AG133" s="1153"/>
      <c r="AH133" s="1153"/>
      <c r="AI133" s="1153"/>
      <c r="AJ133" s="1154"/>
      <c r="AK133" s="1152">
        <v>1.2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6O9yf6I4Awg6G/Xc/GHLE9AdROhDka+CkWD2FYJzoDWKd79jCjirqSxuN9RSdlPwKHu6UhsKSLHCn+Xui3cww==" saltValue="1IkcJL608GPX2EV4Xk/W2A==" spinCount="100000" sheet="1" objects="1" scenarios="1" formatRows="0"/>
  <customSheetViews>
    <customSheetView guid="{76D88429-34FC-4BF9-AE4D-0DC3C89072A4}"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4" zoomScaleNormal="85" zoomScaleSheetLayoutView="100" workbookViewId="0">
      <selection activeCell="AI72" sqref="AI7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EY+60U7lHQS40XD7oSL3xpN7RPMy9hbfzva2ZE06+jntWGqkJHsicjyT1lazIexeiEh62ggzo3rDmww9f63Zg==" saltValue="PiaAvVOd0Q7PTDt78S2CUg==" spinCount="100000" sheet="1" objects="1" scenarios="1"/>
  <dataConsolidate/>
  <customSheetViews>
    <customSheetView guid="{76D88429-34FC-4BF9-AE4D-0DC3C89072A4}"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o2/Ecn8YgbHoUzqq9MfOrs3ypedhhYrlMTBjm6E2sdpdV/4vNEW1j85PAp2Lh9OZwrBdX5ePiQI+vMfoXE4+g==" saltValue="bbPwFG8Dh6fXFoUbTL4JOw==" spinCount="100000" sheet="1" objects="1" scenarios="1"/>
  <dataConsolidate/>
  <customSheetViews>
    <customSheetView guid="{76D88429-34FC-4BF9-AE4D-0DC3C89072A4}"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2" workbookViewId="0">
      <selection activeCell="AK21" sqref="AK21:AN2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11171245</v>
      </c>
      <c r="AP9" s="292">
        <v>56179</v>
      </c>
      <c r="AQ9" s="293">
        <v>56080</v>
      </c>
      <c r="AR9" s="294">
        <v>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607206</v>
      </c>
      <c r="AP10" s="295">
        <v>3054</v>
      </c>
      <c r="AQ10" s="296">
        <v>3754</v>
      </c>
      <c r="AR10" s="297">
        <v>-18.600000000000001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125675</v>
      </c>
      <c r="AP11" s="295">
        <v>632</v>
      </c>
      <c r="AQ11" s="296">
        <v>2189</v>
      </c>
      <c r="AR11" s="297">
        <v>-71.099999999999994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1449</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54</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423546</v>
      </c>
      <c r="AP14" s="295">
        <v>2130</v>
      </c>
      <c r="AQ14" s="296">
        <v>1875</v>
      </c>
      <c r="AR14" s="297">
        <v>13.6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295398</v>
      </c>
      <c r="AP15" s="295">
        <v>1486</v>
      </c>
      <c r="AQ15" s="296">
        <v>1160</v>
      </c>
      <c r="AR15" s="297">
        <v>28.1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-889326</v>
      </c>
      <c r="AP16" s="295">
        <v>-4472</v>
      </c>
      <c r="AQ16" s="296">
        <v>-3977</v>
      </c>
      <c r="AR16" s="297">
        <v>12.4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11733744</v>
      </c>
      <c r="AP17" s="295">
        <v>59007</v>
      </c>
      <c r="AQ17" s="296">
        <v>62584</v>
      </c>
      <c r="AR17" s="297">
        <v>-5.7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6.2</v>
      </c>
      <c r="AP21" s="308">
        <v>6.17</v>
      </c>
      <c r="AQ21" s="309">
        <v>0.03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101.7</v>
      </c>
      <c r="AP22" s="313">
        <v>100.1</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4754612</v>
      </c>
      <c r="AP32" s="322">
        <v>23910</v>
      </c>
      <c r="AQ32" s="323">
        <v>31427</v>
      </c>
      <c r="AR32" s="324">
        <v>-23.9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v>3</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30</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1362139</v>
      </c>
      <c r="AP35" s="322">
        <v>6850</v>
      </c>
      <c r="AQ35" s="323">
        <v>10730</v>
      </c>
      <c r="AR35" s="324">
        <v>-36.200000000000003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18786</v>
      </c>
      <c r="AP36" s="322">
        <v>94</v>
      </c>
      <c r="AQ36" s="323">
        <v>463</v>
      </c>
      <c r="AR36" s="324">
        <v>-79.7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1052</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501</v>
      </c>
      <c r="AP38" s="325" t="s">
        <v>501</v>
      </c>
      <c r="AQ38" s="326">
        <v>1</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-831426</v>
      </c>
      <c r="AP39" s="322">
        <v>-4181</v>
      </c>
      <c r="AQ39" s="323">
        <v>-7904</v>
      </c>
      <c r="AR39" s="324">
        <v>-47.1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-4834271</v>
      </c>
      <c r="AP40" s="322">
        <v>-24311</v>
      </c>
      <c r="AQ40" s="323">
        <v>-27308</v>
      </c>
      <c r="AR40" s="324">
        <v>-11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469840</v>
      </c>
      <c r="AP41" s="322">
        <v>2363</v>
      </c>
      <c r="AQ41" s="323">
        <v>8493</v>
      </c>
      <c r="AR41" s="324">
        <v>-72.2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5252667</v>
      </c>
      <c r="AN51" s="344">
        <v>25983</v>
      </c>
      <c r="AO51" s="345">
        <v>5.2</v>
      </c>
      <c r="AP51" s="346">
        <v>41235</v>
      </c>
      <c r="AQ51" s="347">
        <v>5.6</v>
      </c>
      <c r="AR51" s="348">
        <v>-0.4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3378358</v>
      </c>
      <c r="AN52" s="352">
        <v>16712</v>
      </c>
      <c r="AO52" s="353">
        <v>4.3</v>
      </c>
      <c r="AP52" s="354">
        <v>22086</v>
      </c>
      <c r="AQ52" s="355">
        <v>4.2</v>
      </c>
      <c r="AR52" s="356">
        <v>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7135426</v>
      </c>
      <c r="AN53" s="344">
        <v>35389</v>
      </c>
      <c r="AO53" s="345">
        <v>36.200000000000003</v>
      </c>
      <c r="AP53" s="346">
        <v>41862</v>
      </c>
      <c r="AQ53" s="347">
        <v>1.5</v>
      </c>
      <c r="AR53" s="348">
        <v>34.700000000000003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4566615</v>
      </c>
      <c r="AN54" s="352">
        <v>22649</v>
      </c>
      <c r="AO54" s="353">
        <v>35.5</v>
      </c>
      <c r="AP54" s="354">
        <v>23710</v>
      </c>
      <c r="AQ54" s="355">
        <v>7.4</v>
      </c>
      <c r="AR54" s="356">
        <v>28.1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7095422</v>
      </c>
      <c r="AN55" s="344">
        <v>35353</v>
      </c>
      <c r="AO55" s="345">
        <v>-0.1</v>
      </c>
      <c r="AP55" s="346">
        <v>43554</v>
      </c>
      <c r="AQ55" s="347">
        <v>4</v>
      </c>
      <c r="AR55" s="348">
        <v>-4.0999999999999996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4275883</v>
      </c>
      <c r="AN56" s="352">
        <v>21305</v>
      </c>
      <c r="AO56" s="353">
        <v>-5.9</v>
      </c>
      <c r="AP56" s="354">
        <v>24811</v>
      </c>
      <c r="AQ56" s="355">
        <v>4.5999999999999996</v>
      </c>
      <c r="AR56" s="356">
        <v>-10.5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5150567</v>
      </c>
      <c r="AN57" s="344">
        <v>25789</v>
      </c>
      <c r="AO57" s="345">
        <v>-27.1</v>
      </c>
      <c r="AP57" s="346">
        <v>42581</v>
      </c>
      <c r="AQ57" s="347">
        <v>-2.2000000000000002</v>
      </c>
      <c r="AR57" s="348">
        <v>-24.9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3110645</v>
      </c>
      <c r="AN58" s="352">
        <v>15575</v>
      </c>
      <c r="AO58" s="353">
        <v>-26.9</v>
      </c>
      <c r="AP58" s="354">
        <v>24354</v>
      </c>
      <c r="AQ58" s="355">
        <v>-1.8</v>
      </c>
      <c r="AR58" s="356">
        <v>-25.1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5340407</v>
      </c>
      <c r="AN59" s="344">
        <v>26856</v>
      </c>
      <c r="AO59" s="345">
        <v>4.0999999999999996</v>
      </c>
      <c r="AP59" s="346">
        <v>45426</v>
      </c>
      <c r="AQ59" s="347">
        <v>6.7</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3359938</v>
      </c>
      <c r="AN60" s="352">
        <v>16897</v>
      </c>
      <c r="AO60" s="353">
        <v>8.5</v>
      </c>
      <c r="AP60" s="354">
        <v>24508</v>
      </c>
      <c r="AQ60" s="355">
        <v>0.6</v>
      </c>
      <c r="AR60" s="356">
        <v>7.9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5994898</v>
      </c>
      <c r="AN61" s="359">
        <v>29874</v>
      </c>
      <c r="AO61" s="360">
        <v>3.7</v>
      </c>
      <c r="AP61" s="361">
        <v>42932</v>
      </c>
      <c r="AQ61" s="362">
        <v>3.1</v>
      </c>
      <c r="AR61" s="348">
        <v>0.6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3738288</v>
      </c>
      <c r="AN62" s="352">
        <v>18628</v>
      </c>
      <c r="AO62" s="353">
        <v>3.1</v>
      </c>
      <c r="AP62" s="354">
        <v>23894</v>
      </c>
      <c r="AQ62" s="355">
        <v>3</v>
      </c>
      <c r="AR62" s="356">
        <v>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4WYP4kRMiEjv0gq4K4+XiQnzWYy7CK1onIuc+OoR7fsTDhzBkffhIqZxPEZkUYcGmdO9OuAAkPVcTNO+lkh/uw==" saltValue="Mmw4QQgXUtj26vSoKucGBg==" spinCount="100000" sheet="1" objects="1" scenarios="1"/>
  <customSheetViews>
    <customSheetView guid="{76D88429-34FC-4BF9-AE4D-0DC3C89072A4}" showPageBreaks="1" showGridLines="0" fitToPage="1" hiddenRows="1" hiddenColumns="1" view="pageBreakPreview">
      <selection activeCell="AK16" sqref="AK16:AN16"/>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2" zoomScale="75" zoomScaleNormal="75" zoomScaleSheetLayoutView="55" workbookViewId="0">
      <selection activeCell="BH100" sqref="BH10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yvHzVPGTVvkuJg5ThEcUWxs0LzBuM5agSJfa4PCFYSmLP7lebtnwNJXQF0bJ9vAedTcQEmOCa5W2gemUblzjw==" saltValue="UPnOnDt/l4GV1E/DpdzByw==" spinCount="100000" sheet="1" objects="1" scenarios="1"/>
  <dataConsolidate/>
  <customSheetViews>
    <customSheetView guid="{76D88429-34FC-4BF9-AE4D-0DC3C89072A4}"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mCe3xDZGcKzGAdlL3UBYtdKVxHxSP492r1qb5AeuU7cFJB0nJ5SV8Uuf/emYtaYoo67uwdEyfhCwaD1vrqGjg==" saltValue="YVzkL5HpXaewDd2M/E5lVw==" spinCount="100000" sheet="1" objects="1" scenarios="1"/>
  <dataConsolidate/>
  <customSheetViews>
    <customSheetView guid="{76D88429-34FC-4BF9-AE4D-0DC3C89072A4}"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election activeCell="M50" sqref="M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17.62</v>
      </c>
      <c r="G47" s="12">
        <v>18.43</v>
      </c>
      <c r="H47" s="12">
        <v>18.29</v>
      </c>
      <c r="I47" s="12">
        <v>18.61</v>
      </c>
      <c r="J47" s="13">
        <v>18.559999999999999</v>
      </c>
    </row>
    <row r="48" spans="2:10" ht="57.75" customHeight="1">
      <c r="B48" s="14"/>
      <c r="C48" s="1214" t="s">
        <v>4</v>
      </c>
      <c r="D48" s="1214"/>
      <c r="E48" s="1215"/>
      <c r="F48" s="15">
        <v>11.04</v>
      </c>
      <c r="G48" s="16">
        <v>7.52</v>
      </c>
      <c r="H48" s="16">
        <v>9.8699999999999992</v>
      </c>
      <c r="I48" s="16">
        <v>12.02</v>
      </c>
      <c r="J48" s="17">
        <v>15.43</v>
      </c>
    </row>
    <row r="49" spans="2:10" ht="57.75" customHeight="1" thickBot="1">
      <c r="B49" s="18"/>
      <c r="C49" s="1216" t="s">
        <v>5</v>
      </c>
      <c r="D49" s="1216"/>
      <c r="E49" s="1217"/>
      <c r="F49" s="19">
        <v>2</v>
      </c>
      <c r="G49" s="20" t="s">
        <v>549</v>
      </c>
      <c r="H49" s="20">
        <v>4.84</v>
      </c>
      <c r="I49" s="20">
        <v>2.0099999999999998</v>
      </c>
      <c r="J49" s="21">
        <v>3.47</v>
      </c>
    </row>
    <row r="50" spans="2:10" ht="13.5" customHeight="1"/>
    <row r="51" spans="2:10" ht="13.5" hidden="1" customHeight="1"/>
    <row r="52" spans="2:10" ht="13.5" hidden="1" customHeight="1"/>
    <row r="53" spans="2:10" ht="13.5" hidden="1" customHeight="1"/>
  </sheetData>
  <sheetProtection algorithmName="SHA-512" hashValue="anmW6h71sGMMuQqn08rMz3aU+oqWxKlkXcmA0GCk+uFdiUJ+W3708oXYDzwWCoYZOJsH7lccyLAKigKybMfGJA==" saltValue="g0jgHYdXmNGsd4zEWkK+Jg==" spinCount="100000" sheet="1" objects="1" scenarios="1"/>
  <customSheetViews>
    <customSheetView guid="{76D88429-34FC-4BF9-AE4D-0DC3C89072A4}"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2019-03-11T02:19:05Z</cp:lastPrinted>
  <dcterms:created xsi:type="dcterms:W3CDTF">2019-02-14T02:01:25Z</dcterms:created>
  <dcterms:modified xsi:type="dcterms:W3CDTF">2019-10-30T04:03:38Z</dcterms:modified>
  <cp:category/>
</cp:coreProperties>
</file>