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0730" windowHeight="9555" tabRatio="887"/>
  </bookViews>
  <sheets>
    <sheet name="総括表" sheetId="1" r:id="rId1"/>
    <sheet name="普通会計の状況" sheetId="2" r:id="rId2"/>
    <sheet name="各会計、関係団体の財政状況及び健全化判断比率" sheetId="3" r:id="rId3"/>
    <sheet name="財政比較分析表" sheetId="4" r:id="rId4"/>
    <sheet name="経常経費分析表（経常収支比率の分析）" sheetId="5" r:id="rId5"/>
    <sheet name="経常経費分析表（人件費・公債費・普通建設事業費の分析）" sheetId="6" r:id="rId6"/>
    <sheet name="性質別歳出決算分析表（住民一人当たりのコスト）" sheetId="7" r:id="rId7"/>
    <sheet name="目的別歳出決算分析表（住民一人当たりのコスト）" sheetId="8" r:id="rId8"/>
    <sheet name="実質収支比率等に係る経年分析" sheetId="9" r:id="rId9"/>
    <sheet name="連結実質赤字比率に係る赤字・黒字の構成分析" sheetId="10" r:id="rId10"/>
    <sheet name="実質公債費比率（分子）の構造" sheetId="11" r:id="rId11"/>
    <sheet name="将来負担比率（分子）の構造" sheetId="12" r:id="rId12"/>
    <sheet name="基金残高に係る経年分析" sheetId="13" r:id="rId13"/>
    <sheet name="公会計指標分析・財政指標組合せ分析表" sheetId="15" r:id="rId14"/>
    <sheet name="施設類型別ストック情報分析表①" sheetId="16" r:id="rId15"/>
    <sheet name="施設類型別ストック情報分析表②" sheetId="17" r:id="rId16"/>
    <sheet name="データシート" sheetId="14" state="hidden" r:id="rId17"/>
  </sheets>
  <definedNames>
    <definedName name="Z_76D88429_34FC_4BF9_AE4D_0DC3C89072A4_.wvu.Cols" localSheetId="2" hidden="1">'各会計、関係団体の財政状況及び健全化判断比率'!$EB:$XFD</definedName>
    <definedName name="Z_76D88429_34FC_4BF9_AE4D_0DC3C89072A4_.wvu.Cols" localSheetId="12" hidden="1">基金残高に係る経年分析!$P:$XFD</definedName>
    <definedName name="Z_76D88429_34FC_4BF9_AE4D_0DC3C89072A4_.wvu.Cols" localSheetId="4" hidden="1">'経常経費分析表（経常収支比率の分析）'!$DM:$XFD</definedName>
    <definedName name="Z_76D88429_34FC_4BF9_AE4D_0DC3C89072A4_.wvu.Cols" localSheetId="5" hidden="1">'経常経費分析表（人件費・公債費・普通建設事業費の分析）'!$AU:$XFD</definedName>
    <definedName name="Z_76D88429_34FC_4BF9_AE4D_0DC3C89072A4_.wvu.Cols" localSheetId="3" hidden="1">財政比較分析表!$DQ:$XFD</definedName>
    <definedName name="Z_76D88429_34FC_4BF9_AE4D_0DC3C89072A4_.wvu.Cols" localSheetId="10" hidden="1">'実質公債費比率（分子）の構造'!$V:$XFD</definedName>
    <definedName name="Z_76D88429_34FC_4BF9_AE4D_0DC3C89072A4_.wvu.Cols" localSheetId="8" hidden="1">実質収支比率等に係る経年分析!$Q:$XFD</definedName>
    <definedName name="Z_76D88429_34FC_4BF9_AE4D_0DC3C89072A4_.wvu.Cols" localSheetId="11" hidden="1">'将来負担比率（分子）の構造'!$T:$XFD</definedName>
    <definedName name="Z_76D88429_34FC_4BF9_AE4D_0DC3C89072A4_.wvu.Cols" localSheetId="6" hidden="1">'性質別歳出決算分析表（住民一人当たりのコスト）'!$DV:$XFD</definedName>
    <definedName name="Z_76D88429_34FC_4BF9_AE4D_0DC3C89072A4_.wvu.Cols" localSheetId="0" hidden="1">総括表!$DP:$XFD</definedName>
    <definedName name="Z_76D88429_34FC_4BF9_AE4D_0DC3C89072A4_.wvu.Cols" localSheetId="1" hidden="1">普通会計の状況!$EN:$XFD</definedName>
    <definedName name="Z_76D88429_34FC_4BF9_AE4D_0DC3C89072A4_.wvu.Cols" localSheetId="7" hidden="1">'目的別歳出決算分析表（住民一人当たりのコスト）'!$DV:$XFD</definedName>
    <definedName name="Z_76D88429_34FC_4BF9_AE4D_0DC3C89072A4_.wvu.Cols" localSheetId="9" hidden="1">連結実質赤字比率に係る赤字・黒字の構成分析!$Q:$XFD</definedName>
    <definedName name="Z_76D88429_34FC_4BF9_AE4D_0DC3C89072A4_.wvu.Rows" localSheetId="2" hidden="1">'各会計、関係団体の財政状況及び健全化判断比率'!$137:$1048576,'各会計、関係団体の財政状況及び健全化判断比率'!$89:$101,'各会計、関係団体の財政状況及び健全化判断比率'!$135:$136</definedName>
    <definedName name="Z_76D88429_34FC_4BF9_AE4D_0DC3C89072A4_.wvu.Rows" localSheetId="12" hidden="1">基金残高に係る経年分析!$67:$1048576,基金残高に係る経年分析!$65:$66</definedName>
    <definedName name="Z_76D88429_34FC_4BF9_AE4D_0DC3C89072A4_.wvu.Rows" localSheetId="4" hidden="1">'経常経費分析表（経常収支比率の分析）'!$104:$1048576,'経常経費分析表（経常収支比率の分析）'!$90:$103</definedName>
    <definedName name="Z_76D88429_34FC_4BF9_AE4D_0DC3C89072A4_.wvu.Rows" localSheetId="5" hidden="1">'経常経費分析表（人件費・公債費・普通建設事業費の分析）'!$75:$1048576,'経常経費分析表（人件費・公債費・普通建設事業費の分析）'!$67:$74</definedName>
    <definedName name="Z_76D88429_34FC_4BF9_AE4D_0DC3C89072A4_.wvu.Rows" localSheetId="3" hidden="1">財政比較分析表!$111:$1048576,財政比較分析表!$98:$110</definedName>
    <definedName name="Z_76D88429_34FC_4BF9_AE4D_0DC3C89072A4_.wvu.Rows" localSheetId="10" hidden="1">'実質公債費比率（分子）の構造'!$57:$1048576</definedName>
    <definedName name="Z_76D88429_34FC_4BF9_AE4D_0DC3C89072A4_.wvu.Rows" localSheetId="8" hidden="1">実質収支比率等に係る経年分析!$54:$1048576,実質収支比率等に係る経年分析!$51:$53</definedName>
    <definedName name="Z_76D88429_34FC_4BF9_AE4D_0DC3C89072A4_.wvu.Rows" localSheetId="11" hidden="1">'将来負担比率（分子）の構造'!$87:$1048576,'将来負担比率（分子）の構造'!$56:$86</definedName>
    <definedName name="Z_76D88429_34FC_4BF9_AE4D_0DC3C89072A4_.wvu.Rows" localSheetId="6" hidden="1">'性質別歳出決算分析表（住民一人当たりのコスト）'!$133:$1048576,'性質別歳出決算分析表（住民一人当たりのコスト）'!$117:$132</definedName>
    <definedName name="Z_76D88429_34FC_4BF9_AE4D_0DC3C89072A4_.wvu.Rows" localSheetId="0" hidden="1">総括表!$60:$1048576,総括表!$57:$59</definedName>
    <definedName name="Z_76D88429_34FC_4BF9_AE4D_0DC3C89072A4_.wvu.Rows" localSheetId="1" hidden="1">普通会計の状況!$54:$1048576,普通会計の状況!$50:$53</definedName>
    <definedName name="Z_76D88429_34FC_4BF9_AE4D_0DC3C89072A4_.wvu.Rows" localSheetId="7" hidden="1">'目的別歳出決算分析表（住民一人当たりのコスト）'!$133:$1048576,'目的別歳出決算分析表（住民一人当たりのコスト）'!$117:$132</definedName>
    <definedName name="Z_76D88429_34FC_4BF9_AE4D_0DC3C89072A4_.wvu.Rows" localSheetId="9" hidden="1">連結実質赤字比率に係る赤字・黒字の構成分析!$46:$1048576</definedName>
  </definedNames>
  <calcPr calcId="162913"/>
  <customWorkbookViews>
    <customWorkbookView name="  - 個人用ビュー" guid="{76D88429-34FC-4BF9-AE4D-0DC3C89072A4}" mergeInterval="0" personalView="1" maximized="1" windowWidth="1596" windowHeight="669" activeSheetId="13"/>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 l="1"/>
  <c r="BG35" i="1"/>
  <c r="BG34" i="1"/>
  <c r="AO34" i="1"/>
  <c r="W36" i="1"/>
  <c r="W35" i="1"/>
  <c r="W34" i="1"/>
  <c r="CQ43" i="1"/>
  <c r="CQ42" i="1"/>
  <c r="CQ41" i="1"/>
  <c r="CQ40" i="1"/>
  <c r="CQ39" i="1"/>
  <c r="CQ38" i="1"/>
  <c r="CQ37" i="1"/>
  <c r="CQ36" i="1"/>
  <c r="CQ35" i="1"/>
  <c r="CQ34" i="1"/>
  <c r="DG43" i="1"/>
  <c r="DG42" i="1"/>
  <c r="DG41" i="1"/>
  <c r="DG40" i="1"/>
  <c r="DG39" i="1"/>
  <c r="DG38" i="1"/>
  <c r="DG37" i="1"/>
  <c r="DG36" i="1"/>
  <c r="DG35" i="1"/>
  <c r="DG34" i="1"/>
  <c r="BY43" i="1"/>
  <c r="BY42" i="1"/>
  <c r="BY41" i="1"/>
  <c r="BY40" i="1"/>
  <c r="BY39" i="1"/>
  <c r="BY38" i="1"/>
  <c r="BY37" i="1"/>
  <c r="BY36" i="1"/>
  <c r="BY35" i="1"/>
  <c r="BY34" i="1"/>
  <c r="E43" i="1"/>
  <c r="E42" i="1"/>
  <c r="E41" i="1"/>
  <c r="E40" i="1"/>
  <c r="E39" i="1"/>
  <c r="E38" i="1"/>
  <c r="E37" i="1"/>
  <c r="E36" i="1"/>
  <c r="E35" i="1"/>
  <c r="E34" i="1"/>
  <c r="CO43" i="1" l="1"/>
  <c r="BW43" i="1"/>
  <c r="BE43" i="1"/>
  <c r="AM43" i="1"/>
  <c r="U43" i="1"/>
  <c r="C43" i="1"/>
  <c r="CO42" i="1"/>
  <c r="BW42" i="1"/>
  <c r="BE42" i="1"/>
  <c r="AM42" i="1"/>
  <c r="U42" i="1"/>
  <c r="C42" i="1"/>
  <c r="CO41" i="1"/>
  <c r="BE41" i="1"/>
  <c r="AM41" i="1"/>
  <c r="U41" i="1"/>
  <c r="C41" i="1"/>
  <c r="BE40" i="1"/>
  <c r="AM40" i="1"/>
  <c r="U40" i="1"/>
  <c r="C40" i="1"/>
  <c r="BE39" i="1"/>
  <c r="AM39" i="1"/>
  <c r="U39" i="1"/>
  <c r="C39" i="1"/>
  <c r="BE38" i="1"/>
  <c r="AM38" i="1"/>
  <c r="U38" i="1"/>
  <c r="C38" i="1"/>
  <c r="BE37" i="1"/>
  <c r="AM37" i="1"/>
  <c r="U37" i="1"/>
  <c r="C37" i="1"/>
  <c r="AM36" i="1"/>
  <c r="C36" i="1"/>
  <c r="AM35" i="1"/>
  <c r="C34" i="1"/>
  <c r="C35" i="1" s="1"/>
  <c r="U34" i="1" l="1"/>
  <c r="U35" i="1" s="1"/>
  <c r="U36" i="1" s="1"/>
  <c r="BE34" i="1"/>
  <c r="BE35" i="1" s="1"/>
  <c r="BE36" i="1" s="1"/>
  <c r="AM34" i="1"/>
  <c r="D74" i="14"/>
  <c r="C74" i="14"/>
  <c r="B74" i="14"/>
  <c r="D73" i="14"/>
  <c r="C73" i="14"/>
  <c r="B73" i="14"/>
  <c r="D72" i="14"/>
  <c r="C72" i="14"/>
  <c r="B72" i="14"/>
  <c r="D71" i="14"/>
  <c r="C71" i="14"/>
  <c r="B71" i="14"/>
  <c r="P67" i="14"/>
  <c r="O67" i="14"/>
  <c r="N67" i="14"/>
  <c r="M67" i="14"/>
  <c r="L67" i="14"/>
  <c r="K67" i="14"/>
  <c r="J67" i="14"/>
  <c r="I67" i="14"/>
  <c r="H67" i="14"/>
  <c r="G67" i="14"/>
  <c r="F67" i="14"/>
  <c r="E67" i="14"/>
  <c r="D67" i="14"/>
  <c r="C67" i="14"/>
  <c r="B67" i="14"/>
  <c r="N66" i="14"/>
  <c r="K66" i="14"/>
  <c r="H66" i="14"/>
  <c r="E66" i="14"/>
  <c r="B66" i="14"/>
  <c r="N65" i="14"/>
  <c r="K65" i="14"/>
  <c r="H65" i="14"/>
  <c r="E65" i="14"/>
  <c r="B65" i="14"/>
  <c r="N64" i="14"/>
  <c r="K64" i="14"/>
  <c r="H64" i="14"/>
  <c r="E64" i="14"/>
  <c r="B64" i="14"/>
  <c r="N63" i="14"/>
  <c r="K63" i="14"/>
  <c r="H63" i="14"/>
  <c r="E63" i="14"/>
  <c r="B63" i="14"/>
  <c r="N62" i="14"/>
  <c r="K62" i="14"/>
  <c r="H62" i="14"/>
  <c r="E62" i="14"/>
  <c r="B62" i="14"/>
  <c r="N61" i="14"/>
  <c r="K61" i="14"/>
  <c r="H61" i="14"/>
  <c r="E61" i="14"/>
  <c r="B61" i="14"/>
  <c r="N60" i="14"/>
  <c r="K60" i="14"/>
  <c r="H60" i="14"/>
  <c r="E60" i="14"/>
  <c r="B60" i="14"/>
  <c r="N59" i="14"/>
  <c r="K59" i="14"/>
  <c r="H59" i="14"/>
  <c r="E59" i="14"/>
  <c r="B59" i="14"/>
  <c r="P58" i="14"/>
  <c r="M58" i="14"/>
  <c r="J58" i="14"/>
  <c r="G58" i="14"/>
  <c r="D58" i="14"/>
  <c r="P57" i="14"/>
  <c r="M57" i="14"/>
  <c r="J57" i="14"/>
  <c r="G57" i="14"/>
  <c r="D57" i="14"/>
  <c r="P56" i="14"/>
  <c r="M56" i="14"/>
  <c r="J56" i="14"/>
  <c r="G56" i="14"/>
  <c r="D56" i="14"/>
  <c r="N54" i="14"/>
  <c r="K54" i="14"/>
  <c r="H54" i="14"/>
  <c r="E54" i="14"/>
  <c r="B54" i="14"/>
  <c r="P50" i="14"/>
  <c r="O50" i="14"/>
  <c r="N50" i="14"/>
  <c r="M50" i="14"/>
  <c r="L50" i="14"/>
  <c r="K50" i="14"/>
  <c r="J50" i="14"/>
  <c r="I50" i="14"/>
  <c r="H50" i="14"/>
  <c r="G50" i="14"/>
  <c r="F50" i="14"/>
  <c r="E50" i="14"/>
  <c r="D50" i="14"/>
  <c r="C50" i="14"/>
  <c r="B50" i="14"/>
  <c r="N49" i="14"/>
  <c r="K49" i="14"/>
  <c r="H49" i="14"/>
  <c r="E49" i="14"/>
  <c r="B49" i="14"/>
  <c r="N48" i="14"/>
  <c r="K48" i="14"/>
  <c r="H48" i="14"/>
  <c r="E48" i="14"/>
  <c r="B48" i="14"/>
  <c r="N47" i="14"/>
  <c r="K47" i="14"/>
  <c r="H47" i="14"/>
  <c r="E47" i="14"/>
  <c r="B47" i="14"/>
  <c r="N46" i="14"/>
  <c r="K46" i="14"/>
  <c r="H46" i="14"/>
  <c r="E46" i="14"/>
  <c r="B46" i="14"/>
  <c r="N45" i="14"/>
  <c r="K45" i="14"/>
  <c r="H45" i="14"/>
  <c r="E45" i="14"/>
  <c r="B45" i="14"/>
  <c r="N44" i="14"/>
  <c r="K44" i="14"/>
  <c r="H44" i="14"/>
  <c r="E44" i="14"/>
  <c r="B44" i="14"/>
  <c r="N43" i="14"/>
  <c r="K43" i="14"/>
  <c r="H43" i="14"/>
  <c r="E43" i="14"/>
  <c r="B43" i="14"/>
  <c r="P42" i="14"/>
  <c r="M42" i="14"/>
  <c r="J42" i="14"/>
  <c r="G42" i="14"/>
  <c r="D42" i="14"/>
  <c r="N40" i="14"/>
  <c r="K40" i="14"/>
  <c r="H40" i="14"/>
  <c r="E40" i="14"/>
  <c r="B40" i="14"/>
  <c r="K36" i="14"/>
  <c r="J36" i="14"/>
  <c r="I36" i="14"/>
  <c r="H36" i="14"/>
  <c r="G36" i="14"/>
  <c r="F36" i="14"/>
  <c r="E36" i="14"/>
  <c r="D36" i="14"/>
  <c r="C36" i="14"/>
  <c r="B36" i="14"/>
  <c r="A36" i="14"/>
  <c r="K35" i="14"/>
  <c r="J35" i="14"/>
  <c r="I35" i="14"/>
  <c r="H35" i="14"/>
  <c r="G35" i="14"/>
  <c r="F35" i="14"/>
  <c r="E35" i="14"/>
  <c r="D35" i="14"/>
  <c r="C35" i="14"/>
  <c r="B35" i="14"/>
  <c r="A35" i="14"/>
  <c r="K34" i="14"/>
  <c r="J34" i="14"/>
  <c r="I34" i="14"/>
  <c r="H34" i="14"/>
  <c r="G34" i="14"/>
  <c r="F34" i="14"/>
  <c r="E34" i="14"/>
  <c r="D34" i="14"/>
  <c r="C34" i="14"/>
  <c r="B34" i="14"/>
  <c r="A34" i="14"/>
  <c r="K33" i="14"/>
  <c r="J33" i="14"/>
  <c r="I33" i="14"/>
  <c r="H33" i="14"/>
  <c r="G33" i="14"/>
  <c r="F33" i="14"/>
  <c r="E33" i="14"/>
  <c r="D33" i="14"/>
  <c r="C33" i="14"/>
  <c r="B33" i="14"/>
  <c r="A33" i="14"/>
  <c r="K32" i="14"/>
  <c r="J32" i="14"/>
  <c r="I32" i="14"/>
  <c r="H32" i="14"/>
  <c r="G32" i="14"/>
  <c r="F32" i="14"/>
  <c r="E32" i="14"/>
  <c r="D32" i="14"/>
  <c r="C32" i="14"/>
  <c r="B32" i="14"/>
  <c r="A32" i="14"/>
  <c r="K31" i="14"/>
  <c r="J31" i="14"/>
  <c r="I31" i="14"/>
  <c r="H31" i="14"/>
  <c r="G31" i="14"/>
  <c r="F31" i="14"/>
  <c r="E31" i="14"/>
  <c r="D31" i="14"/>
  <c r="C31" i="14"/>
  <c r="B31" i="14"/>
  <c r="A31" i="14"/>
  <c r="K30" i="14"/>
  <c r="J30" i="14"/>
  <c r="I30" i="14"/>
  <c r="H30" i="14"/>
  <c r="G30" i="14"/>
  <c r="F30" i="14"/>
  <c r="E30" i="14"/>
  <c r="D30" i="14"/>
  <c r="C30" i="14"/>
  <c r="B30" i="14"/>
  <c r="A30" i="14"/>
  <c r="K29" i="14"/>
  <c r="J29" i="14"/>
  <c r="I29" i="14"/>
  <c r="H29" i="14"/>
  <c r="G29" i="14"/>
  <c r="F29" i="14"/>
  <c r="E29" i="14"/>
  <c r="D29" i="14"/>
  <c r="C29" i="14"/>
  <c r="B29" i="14"/>
  <c r="A29" i="14"/>
  <c r="K28" i="14"/>
  <c r="J28" i="14"/>
  <c r="I28" i="14"/>
  <c r="H28" i="14"/>
  <c r="G28" i="14"/>
  <c r="F28" i="14"/>
  <c r="E28" i="14"/>
  <c r="D28" i="14"/>
  <c r="C28" i="14"/>
  <c r="B28" i="14"/>
  <c r="A28" i="14"/>
  <c r="K27" i="14"/>
  <c r="J27" i="14"/>
  <c r="I27" i="14"/>
  <c r="H27" i="14"/>
  <c r="G27" i="14"/>
  <c r="F27" i="14"/>
  <c r="E27" i="14"/>
  <c r="D27" i="14"/>
  <c r="C27" i="14"/>
  <c r="B27" i="14"/>
  <c r="A27" i="14"/>
  <c r="J25" i="14"/>
  <c r="H25" i="14"/>
  <c r="F25" i="14"/>
  <c r="D25" i="14"/>
  <c r="B25" i="14"/>
  <c r="F21" i="14"/>
  <c r="E21" i="14"/>
  <c r="D21" i="14"/>
  <c r="C21" i="14"/>
  <c r="B21" i="14"/>
  <c r="F20" i="14"/>
  <c r="E20" i="14"/>
  <c r="D20" i="14"/>
  <c r="C20" i="14"/>
  <c r="B20" i="14"/>
  <c r="F19" i="14"/>
  <c r="E19" i="14"/>
  <c r="D19" i="14"/>
  <c r="C19" i="14"/>
  <c r="B19" i="14"/>
  <c r="F18" i="14"/>
  <c r="E18" i="14"/>
  <c r="D18" i="14"/>
  <c r="C18" i="14"/>
  <c r="B18" i="14"/>
  <c r="BW34" i="1" l="1"/>
  <c r="BW35" i="1" s="1"/>
  <c r="BW36" i="1" s="1"/>
  <c r="BW37" i="1" s="1"/>
  <c r="BW38" i="1" s="1"/>
  <c r="BW39" i="1" s="1"/>
  <c r="BW40" i="1" s="1"/>
  <c r="BW41" i="1" s="1"/>
  <c r="CO34" i="1" l="1"/>
  <c r="CO35" i="1" s="1"/>
  <c r="CO36" i="1" s="1"/>
  <c r="CO37" i="1" s="1"/>
  <c r="CO38" i="1" s="1"/>
  <c r="CO39" i="1" s="1"/>
  <c r="CO40" i="1" s="1"/>
</calcChain>
</file>

<file path=xl/sharedStrings.xml><?xml version="1.0" encoding="utf-8"?>
<sst xmlns="http://schemas.openxmlformats.org/spreadsheetml/2006/main" count="1160" uniqueCount="607">
  <si>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</si>
  <si>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</si>
  <si>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</si>
  <si>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</si>
  <si>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</si>
  <si>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</si>
  <si>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</si>
  <si>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</si>
  <si>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</si>
  <si>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</si>
  <si>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</si>
  <si>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</si>
  <si>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</si>
  <si>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</si>
  <si>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</si>
  <si>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</si>
  <si>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</si>
  <si>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</si>
  <si>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</si>
  <si>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</si>
  <si>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</si>
  <si>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</si>
  <si>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</si>
  <si>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</si>
  <si>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</si>
  <si>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</si>
  <si>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</si>
  <si>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</si>
  <si>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</si>
  <si>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</si>
  <si>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</si>
  <si>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</si>
  <si>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</si>
  <si>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</si>
  <si>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</si>
  <si>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</si>
  <si>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</si>
  <si>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</si>
  <si>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</si>
  <si>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</si>
  <si>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</si>
  <si>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</si>
  <si>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</si>
  <si>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</si>
  <si>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</si>
  <si>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</si>
  <si>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</si>
  <si>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</si>
  <si>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</si>
  <si>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</si>
  <si>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</si>
  <si>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</si>
  <si>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</si>
  <si>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</si>
  <si>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</si>
  <si>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</si>
  <si>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</si>
  <si>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</si>
  <si>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</si>
  <si>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</si>
  <si>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</si>
  <si>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</si>
  <si>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</si>
  <si>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</si>
  <si>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</si>
  <si>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</si>
  <si>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</si>
  <si>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</si>
  <si>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</si>
  <si>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</si>
  <si>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</si>
  <si>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</si>
  <si>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</si>
  <si>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</si>
  <si>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</si>
  <si>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</si>
  <si>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</si>
  <si>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</si>
  <si>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</si>
  <si>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施行時特例市</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</si>
  <si>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</si>
  <si>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</si>
  <si>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</si>
  <si>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</si>
  <si>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</si>
  <si>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</si>
  <si>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</si>
  <si>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</si>
  <si>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</si>
  <si>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</si>
  <si>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</si>
  <si>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</si>
  <si>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熊谷市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</si>
  <si>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</si>
  <si>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</si>
  <si>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</si>
  <si>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</si>
  <si>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</si>
  <si>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</si>
  <si>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</si>
  <si>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</si>
  <si>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</si>
  <si>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</si>
  <si>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</si>
  <si>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</si>
  <si>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</si>
  <si>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</si>
  <si>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</si>
  <si>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</si>
  <si>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</si>
  <si>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</si>
  <si>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</si>
  <si>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</si>
  <si>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</si>
  <si>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</si>
  <si>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</si>
  <si>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-2.2</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</si>
  <si>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</si>
  <si>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</si>
  <si>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</si>
  <si>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</si>
  <si>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</si>
  <si>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</si>
  <si>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</si>
  <si>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</si>
  <si>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</si>
  <si>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</si>
  <si>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</si>
  <si>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</si>
  <si>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</si>
  <si>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</si>
  <si>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</si>
  <si>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</si>
  <si>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</si>
  <si>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</si>
  <si>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</si>
  <si>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</si>
  <si>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</si>
  <si>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</si>
  <si>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</si>
  <si>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</si>
  <si>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</si>
  <si>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</si>
  <si>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</si>
  <si>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</si>
  <si>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0"/>
  </si>
  <si>
    <t>うち日本人(％)</t>
    <phoneticPr fontId="5"/>
  </si>
  <si>
    <t>-0.5</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</si>
  <si>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</si>
  <si>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</si>
  <si>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</si>
  <si>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</si>
  <si>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</si>
  <si>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</si>
  <si>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</si>
  <si>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</si>
  <si>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</si>
  <si>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</si>
  <si>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</si>
  <si>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</si>
  <si>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</si>
  <si>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</si>
  <si>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</si>
  <si>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</si>
  <si>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</si>
  <si>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</si>
  <si>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</si>
  <si>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</si>
  <si>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</si>
  <si>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</si>
  <si>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</si>
  <si>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</si>
  <si>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</si>
  <si>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</si>
  <si>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</si>
  <si>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</si>
  <si>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</si>
  <si>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</si>
  <si>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</si>
  <si>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</si>
  <si>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</si>
  <si>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</si>
  <si>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</si>
  <si>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</si>
  <si>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</si>
  <si>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</si>
  <si>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</si>
  <si>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</si>
  <si>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</si>
  <si>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</si>
  <si>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</si>
  <si>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</si>
  <si>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</si>
  <si>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</si>
  <si>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</si>
  <si>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</si>
  <si>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</si>
  <si>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</si>
  <si>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</si>
  <si>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</si>
  <si>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</si>
  <si>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</si>
  <si>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</si>
  <si>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</si>
  <si>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</si>
  <si>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</si>
  <si>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埼玉県熊谷市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</si>
  <si>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</si>
  <si>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</si>
  <si>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</si>
  <si>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</si>
  <si>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</si>
  <si>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</si>
  <si>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</si>
  <si>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</si>
  <si>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</si>
  <si>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</si>
  <si>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</si>
  <si>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</si>
  <si>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</si>
  <si>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</si>
  <si>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</si>
  <si>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</si>
  <si>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</si>
  <si>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</si>
  <si>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</si>
  <si>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</si>
  <si>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</si>
  <si>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</si>
  <si>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</si>
  <si>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</si>
  <si>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</si>
  <si>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</si>
  <si>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</si>
  <si>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</si>
  <si>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</si>
  <si>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</si>
  <si>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</si>
  <si>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</si>
  <si>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</si>
  <si>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</si>
  <si>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</si>
  <si>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</si>
  <si>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</si>
  <si>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</si>
  <si>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</si>
  <si>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</si>
  <si>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</si>
  <si>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</si>
  <si>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t>
    <phoneticPr fontId="5"/>
  </si>
  <si>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</si>
  <si>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</si>
  <si>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</si>
  <si>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</si>
  <si>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</si>
  <si>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</si>
  <si>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</si>
  <si>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</si>
  <si>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</si>
  <si>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</si>
  <si>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</si>
  <si>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</si>
  <si>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</si>
  <si>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</si>
  <si>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</si>
  <si>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</si>
  <si>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</si>
  <si>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</si>
  <si>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</si>
  <si>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</si>
  <si>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</si>
  <si>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</si>
  <si>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</si>
  <si>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</si>
  <si>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</si>
  <si>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</si>
  <si>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</si>
  <si>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</si>
  <si>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</si>
  <si>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</si>
  <si>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</si>
  <si>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</si>
  <si>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</si>
  <si>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</si>
  <si>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</si>
  <si>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</si>
  <si>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</si>
  <si>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</si>
  <si>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</si>
  <si>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</si>
  <si>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</si>
  <si>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</si>
  <si>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</si>
  <si>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</si>
  <si>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</si>
  <si>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</si>
  <si>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</si>
  <si>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</si>
  <si>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</si>
  <si>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</si>
  <si>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</si>
  <si>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</si>
  <si>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</si>
  <si>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</si>
  <si>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</si>
  <si>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</si>
  <si>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</si>
  <si>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</si>
  <si>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</si>
  <si>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</si>
  <si>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</si>
  <si>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</si>
  <si>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</si>
  <si>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</si>
  <si>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</si>
  <si>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</si>
  <si>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</si>
  <si>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</si>
  <si>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</si>
  <si>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</si>
  <si>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</si>
  <si>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</si>
  <si>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</si>
  <si>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</si>
  <si>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</si>
  <si>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</si>
  <si>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</si>
  <si>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宅地造成</t>
    <phoneticPr fontId="5"/>
  </si>
  <si>
    <t>加入世帯数(世帯)</t>
  </si>
  <si>
    <t>　　うち一部事務組合負担金</t>
    <phoneticPr fontId="5"/>
  </si>
  <si>
    <t>歳入合計</t>
    <phoneticPr fontId="5"/>
  </si>
  <si>
    <t>駐車場整備</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</si>
  <si>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</si>
  <si>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</si>
  <si>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</si>
  <si>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</si>
  <si>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</si>
  <si>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</si>
  <si>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</si>
  <si>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</si>
  <si>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</si>
  <si>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</si>
  <si>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</si>
  <si>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</si>
  <si>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</si>
  <si>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</si>
  <si>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</si>
  <si>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</si>
  <si>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</si>
  <si>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</si>
  <si>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</si>
  <si>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</si>
  <si>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</si>
  <si>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</si>
  <si>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</si>
  <si>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</si>
  <si>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</si>
  <si>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埼玉県熊谷市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</si>
  <si>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</si>
  <si>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</si>
  <si>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</si>
  <si>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</si>
  <si>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</si>
  <si>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</si>
  <si>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</si>
  <si>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</si>
  <si>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</si>
  <si>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</si>
  <si>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</si>
  <si>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</si>
  <si>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</si>
  <si>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</si>
  <si>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</si>
  <si>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</si>
  <si>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</si>
  <si>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</si>
  <si>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</si>
  <si>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</si>
  <si>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公共用地先行取得特別会計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</si>
  <si>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</si>
  <si>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</si>
  <si>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</si>
  <si>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</si>
  <si>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</si>
  <si>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</si>
  <si>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</si>
  <si>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</si>
  <si>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</si>
  <si>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</si>
  <si>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</si>
  <si>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</si>
  <si>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</si>
  <si>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</si>
  <si>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t>
    <phoneticPr fontId="5"/>
  </si>
  <si>
    <t>駐車場事業特別会計</t>
    <phoneticPr fontId="5"/>
  </si>
  <si>
    <t>後期高齢者医療特別会計</t>
    <phoneticPr fontId="5"/>
  </si>
  <si>
    <t>水道事業会計</t>
    <phoneticPr fontId="5"/>
  </si>
  <si>
    <t>法適用企業</t>
    <phoneticPr fontId="5"/>
  </si>
  <si>
    <t>下水道特別会計</t>
    <phoneticPr fontId="5"/>
  </si>
  <si>
    <t>-</t>
    <phoneticPr fontId="5"/>
  </si>
  <si>
    <t>法非適用企業</t>
    <phoneticPr fontId="5"/>
  </si>
  <si>
    <t>農業集落排水事業特別会計</t>
    <phoneticPr fontId="5"/>
  </si>
  <si>
    <t>熊谷都市計画事業土地区画整理事業特別会計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</si>
  <si>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</si>
  <si>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</si>
  <si>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</si>
  <si>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</si>
  <si>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</si>
  <si>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</si>
  <si>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</si>
  <si>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</si>
  <si>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</si>
  <si>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</si>
  <si>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</si>
  <si>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</si>
  <si>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</si>
  <si>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</si>
  <si>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</si>
  <si>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</si>
  <si>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</si>
  <si>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</si>
  <si>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</si>
  <si>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</si>
  <si>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</si>
  <si>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</si>
  <si>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</si>
  <si>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</si>
  <si>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</si>
  <si>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</si>
  <si>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</si>
  <si>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</si>
  <si>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</si>
  <si>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</si>
  <si>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</si>
  <si>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</si>
  <si>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</si>
  <si>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</si>
  <si>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</si>
  <si>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</si>
  <si>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</si>
  <si>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</si>
  <si>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</si>
  <si>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</si>
  <si>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</si>
  <si>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</si>
  <si>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</si>
  <si>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</si>
  <si>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</si>
  <si>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</si>
  <si>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</si>
  <si>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</si>
  <si>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</si>
  <si>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</si>
  <si>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</si>
  <si>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</si>
  <si>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</si>
  <si>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</si>
  <si>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</si>
  <si>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</si>
  <si>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</si>
  <si>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</si>
  <si>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</si>
  <si>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</si>
  <si>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</si>
  <si>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</si>
  <si>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</si>
  <si>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</si>
  <si>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</si>
  <si>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</si>
  <si>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</si>
  <si>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</si>
  <si>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</si>
  <si>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</si>
  <si>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</si>
  <si>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</si>
  <si>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</si>
  <si>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</si>
  <si>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</si>
  <si>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</si>
  <si>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</si>
  <si>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</si>
  <si>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</si>
  <si>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</si>
  <si>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</si>
  <si>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</si>
  <si>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</si>
  <si>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</si>
  <si>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</si>
  <si>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</si>
  <si>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</si>
  <si>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</si>
  <si>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</si>
  <si>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</si>
  <si>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</si>
  <si>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</si>
  <si>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</si>
  <si>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</si>
  <si>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</si>
  <si>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</si>
  <si>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</si>
  <si>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</si>
  <si>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</si>
  <si>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</si>
  <si>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</si>
  <si>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</si>
  <si>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</si>
  <si>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</si>
  <si>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</si>
  <si>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</si>
  <si>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</si>
  <si>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</si>
  <si>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</si>
  <si>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</si>
  <si>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</si>
  <si>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</si>
  <si>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</si>
  <si>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</si>
  <si>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</si>
  <si>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</si>
  <si>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</si>
  <si>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</si>
  <si>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</si>
  <si>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</si>
  <si>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</si>
  <si>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</si>
  <si>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</si>
  <si>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</si>
  <si>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</si>
  <si>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</si>
  <si>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</si>
  <si>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</si>
  <si>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</si>
  <si>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</si>
  <si>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</si>
  <si>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</si>
  <si>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</si>
  <si>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</si>
  <si>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</si>
  <si>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</si>
  <si>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</si>
  <si>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</si>
  <si>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</si>
  <si>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</si>
  <si>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</si>
  <si>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</si>
  <si>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</si>
  <si>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</si>
  <si>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</si>
  <si>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</si>
  <si>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2.70</t>
  </si>
  <si>
    <t>一般会計</t>
  </si>
  <si>
    <t>水道事業会計</t>
  </si>
  <si>
    <t>後期高齢者医療特別会計</t>
  </si>
  <si>
    <t>公共用地先行取得特別会計</t>
  </si>
  <si>
    <t>国民健康保険特別会計</t>
  </si>
  <si>
    <t>駐車場事業特別会計</t>
  </si>
  <si>
    <t>下水道特別会計</t>
  </si>
  <si>
    <t>農業集落排水事業特別会計</t>
  </si>
  <si>
    <t>その他会計（赤字）</t>
  </si>
  <si>
    <t>その他会計（黒字）</t>
  </si>
  <si>
    <t>-</t>
    <phoneticPr fontId="2"/>
  </si>
  <si>
    <t>-</t>
    <phoneticPr fontId="2"/>
  </si>
  <si>
    <t>大里広域市町村圏組合</t>
    <rPh sb="0" eb="2">
      <t>オオサト</t>
    </rPh>
    <rPh sb="2" eb="4">
      <t>コウイキ</t>
    </rPh>
    <rPh sb="4" eb="7">
      <t>シチョウソン</t>
    </rPh>
    <rPh sb="7" eb="8">
      <t>ケン</t>
    </rPh>
    <rPh sb="8" eb="10">
      <t>クミアイ</t>
    </rPh>
    <phoneticPr fontId="2"/>
  </si>
  <si>
    <t>妻沼南河原環境施設組合</t>
    <rPh sb="0" eb="2">
      <t>メヌマ</t>
    </rPh>
    <rPh sb="2" eb="5">
      <t>ミナミカワラ</t>
    </rPh>
    <rPh sb="5" eb="7">
      <t>カンキョウ</t>
    </rPh>
    <rPh sb="7" eb="9">
      <t>シセツ</t>
    </rPh>
    <rPh sb="9" eb="11">
      <t>クミアイ</t>
    </rPh>
    <phoneticPr fontId="2"/>
  </si>
  <si>
    <t>荒川北縁水防事務組合</t>
    <rPh sb="0" eb="2">
      <t>アラカワ</t>
    </rPh>
    <rPh sb="2" eb="3">
      <t>キタ</t>
    </rPh>
    <rPh sb="3" eb="4">
      <t>ベリ</t>
    </rPh>
    <rPh sb="4" eb="6">
      <t>スイボウ</t>
    </rPh>
    <rPh sb="6" eb="8">
      <t>ジム</t>
    </rPh>
    <rPh sb="8" eb="10">
      <t>クミアイ</t>
    </rPh>
    <phoneticPr fontId="2"/>
  </si>
  <si>
    <t>埼玉県後期高齢者医療広域連合</t>
    <rPh sb="0" eb="2">
      <t>サイタマ</t>
    </rPh>
    <rPh sb="2" eb="3">
      <t>ケン</t>
    </rPh>
    <rPh sb="3" eb="5">
      <t>コウキ</t>
    </rPh>
    <rPh sb="5" eb="8">
      <t>コウレイシャ</t>
    </rPh>
    <rPh sb="8" eb="10">
      <t>イリョウ</t>
    </rPh>
    <rPh sb="10" eb="12">
      <t>コウイキ</t>
    </rPh>
    <rPh sb="12" eb="14">
      <t>レンゴウ</t>
    </rPh>
    <phoneticPr fontId="2"/>
  </si>
  <si>
    <t>埼玉県市町村総合事務組合</t>
    <rPh sb="0" eb="2">
      <t>サイタマ</t>
    </rPh>
    <rPh sb="2" eb="3">
      <t>ケン</t>
    </rPh>
    <rPh sb="3" eb="6">
      <t>シチョウソン</t>
    </rPh>
    <rPh sb="6" eb="8">
      <t>ソウゴウ</t>
    </rPh>
    <rPh sb="8" eb="10">
      <t>ジム</t>
    </rPh>
    <rPh sb="10" eb="12">
      <t>クミアイ</t>
    </rPh>
    <phoneticPr fontId="2"/>
  </si>
  <si>
    <t>彩の国さいたま人づくり広域連合</t>
    <rPh sb="0" eb="1">
      <t>サイ</t>
    </rPh>
    <rPh sb="2" eb="3">
      <t>クニ</t>
    </rPh>
    <rPh sb="7" eb="8">
      <t>ヒト</t>
    </rPh>
    <rPh sb="11" eb="13">
      <t>コウイキ</t>
    </rPh>
    <rPh sb="13" eb="15">
      <t>レンゴウ</t>
    </rPh>
    <phoneticPr fontId="2"/>
  </si>
  <si>
    <t>一般会計</t>
    <rPh sb="0" eb="2">
      <t>イッパン</t>
    </rPh>
    <rPh sb="2" eb="4">
      <t>カイケイ</t>
    </rPh>
    <phoneticPr fontId="2"/>
  </si>
  <si>
    <t>特別会計</t>
    <rPh sb="0" eb="2">
      <t>トクベツ</t>
    </rPh>
    <rPh sb="2" eb="4">
      <t>カイケイ</t>
    </rPh>
    <phoneticPr fontId="2"/>
  </si>
  <si>
    <t>交通災害特別会計</t>
    <rPh sb="0" eb="2">
      <t>コウツウ</t>
    </rPh>
    <rPh sb="2" eb="4">
      <t>サイガイ</t>
    </rPh>
    <rPh sb="4" eb="6">
      <t>トクベツ</t>
    </rPh>
    <rPh sb="6" eb="8">
      <t>カイケイ</t>
    </rPh>
    <phoneticPr fontId="2"/>
  </si>
  <si>
    <t>熊谷市体育協会</t>
    <rPh sb="0" eb="3">
      <t>クマガヤシ</t>
    </rPh>
    <rPh sb="3" eb="5">
      <t>タイイク</t>
    </rPh>
    <rPh sb="5" eb="7">
      <t>キョウカイ</t>
    </rPh>
    <phoneticPr fontId="2"/>
  </si>
  <si>
    <t>熊谷市文化振興財団</t>
    <rPh sb="0" eb="3">
      <t>クマガヤシ</t>
    </rPh>
    <rPh sb="3" eb="5">
      <t>ブンカ</t>
    </rPh>
    <rPh sb="5" eb="7">
      <t>シンコウ</t>
    </rPh>
    <rPh sb="7" eb="9">
      <t>ザイダン</t>
    </rPh>
    <phoneticPr fontId="2"/>
  </si>
  <si>
    <t>大里地域勤労者福祉サービスセンター</t>
    <rPh sb="0" eb="2">
      <t>オオサト</t>
    </rPh>
    <rPh sb="2" eb="4">
      <t>チイキ</t>
    </rPh>
    <rPh sb="4" eb="7">
      <t>キンロウシャ</t>
    </rPh>
    <rPh sb="7" eb="9">
      <t>フクシ</t>
    </rPh>
    <phoneticPr fontId="2"/>
  </si>
  <si>
    <t>熊谷市土地開発公社</t>
    <rPh sb="0" eb="3">
      <t>クマガヤシ</t>
    </rPh>
    <rPh sb="3" eb="5">
      <t>トチ</t>
    </rPh>
    <rPh sb="5" eb="7">
      <t>カイハツ</t>
    </rPh>
    <rPh sb="7" eb="9">
      <t>コウシャ</t>
    </rPh>
    <phoneticPr fontId="2"/>
  </si>
  <si>
    <t>ティアラ２１</t>
  </si>
  <si>
    <t>熊谷市生鮮食料品低温貯蔵センター</t>
    <rPh sb="0" eb="3">
      <t>クマガヤシ</t>
    </rPh>
    <rPh sb="3" eb="5">
      <t>セイセン</t>
    </rPh>
    <rPh sb="5" eb="8">
      <t>ショクリョウヒン</t>
    </rPh>
    <rPh sb="8" eb="10">
      <t>テイオン</t>
    </rPh>
    <rPh sb="10" eb="12">
      <t>チョゾウ</t>
    </rPh>
    <phoneticPr fontId="2"/>
  </si>
  <si>
    <t>まちづくり熊谷</t>
    <rPh sb="5" eb="7">
      <t>クマガヤ</t>
    </rPh>
    <phoneticPr fontId="2"/>
  </si>
  <si>
    <t>-</t>
    <phoneticPr fontId="2"/>
  </si>
  <si>
    <t>-</t>
    <phoneticPr fontId="2"/>
  </si>
  <si>
    <t>-</t>
    <phoneticPr fontId="2"/>
  </si>
  <si>
    <t>-</t>
    <phoneticPr fontId="2"/>
  </si>
  <si>
    <t>-</t>
    <phoneticPr fontId="2"/>
  </si>
  <si>
    <t>-</t>
    <phoneticPr fontId="2"/>
  </si>
  <si>
    <t>公共施設建設基金</t>
    <rPh sb="0" eb="2">
      <t>コウキョウ</t>
    </rPh>
    <rPh sb="2" eb="4">
      <t>シセツ</t>
    </rPh>
    <rPh sb="4" eb="6">
      <t>ケンセツ</t>
    </rPh>
    <rPh sb="6" eb="8">
      <t>キキン</t>
    </rPh>
    <phoneticPr fontId="11"/>
  </si>
  <si>
    <t>職員退職手当基金</t>
    <rPh sb="0" eb="2">
      <t>ショクイン</t>
    </rPh>
    <rPh sb="2" eb="4">
      <t>タイショク</t>
    </rPh>
    <rPh sb="4" eb="6">
      <t>テアテ</t>
    </rPh>
    <rPh sb="6" eb="8">
      <t>キキン</t>
    </rPh>
    <phoneticPr fontId="11"/>
  </si>
  <si>
    <t>ラグビーワールドカップ２０１９運営基金</t>
    <rPh sb="15" eb="17">
      <t>ウンエイ</t>
    </rPh>
    <rPh sb="17" eb="19">
      <t>キキン</t>
    </rPh>
    <phoneticPr fontId="11"/>
  </si>
  <si>
    <t>国際交流基金</t>
    <rPh sb="0" eb="2">
      <t>コクサイ</t>
    </rPh>
    <rPh sb="2" eb="4">
      <t>コウリュウ</t>
    </rPh>
    <rPh sb="4" eb="6">
      <t>キキン</t>
    </rPh>
    <phoneticPr fontId="11"/>
  </si>
  <si>
    <t>地域福祉基金</t>
    <rPh sb="0" eb="2">
      <t>チイキ</t>
    </rPh>
    <rPh sb="2" eb="4">
      <t>フクシ</t>
    </rPh>
    <rPh sb="4" eb="6">
      <t>キキン</t>
    </rPh>
    <phoneticPr fontId="11"/>
  </si>
  <si>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</si>
  <si>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</si>
  <si>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</si>
  <si>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</si>
  <si>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</si>
  <si>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</si>
  <si>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Ｈ２８、Ｈ２９ともに将来負担比率は算定されていないためグラフには表されていないが、有形固定資産減価償却率は１．３ポイント上昇している。
公共施設については、維持修繕のほか長寿命化対策などの改修工事などを随時実施しているが、今後、老朽化対策が先送りにされることのないよう統廃合などの施設のあり方や投資の優先順位などを検討するとともに、その財源と将来世代の負担とのバランスに注意していく必要がある。
</t>
    <rPh sb="10" eb="12">
      <t>ショウライ</t>
    </rPh>
    <rPh sb="12" eb="14">
      <t>フタン</t>
    </rPh>
    <rPh sb="14" eb="16">
      <t>ヒリツ</t>
    </rPh>
    <rPh sb="32" eb="33">
      <t>アラワ</t>
    </rPh>
    <rPh sb="41" eb="43">
      <t>ユウケイ</t>
    </rPh>
    <rPh sb="43" eb="45">
      <t>コテイ</t>
    </rPh>
    <rPh sb="45" eb="47">
      <t>シサン</t>
    </rPh>
    <rPh sb="47" eb="49">
      <t>ゲンカ</t>
    </rPh>
    <rPh sb="49" eb="51">
      <t>ショウキャク</t>
    </rPh>
    <rPh sb="51" eb="52">
      <t>リツ</t>
    </rPh>
    <rPh sb="60" eb="62">
      <t>ジョウショウ</t>
    </rPh>
    <rPh sb="68" eb="70">
      <t>コウキョウ</t>
    </rPh>
    <rPh sb="70" eb="72">
      <t>シセツ</t>
    </rPh>
    <rPh sb="78" eb="80">
      <t>イジ</t>
    </rPh>
    <rPh sb="80" eb="82">
      <t>シュウゼン</t>
    </rPh>
    <rPh sb="85" eb="89">
      <t>チョウジュミョウカ</t>
    </rPh>
    <rPh sb="89" eb="91">
      <t>タイサク</t>
    </rPh>
    <rPh sb="94" eb="96">
      <t>カイシュウ</t>
    </rPh>
    <rPh sb="96" eb="98">
      <t>コウジ</t>
    </rPh>
    <rPh sb="101" eb="103">
      <t>ズイジ</t>
    </rPh>
    <rPh sb="103" eb="105">
      <t>ジッシ</t>
    </rPh>
    <rPh sb="111" eb="113">
      <t>コンゴ</t>
    </rPh>
    <rPh sb="114" eb="117">
      <t>ロウキュウカ</t>
    </rPh>
    <rPh sb="117" eb="119">
      <t>タイサク</t>
    </rPh>
    <rPh sb="120" eb="122">
      <t>サキオク</t>
    </rPh>
    <rPh sb="147" eb="149">
      <t>トウシ</t>
    </rPh>
    <rPh sb="150" eb="152">
      <t>ユウセン</t>
    </rPh>
    <rPh sb="152" eb="154">
      <t>ジュンイ</t>
    </rPh>
    <rPh sb="168" eb="170">
      <t>ザイゲン</t>
    </rPh>
    <rPh sb="171" eb="173">
      <t>ショウライ</t>
    </rPh>
    <rPh sb="173" eb="175">
      <t>セダイ</t>
    </rPh>
    <rPh sb="176" eb="178">
      <t>フタン</t>
    </rPh>
    <rPh sb="185" eb="187">
      <t>チュウイ</t>
    </rPh>
    <rPh sb="191" eb="193">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</si>
  <si>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</si>
  <si>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</si>
  <si>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</si>
  <si>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</si>
  <si>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</si>
  <si>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</si>
  <si>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</si>
  <si>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Ｈ２４以降、充当可能財源等が将来負担額を上回っていることから将来負担比率は算定されず、グラフには表されていないが、実質公債費比率に関しても類似団体平均を下回る値で推移している。
今後、統廃合を含めた公共施設の老朽化対策のための財源が必要となることが予想されるが、適債事業を見極め、引き続き健全な財政運営に努める。</t>
    <rPh sb="3" eb="5">
      <t>イコウ</t>
    </rPh>
    <rPh sb="6" eb="8">
      <t>ジュウトウ</t>
    </rPh>
    <rPh sb="8" eb="10">
      <t>カノウ</t>
    </rPh>
    <rPh sb="10" eb="12">
      <t>ザイゲン</t>
    </rPh>
    <rPh sb="12" eb="13">
      <t>トウ</t>
    </rPh>
    <rPh sb="14" eb="16">
      <t>ショウライ</t>
    </rPh>
    <rPh sb="16" eb="18">
      <t>フタン</t>
    </rPh>
    <rPh sb="18" eb="19">
      <t>ガク</t>
    </rPh>
    <rPh sb="20" eb="22">
      <t>ウワマワ</t>
    </rPh>
    <rPh sb="30" eb="32">
      <t>ショウライ</t>
    </rPh>
    <rPh sb="32" eb="34">
      <t>フタン</t>
    </rPh>
    <rPh sb="34" eb="36">
      <t>ヒリツ</t>
    </rPh>
    <rPh sb="37" eb="39">
      <t>サンテイ</t>
    </rPh>
    <rPh sb="48" eb="49">
      <t>アラワ</t>
    </rPh>
    <rPh sb="57" eb="59">
      <t>ジッシツ</t>
    </rPh>
    <rPh sb="59" eb="62">
      <t>コウサイヒ</t>
    </rPh>
    <rPh sb="62" eb="64">
      <t>ヒリツ</t>
    </rPh>
    <rPh sb="65" eb="66">
      <t>カン</t>
    </rPh>
    <rPh sb="69" eb="71">
      <t>ルイジ</t>
    </rPh>
    <rPh sb="71" eb="73">
      <t>ダンタイ</t>
    </rPh>
    <rPh sb="73" eb="75">
      <t>ヘイキン</t>
    </rPh>
    <rPh sb="76" eb="78">
      <t>シタマワ</t>
    </rPh>
    <rPh sb="79" eb="80">
      <t>アタイ</t>
    </rPh>
    <rPh sb="81" eb="83">
      <t>スイイ</t>
    </rPh>
    <rPh sb="89" eb="91">
      <t>コンゴ</t>
    </rPh>
    <rPh sb="92" eb="95">
      <t>トウハイゴウ</t>
    </rPh>
    <rPh sb="96" eb="97">
      <t>フク</t>
    </rPh>
    <rPh sb="99" eb="101">
      <t>コウキョウ</t>
    </rPh>
    <rPh sb="101" eb="103">
      <t>シセツ</t>
    </rPh>
    <rPh sb="104" eb="107">
      <t>ロウキュウカ</t>
    </rPh>
    <rPh sb="107" eb="109">
      <t>タイサク</t>
    </rPh>
    <rPh sb="113" eb="115">
      <t>ザイゲン</t>
    </rPh>
    <rPh sb="116" eb="118">
      <t>ヒツヨウ</t>
    </rPh>
    <rPh sb="124" eb="126">
      <t>ヨソウ</t>
    </rPh>
    <rPh sb="131" eb="132">
      <t>テキ</t>
    </rPh>
    <rPh sb="132" eb="133">
      <t>サイ</t>
    </rPh>
    <rPh sb="133" eb="135">
      <t>ジギョウ</t>
    </rPh>
    <rPh sb="136" eb="138">
      <t>ミキワ</t>
    </rPh>
    <rPh sb="140" eb="141">
      <t>ヒ</t>
    </rPh>
    <rPh sb="142" eb="143">
      <t>ツヅ</t>
    </rPh>
    <rPh sb="144" eb="146">
      <t>ケンゼン</t>
    </rPh>
    <rPh sb="147" eb="149">
      <t>ザイセイ</t>
    </rPh>
    <rPh sb="149" eb="151">
      <t>ウンエイ</t>
    </rPh>
    <rPh sb="152" eb="153">
      <t>ツト</t>
    </rPh>
    <phoneticPr fontId="5"/>
  </si>
  <si>
    <t>実質公債費比率</t>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</si>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</sst>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41235</c:v>
                </c:pt>
                <c:pt idx="1">
                  <c:v>41862</c:v>
                </c:pt>
                <c:pt idx="2">
                  <c:v>43554</c:v>
                </c:pt>
                <c:pt idx="3">
                  <c:v>42581</c:v>
                </c:pt>
                <c:pt idx="4">
                  <c:v>45426</c:v>
                </c:pt>
              </c:numCache>
            </c:numRef>
          </c:val>
          <c:smooth val="0"/>
          <c:extLst xmlns:c16r2="http://schemas.microsoft.com/office/drawing/2015/06/chart">
            <c:ext xmlns:c16="http://schemas.microsoft.com/office/drawing/2014/chart" uri="{C3380CC4-5D6E-409C-BE32-E72D297353CC}">
              <c16:uniqueId val="{00000000-8BBA-40E0-958F-C1D68E00CF9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25983</c:v>
                </c:pt>
                <c:pt idx="1">
                  <c:v>35389</c:v>
                </c:pt>
                <c:pt idx="2">
                  <c:v>35353</c:v>
                </c:pt>
                <c:pt idx="3">
                  <c:v>25789</c:v>
                </c:pt>
                <c:pt idx="4">
                  <c:v>26856</c:v>
                </c:pt>
              </c:numCache>
            </c:numRef>
          </c:val>
          <c:smooth val="0"/>
          <c:extLst xmlns:c16r2="http://schemas.microsoft.com/office/drawing/2015/06/chart">
            <c:ext xmlns:c16="http://schemas.microsoft.com/office/drawing/2014/chart" uri="{C3380CC4-5D6E-409C-BE32-E72D297353CC}">
              <c16:uniqueId val="{00000001-8BBA-40E0-958F-C1D68E00CF95}"/>
            </c:ext>
          </c:extLst>
        </c:ser>
        <c:dLbls>
          <c:showLegendKey val="0"/>
          <c:showVal val="0"/>
          <c:showCatName val="0"/>
          <c:showSerName val="0"/>
          <c:showPercent val="0"/>
          <c:showBubbleSize val="0"/>
        </c:dLbls>
        <c:marker val="1"/>
        <c:smooth val="0"/>
        <c:axId val="148047744"/>
        <c:axId val="148066304"/>
      </c:lineChart>
      <c:catAx>
        <c:axId val="1480477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066304"/>
        <c:crosses val="autoZero"/>
        <c:auto val="1"/>
        <c:lblAlgn val="ctr"/>
        <c:lblOffset val="100"/>
        <c:tickLblSkip val="1"/>
        <c:tickMarkSkip val="1"/>
        <c:noMultiLvlLbl val="0"/>
      </c:catAx>
      <c:valAx>
        <c:axId val="148066304"/>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0477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11.04</c:v>
                </c:pt>
                <c:pt idx="1">
                  <c:v>7.52</c:v>
                </c:pt>
                <c:pt idx="2">
                  <c:v>9.8699999999999992</c:v>
                </c:pt>
                <c:pt idx="3">
                  <c:v>12.02</c:v>
                </c:pt>
                <c:pt idx="4">
                  <c:v>15.43</c:v>
                </c:pt>
              </c:numCache>
            </c:numRef>
          </c:val>
          <c:extLst xmlns:c16r2="http://schemas.microsoft.com/office/drawing/2015/06/chart">
            <c:ext xmlns:c16="http://schemas.microsoft.com/office/drawing/2014/chart" uri="{C3380CC4-5D6E-409C-BE32-E72D297353CC}">
              <c16:uniqueId val="{00000000-D859-4B98-9BC3-0E8DE25F37A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17.62</c:v>
                </c:pt>
                <c:pt idx="1">
                  <c:v>18.43</c:v>
                </c:pt>
                <c:pt idx="2">
                  <c:v>18.29</c:v>
                </c:pt>
                <c:pt idx="3">
                  <c:v>18.61</c:v>
                </c:pt>
                <c:pt idx="4">
                  <c:v>18.559999999999999</c:v>
                </c:pt>
              </c:numCache>
            </c:numRef>
          </c:val>
          <c:extLst xmlns:c16r2="http://schemas.microsoft.com/office/drawing/2015/06/chart">
            <c:ext xmlns:c16="http://schemas.microsoft.com/office/drawing/2014/chart" uri="{C3380CC4-5D6E-409C-BE32-E72D297353CC}">
              <c16:uniqueId val="{00000001-D859-4B98-9BC3-0E8DE25F37A0}"/>
            </c:ext>
          </c:extLst>
        </c:ser>
        <c:dLbls>
          <c:showLegendKey val="0"/>
          <c:showVal val="0"/>
          <c:showCatName val="0"/>
          <c:showSerName val="0"/>
          <c:showPercent val="0"/>
          <c:showBubbleSize val="0"/>
        </c:dLbls>
        <c:gapWidth val="250"/>
        <c:overlap val="100"/>
        <c:axId val="159000064"/>
        <c:axId val="1590019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c:v>
                </c:pt>
                <c:pt idx="1">
                  <c:v>-2.7</c:v>
                </c:pt>
                <c:pt idx="2">
                  <c:v>4.84</c:v>
                </c:pt>
                <c:pt idx="3">
                  <c:v>2.0099999999999998</c:v>
                </c:pt>
                <c:pt idx="4">
                  <c:v>3.47</c:v>
                </c:pt>
              </c:numCache>
            </c:numRef>
          </c:val>
          <c:smooth val="0"/>
          <c:extLst xmlns:c16r2="http://schemas.microsoft.com/office/drawing/2015/06/chart">
            <c:ext xmlns:c16="http://schemas.microsoft.com/office/drawing/2014/chart" uri="{C3380CC4-5D6E-409C-BE32-E72D297353CC}">
              <c16:uniqueId val="{00000002-D859-4B98-9BC3-0E8DE25F37A0}"/>
            </c:ext>
          </c:extLst>
        </c:ser>
        <c:dLbls>
          <c:showLegendKey val="0"/>
          <c:showVal val="0"/>
          <c:showCatName val="0"/>
          <c:showSerName val="0"/>
          <c:showPercent val="0"/>
          <c:showBubbleSize val="0"/>
        </c:dLbls>
        <c:marker val="1"/>
        <c:smooth val="0"/>
        <c:axId val="159000064"/>
        <c:axId val="159001984"/>
      </c:lineChart>
      <c:catAx>
        <c:axId val="159000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9001984"/>
        <c:crosses val="autoZero"/>
        <c:auto val="1"/>
        <c:lblAlgn val="ctr"/>
        <c:lblOffset val="100"/>
        <c:tickLblSkip val="1"/>
        <c:tickMarkSkip val="1"/>
        <c:noMultiLvlLbl val="0"/>
      </c:catAx>
      <c:valAx>
        <c:axId val="1590019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9000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AFE4-4CFE-AB1F-37BE7AFCC7A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AFE4-4CFE-AB1F-37BE7AFCC7A5}"/>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AFE4-4CFE-AB1F-37BE7AFCC7A5}"/>
            </c:ext>
          </c:extLst>
        </c:ser>
        <c:ser>
          <c:idx val="3"/>
          <c:order val="3"/>
          <c:tx>
            <c:strRef>
              <c:f>データシート!$A$30</c:f>
              <c:strCache>
                <c:ptCount val="1"/>
                <c:pt idx="0">
                  <c:v>下水道特別会計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AFE4-4CFE-AB1F-37BE7AFCC7A5}"/>
            </c:ext>
          </c:extLst>
        </c:ser>
        <c:ser>
          <c:idx val="4"/>
          <c:order val="4"/>
          <c:tx>
            <c:strRef>
              <c:f>データシート!$A$31</c:f>
              <c:strCache>
                <c:ptCount val="1"/>
                <c:pt idx="0">
                  <c:v>駐車場事業特別会計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AFE4-4CFE-AB1F-37BE7AFCC7A5}"/>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AFE4-4CFE-AB1F-37BE7AFCC7A5}"/>
            </c:ext>
          </c:extLst>
        </c:ser>
        <c:ser>
          <c:idx val="6"/>
          <c:order val="6"/>
          <c:tx>
            <c:strRef>
              <c:f>データシート!$A$33</c:f>
              <c:strCache>
                <c:ptCount val="1"/>
                <c:pt idx="0">
                  <c:v>公共用地先行取得特別会計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6-AFE4-4CFE-AB1F-37BE7AFCC7A5}"/>
            </c:ext>
          </c:extLst>
        </c:ser>
        <c:ser>
          <c:idx val="7"/>
          <c:order val="7"/>
          <c:tx>
            <c:strRef>
              <c:f>データシート!$A$34</c:f>
              <c:strCache>
                <c:ptCount val="1"/>
                <c:pt idx="0">
                  <c:v>後期高齢者医療特別会計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0.11</c:v>
                </c:pt>
                <c:pt idx="2">
                  <c:v>#N/A</c:v>
                </c:pt>
                <c:pt idx="3">
                  <c:v>0.05</c:v>
                </c:pt>
                <c:pt idx="4">
                  <c:v>#N/A</c:v>
                </c:pt>
                <c:pt idx="5">
                  <c:v>0.05</c:v>
                </c:pt>
                <c:pt idx="6">
                  <c:v>#N/A</c:v>
                </c:pt>
                <c:pt idx="7">
                  <c:v>7.0000000000000007E-2</c:v>
                </c:pt>
                <c:pt idx="8">
                  <c:v>#N/A</c:v>
                </c:pt>
                <c:pt idx="9">
                  <c:v>7.0000000000000007E-2</c:v>
                </c:pt>
              </c:numCache>
            </c:numRef>
          </c:val>
          <c:extLst xmlns:c16r2="http://schemas.microsoft.com/office/drawing/2015/06/chart">
            <c:ext xmlns:c16="http://schemas.microsoft.com/office/drawing/2014/chart" uri="{C3380CC4-5D6E-409C-BE32-E72D297353CC}">
              <c16:uniqueId val="{00000007-AFE4-4CFE-AB1F-37BE7AFCC7A5}"/>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6.71</c:v>
                </c:pt>
                <c:pt idx="2">
                  <c:v>#N/A</c:v>
                </c:pt>
                <c:pt idx="3">
                  <c:v>5.7</c:v>
                </c:pt>
                <c:pt idx="4">
                  <c:v>#N/A</c:v>
                </c:pt>
                <c:pt idx="5">
                  <c:v>6.13</c:v>
                </c:pt>
                <c:pt idx="6">
                  <c:v>#N/A</c:v>
                </c:pt>
                <c:pt idx="7">
                  <c:v>6.77</c:v>
                </c:pt>
                <c:pt idx="8">
                  <c:v>#N/A</c:v>
                </c:pt>
                <c:pt idx="9">
                  <c:v>7.19</c:v>
                </c:pt>
              </c:numCache>
            </c:numRef>
          </c:val>
          <c:extLst xmlns:c16r2="http://schemas.microsoft.com/office/drawing/2015/06/chart">
            <c:ext xmlns:c16="http://schemas.microsoft.com/office/drawing/2014/chart" uri="{C3380CC4-5D6E-409C-BE32-E72D297353CC}">
              <c16:uniqueId val="{00000008-AFE4-4CFE-AB1F-37BE7AFCC7A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11.04</c:v>
                </c:pt>
                <c:pt idx="2">
                  <c:v>#N/A</c:v>
                </c:pt>
                <c:pt idx="3">
                  <c:v>7.73</c:v>
                </c:pt>
                <c:pt idx="4">
                  <c:v>#N/A</c:v>
                </c:pt>
                <c:pt idx="5">
                  <c:v>9.86</c:v>
                </c:pt>
                <c:pt idx="6">
                  <c:v>#N/A</c:v>
                </c:pt>
                <c:pt idx="7">
                  <c:v>12.02</c:v>
                </c:pt>
                <c:pt idx="8">
                  <c:v>#N/A</c:v>
                </c:pt>
                <c:pt idx="9">
                  <c:v>15.42</c:v>
                </c:pt>
              </c:numCache>
            </c:numRef>
          </c:val>
          <c:extLst xmlns:c16r2="http://schemas.microsoft.com/office/drawing/2015/06/chart">
            <c:ext xmlns:c16="http://schemas.microsoft.com/office/drawing/2014/chart" uri="{C3380CC4-5D6E-409C-BE32-E72D297353CC}">
              <c16:uniqueId val="{00000009-AFE4-4CFE-AB1F-37BE7AFCC7A5}"/>
            </c:ext>
          </c:extLst>
        </c:ser>
        <c:dLbls>
          <c:showLegendKey val="0"/>
          <c:showVal val="0"/>
          <c:showCatName val="0"/>
          <c:showSerName val="0"/>
          <c:showPercent val="0"/>
          <c:showBubbleSize val="0"/>
        </c:dLbls>
        <c:gapWidth val="150"/>
        <c:overlap val="100"/>
        <c:axId val="159233536"/>
        <c:axId val="159235072"/>
      </c:barChart>
      <c:catAx>
        <c:axId val="159233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9235072"/>
        <c:crosses val="autoZero"/>
        <c:auto val="1"/>
        <c:lblAlgn val="ctr"/>
        <c:lblOffset val="100"/>
        <c:tickLblSkip val="1"/>
        <c:tickMarkSkip val="1"/>
        <c:noMultiLvlLbl val="0"/>
      </c:catAx>
      <c:valAx>
        <c:axId val="1592350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92335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5620</c:v>
                </c:pt>
                <c:pt idx="5">
                  <c:v>5879</c:v>
                </c:pt>
                <c:pt idx="8">
                  <c:v>5447</c:v>
                </c:pt>
                <c:pt idx="11">
                  <c:v>5631</c:v>
                </c:pt>
                <c:pt idx="14">
                  <c:v>5665</c:v>
                </c:pt>
              </c:numCache>
            </c:numRef>
          </c:val>
          <c:extLst xmlns:c16r2="http://schemas.microsoft.com/office/drawing/2015/06/chart">
            <c:ext xmlns:c16="http://schemas.microsoft.com/office/drawing/2014/chart" uri="{C3380CC4-5D6E-409C-BE32-E72D297353CC}">
              <c16:uniqueId val="{00000000-76EF-42AA-BF45-23442992AFE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76EF-42AA-BF45-23442992AFE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76EF-42AA-BF45-23442992AFE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45</c:v>
                </c:pt>
                <c:pt idx="3">
                  <c:v>0</c:v>
                </c:pt>
                <c:pt idx="6">
                  <c:v>0</c:v>
                </c:pt>
                <c:pt idx="9">
                  <c:v>0</c:v>
                </c:pt>
                <c:pt idx="12">
                  <c:v>19</c:v>
                </c:pt>
              </c:numCache>
            </c:numRef>
          </c:val>
          <c:extLst xmlns:c16r2="http://schemas.microsoft.com/office/drawing/2015/06/chart">
            <c:ext xmlns:c16="http://schemas.microsoft.com/office/drawing/2014/chart" uri="{C3380CC4-5D6E-409C-BE32-E72D297353CC}">
              <c16:uniqueId val="{00000003-76EF-42AA-BF45-23442992AFE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1733</c:v>
                </c:pt>
                <c:pt idx="3">
                  <c:v>1654</c:v>
                </c:pt>
                <c:pt idx="6">
                  <c:v>1495</c:v>
                </c:pt>
                <c:pt idx="9">
                  <c:v>1396</c:v>
                </c:pt>
                <c:pt idx="12">
                  <c:v>1362</c:v>
                </c:pt>
              </c:numCache>
            </c:numRef>
          </c:val>
          <c:extLst xmlns:c16r2="http://schemas.microsoft.com/office/drawing/2015/06/chart">
            <c:ext xmlns:c16="http://schemas.microsoft.com/office/drawing/2014/chart" uri="{C3380CC4-5D6E-409C-BE32-E72D297353CC}">
              <c16:uniqueId val="{00000004-76EF-42AA-BF45-23442992AFE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76EF-42AA-BF45-23442992AFE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76EF-42AA-BF45-23442992AFE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5141</c:v>
                </c:pt>
                <c:pt idx="3">
                  <c:v>4720</c:v>
                </c:pt>
                <c:pt idx="6">
                  <c:v>4438</c:v>
                </c:pt>
                <c:pt idx="9">
                  <c:v>4611</c:v>
                </c:pt>
                <c:pt idx="12">
                  <c:v>4755</c:v>
                </c:pt>
              </c:numCache>
            </c:numRef>
          </c:val>
          <c:extLst xmlns:c16r2="http://schemas.microsoft.com/office/drawing/2015/06/chart">
            <c:ext xmlns:c16="http://schemas.microsoft.com/office/drawing/2014/chart" uri="{C3380CC4-5D6E-409C-BE32-E72D297353CC}">
              <c16:uniqueId val="{00000007-76EF-42AA-BF45-23442992AFEB}"/>
            </c:ext>
          </c:extLst>
        </c:ser>
        <c:dLbls>
          <c:showLegendKey val="0"/>
          <c:showVal val="0"/>
          <c:showCatName val="0"/>
          <c:showSerName val="0"/>
          <c:showPercent val="0"/>
          <c:showBubbleSize val="0"/>
        </c:dLbls>
        <c:gapWidth val="100"/>
        <c:overlap val="100"/>
        <c:axId val="159404800"/>
        <c:axId val="1594067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1299</c:v>
                </c:pt>
                <c:pt idx="2">
                  <c:v>#N/A</c:v>
                </c:pt>
                <c:pt idx="3">
                  <c:v>#N/A</c:v>
                </c:pt>
                <c:pt idx="4">
                  <c:v>495</c:v>
                </c:pt>
                <c:pt idx="5">
                  <c:v>#N/A</c:v>
                </c:pt>
                <c:pt idx="6">
                  <c:v>#N/A</c:v>
                </c:pt>
                <c:pt idx="7">
                  <c:v>486</c:v>
                </c:pt>
                <c:pt idx="8">
                  <c:v>#N/A</c:v>
                </c:pt>
                <c:pt idx="9">
                  <c:v>#N/A</c:v>
                </c:pt>
                <c:pt idx="10">
                  <c:v>376</c:v>
                </c:pt>
                <c:pt idx="11">
                  <c:v>#N/A</c:v>
                </c:pt>
                <c:pt idx="12">
                  <c:v>#N/A</c:v>
                </c:pt>
                <c:pt idx="13">
                  <c:v>471</c:v>
                </c:pt>
                <c:pt idx="14">
                  <c:v>#N/A</c:v>
                </c:pt>
              </c:numCache>
            </c:numRef>
          </c:val>
          <c:smooth val="0"/>
          <c:extLst xmlns:c16r2="http://schemas.microsoft.com/office/drawing/2015/06/chart">
            <c:ext xmlns:c16="http://schemas.microsoft.com/office/drawing/2014/chart" uri="{C3380CC4-5D6E-409C-BE32-E72D297353CC}">
              <c16:uniqueId val="{00000008-76EF-42AA-BF45-23442992AFEB}"/>
            </c:ext>
          </c:extLst>
        </c:ser>
        <c:dLbls>
          <c:showLegendKey val="0"/>
          <c:showVal val="0"/>
          <c:showCatName val="0"/>
          <c:showSerName val="0"/>
          <c:showPercent val="0"/>
          <c:showBubbleSize val="0"/>
        </c:dLbls>
        <c:marker val="1"/>
        <c:smooth val="0"/>
        <c:axId val="159404800"/>
        <c:axId val="159406720"/>
      </c:lineChart>
      <c:catAx>
        <c:axId val="159404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9406720"/>
        <c:crosses val="autoZero"/>
        <c:auto val="1"/>
        <c:lblAlgn val="ctr"/>
        <c:lblOffset val="100"/>
        <c:tickLblSkip val="1"/>
        <c:tickMarkSkip val="1"/>
        <c:noMultiLvlLbl val="0"/>
      </c:catAx>
      <c:valAx>
        <c:axId val="1594067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9404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50804</c:v>
                </c:pt>
                <c:pt idx="5">
                  <c:v>50931</c:v>
                </c:pt>
                <c:pt idx="8">
                  <c:v>51301</c:v>
                </c:pt>
                <c:pt idx="11">
                  <c:v>52218</c:v>
                </c:pt>
                <c:pt idx="14">
                  <c:v>52128</c:v>
                </c:pt>
              </c:numCache>
            </c:numRef>
          </c:val>
          <c:extLst xmlns:c16r2="http://schemas.microsoft.com/office/drawing/2015/06/chart">
            <c:ext xmlns:c16="http://schemas.microsoft.com/office/drawing/2014/chart" uri="{C3380CC4-5D6E-409C-BE32-E72D297353CC}">
              <c16:uniqueId val="{00000000-4539-4787-A1BB-F883F753AE0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8208</c:v>
                </c:pt>
                <c:pt idx="5">
                  <c:v>8154</c:v>
                </c:pt>
                <c:pt idx="8">
                  <c:v>7607</c:v>
                </c:pt>
                <c:pt idx="11">
                  <c:v>7679</c:v>
                </c:pt>
                <c:pt idx="14">
                  <c:v>7256</c:v>
                </c:pt>
              </c:numCache>
            </c:numRef>
          </c:val>
          <c:extLst xmlns:c16r2="http://schemas.microsoft.com/office/drawing/2015/06/chart">
            <c:ext xmlns:c16="http://schemas.microsoft.com/office/drawing/2014/chart" uri="{C3380CC4-5D6E-409C-BE32-E72D297353CC}">
              <c16:uniqueId val="{00000001-4539-4787-A1BB-F883F753AE0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17357</c:v>
                </c:pt>
                <c:pt idx="5">
                  <c:v>19182</c:v>
                </c:pt>
                <c:pt idx="8">
                  <c:v>18060</c:v>
                </c:pt>
                <c:pt idx="11">
                  <c:v>18497</c:v>
                </c:pt>
                <c:pt idx="14">
                  <c:v>19466</c:v>
                </c:pt>
              </c:numCache>
            </c:numRef>
          </c:val>
          <c:extLst xmlns:c16r2="http://schemas.microsoft.com/office/drawing/2015/06/chart">
            <c:ext xmlns:c16="http://schemas.microsoft.com/office/drawing/2014/chart" uri="{C3380CC4-5D6E-409C-BE32-E72D297353CC}">
              <c16:uniqueId val="{00000002-4539-4787-A1BB-F883F753AE0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4539-4787-A1BB-F883F753AE0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4539-4787-A1BB-F883F753AE0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155</c:v>
                </c:pt>
                <c:pt idx="3">
                  <c:v>105</c:v>
                </c:pt>
                <c:pt idx="6">
                  <c:v>72</c:v>
                </c:pt>
                <c:pt idx="9">
                  <c:v>47</c:v>
                </c:pt>
                <c:pt idx="12">
                  <c:v>30</c:v>
                </c:pt>
              </c:numCache>
            </c:numRef>
          </c:val>
          <c:extLst xmlns:c16r2="http://schemas.microsoft.com/office/drawing/2015/06/chart">
            <c:ext xmlns:c16="http://schemas.microsoft.com/office/drawing/2014/chart" uri="{C3380CC4-5D6E-409C-BE32-E72D297353CC}">
              <c16:uniqueId val="{00000005-4539-4787-A1BB-F883F753AE0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13393</c:v>
                </c:pt>
                <c:pt idx="3">
                  <c:v>12559</c:v>
                </c:pt>
                <c:pt idx="6">
                  <c:v>11314</c:v>
                </c:pt>
                <c:pt idx="9">
                  <c:v>11066</c:v>
                </c:pt>
                <c:pt idx="12">
                  <c:v>10975</c:v>
                </c:pt>
              </c:numCache>
            </c:numRef>
          </c:val>
          <c:extLst xmlns:c16r2="http://schemas.microsoft.com/office/drawing/2015/06/chart">
            <c:ext xmlns:c16="http://schemas.microsoft.com/office/drawing/2014/chart" uri="{C3380CC4-5D6E-409C-BE32-E72D297353CC}">
              <c16:uniqueId val="{00000006-4539-4787-A1BB-F883F753AE0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184</c:v>
                </c:pt>
                <c:pt idx="12">
                  <c:v>355</c:v>
                </c:pt>
              </c:numCache>
            </c:numRef>
          </c:val>
          <c:extLst xmlns:c16r2="http://schemas.microsoft.com/office/drawing/2015/06/chart">
            <c:ext xmlns:c16="http://schemas.microsoft.com/office/drawing/2014/chart" uri="{C3380CC4-5D6E-409C-BE32-E72D297353CC}">
              <c16:uniqueId val="{00000007-4539-4787-A1BB-F883F753AE0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16559</c:v>
                </c:pt>
                <c:pt idx="3">
                  <c:v>15796</c:v>
                </c:pt>
                <c:pt idx="6">
                  <c:v>14634</c:v>
                </c:pt>
                <c:pt idx="9">
                  <c:v>13809</c:v>
                </c:pt>
                <c:pt idx="12">
                  <c:v>12854</c:v>
                </c:pt>
              </c:numCache>
            </c:numRef>
          </c:val>
          <c:extLst xmlns:c16r2="http://schemas.microsoft.com/office/drawing/2015/06/chart">
            <c:ext xmlns:c16="http://schemas.microsoft.com/office/drawing/2014/chart" uri="{C3380CC4-5D6E-409C-BE32-E72D297353CC}">
              <c16:uniqueId val="{00000008-4539-4787-A1BB-F883F753AE0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4539-4787-A1BB-F883F753AE0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40601</c:v>
                </c:pt>
                <c:pt idx="3">
                  <c:v>39811</c:v>
                </c:pt>
                <c:pt idx="6">
                  <c:v>38625</c:v>
                </c:pt>
                <c:pt idx="9">
                  <c:v>37520</c:v>
                </c:pt>
                <c:pt idx="12">
                  <c:v>36210</c:v>
                </c:pt>
              </c:numCache>
            </c:numRef>
          </c:val>
          <c:extLst xmlns:c16r2="http://schemas.microsoft.com/office/drawing/2015/06/chart">
            <c:ext xmlns:c16="http://schemas.microsoft.com/office/drawing/2014/chart" uri="{C3380CC4-5D6E-409C-BE32-E72D297353CC}">
              <c16:uniqueId val="{0000000A-4539-4787-A1BB-F883F753AE00}"/>
            </c:ext>
          </c:extLst>
        </c:ser>
        <c:dLbls>
          <c:showLegendKey val="0"/>
          <c:showVal val="0"/>
          <c:showCatName val="0"/>
          <c:showSerName val="0"/>
          <c:showPercent val="0"/>
          <c:showBubbleSize val="0"/>
        </c:dLbls>
        <c:gapWidth val="100"/>
        <c:overlap val="100"/>
        <c:axId val="156142208"/>
        <c:axId val="1561525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4539-4787-A1BB-F883F753AE00}"/>
            </c:ext>
          </c:extLst>
        </c:ser>
        <c:dLbls>
          <c:showLegendKey val="0"/>
          <c:showVal val="0"/>
          <c:showCatName val="0"/>
          <c:showSerName val="0"/>
          <c:showPercent val="0"/>
          <c:showBubbleSize val="0"/>
        </c:dLbls>
        <c:marker val="1"/>
        <c:smooth val="0"/>
        <c:axId val="156142208"/>
        <c:axId val="156152576"/>
      </c:lineChart>
      <c:catAx>
        <c:axId val="156142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6152576"/>
        <c:crosses val="autoZero"/>
        <c:auto val="1"/>
        <c:lblAlgn val="ctr"/>
        <c:lblOffset val="100"/>
        <c:tickLblSkip val="1"/>
        <c:tickMarkSkip val="1"/>
        <c:noMultiLvlLbl val="0"/>
      </c:catAx>
      <c:valAx>
        <c:axId val="1561525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6142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7354</c:v>
                </c:pt>
                <c:pt idx="1">
                  <c:v>7361</c:v>
                </c:pt>
                <c:pt idx="2">
                  <c:v>7369</c:v>
                </c:pt>
              </c:numCache>
            </c:numRef>
          </c:val>
          <c:extLst xmlns:c16r2="http://schemas.microsoft.com/office/drawing/2015/06/chart">
            <c:ext xmlns:c16="http://schemas.microsoft.com/office/drawing/2014/chart" uri="{C3380CC4-5D6E-409C-BE32-E72D297353CC}">
              <c16:uniqueId val="{00000000-8E04-4B99-858A-8D13E69DE9E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343</c:v>
                </c:pt>
                <c:pt idx="1">
                  <c:v>347</c:v>
                </c:pt>
                <c:pt idx="2">
                  <c:v>348</c:v>
                </c:pt>
              </c:numCache>
            </c:numRef>
          </c:val>
          <c:extLst xmlns:c16r2="http://schemas.microsoft.com/office/drawing/2015/06/chart">
            <c:ext xmlns:c16="http://schemas.microsoft.com/office/drawing/2014/chart" uri="{C3380CC4-5D6E-409C-BE32-E72D297353CC}">
              <c16:uniqueId val="{00000001-8E04-4B99-858A-8D13E69DE9E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10290</c:v>
                </c:pt>
                <c:pt idx="1">
                  <c:v>10713</c:v>
                </c:pt>
                <c:pt idx="2">
                  <c:v>11672</c:v>
                </c:pt>
              </c:numCache>
            </c:numRef>
          </c:val>
          <c:extLst xmlns:c16r2="http://schemas.microsoft.com/office/drawing/2015/06/chart">
            <c:ext xmlns:c16="http://schemas.microsoft.com/office/drawing/2014/chart" uri="{C3380CC4-5D6E-409C-BE32-E72D297353CC}">
              <c16:uniqueId val="{00000002-8E04-4B99-858A-8D13E69DE9EB}"/>
            </c:ext>
          </c:extLst>
        </c:ser>
        <c:dLbls>
          <c:showLegendKey val="0"/>
          <c:showVal val="0"/>
          <c:showCatName val="0"/>
          <c:showSerName val="0"/>
          <c:showPercent val="0"/>
          <c:showBubbleSize val="0"/>
        </c:dLbls>
        <c:gapWidth val="120"/>
        <c:overlap val="100"/>
        <c:axId val="159330304"/>
        <c:axId val="159331840"/>
      </c:barChart>
      <c:catAx>
        <c:axId val="159330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59331840"/>
        <c:crosses val="autoZero"/>
        <c:auto val="1"/>
        <c:lblAlgn val="ctr"/>
        <c:lblOffset val="100"/>
        <c:tickLblSkip val="1"/>
        <c:tickMarkSkip val="1"/>
        <c:noMultiLvlLbl val="0"/>
      </c:catAx>
      <c:valAx>
        <c:axId val="15933184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59330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{105C0DBC-4009-4A51-BA2D-994776D59048}</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F4A7-4742-A17E-F43EE4D7465D}"/>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{8D72D10E-F165-4B3D-BDE5-6EB8138A6E9D}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4A7-4742-A17E-F43EE4D7465D}"/>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{72CEAF71-F1E8-45AC-A4F7-825D8D389603}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4A7-4742-A17E-F43EE4D7465D}"/>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{B9CD281E-EB39-4E5C-B6A8-79BECAED0CA2}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4A7-4742-A17E-F43EE4D7465D}"/>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{035B3EDA-7351-4CF0-A7C8-3614D1492F3D}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4A7-4742-A17E-F43EE4D7465D}"/>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{EF584C23-6F84-4AFE-A14A-69087E918ED0}</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F4A7-4742-A17E-F43EE4D7465D}"/>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{091CE62C-A372-47AE-AB5A-2A1227160583}</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F4A7-4742-A17E-F43EE4D7465D}"/>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{D2F24292-D644-4A96-96AC-B8CDD9BF2ACC}</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F4A7-4742-A17E-F43EE4D7465D}"/>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{1B59C64C-3BD3-4893-91AA-68C95585C6AC}</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F4A7-4742-A17E-F43EE4D7465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62.7</c:v>
                </c:pt>
                <c:pt idx="32">
                  <c:v>64</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F4A7-4742-A17E-F43EE4D7465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{7E2B4291-1A27-4404-ADD2-FFBB857009A7}</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F4A7-4742-A17E-F43EE4D7465D}"/>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{C4ECC0AB-F48C-4614-B0A5-CDC9AD7D0DEC}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4A7-4742-A17E-F43EE4D7465D}"/>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{48FACA4A-1537-44B3-81E0-00E9896F8C50}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4A7-4742-A17E-F43EE4D7465D}"/>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{1DF0FEAD-AD18-4BD6-A663-D48FACBA0492}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4A7-4742-A17E-F43EE4D7465D}"/>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{083EE004-F770-4C2C-8C5B-2182E7D8ECEE}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4A7-4742-A17E-F43EE4D7465D}"/>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{D91EAB6A-7EA6-48B2-BD6F-A92B3915AEC9}</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F4A7-4742-A17E-F43EE4D7465D}"/>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{CAF12A86-38F3-4ED0-994E-82EEDD80EE5E}</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F4A7-4742-A17E-F43EE4D7465D}"/>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{B5506371-C5F9-42F3-A8FE-2F713A51E466}</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F4A7-4742-A17E-F43EE4D7465D}"/>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{7987033D-812D-451F-83AD-C00431A5F07B}</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F4A7-4742-A17E-F43EE4D7465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57.4</c:v>
                </c:pt>
                <c:pt idx="32">
                  <c:v>59.4</c:v>
                </c:pt>
              </c:numCache>
            </c:numRef>
          </c:xVal>
          <c:yVal>
            <c:numRef>
              <c:f>公会計指標分析・財政指標組合せ分析表!$BP$55:$DC$55</c:f>
              <c:numCache>
                <c:formatCode>#,##0.0;"▲ "#,##0.0</c:formatCode>
                <c:ptCount val="40"/>
                <c:pt idx="24">
                  <c:v>31</c:v>
                </c:pt>
                <c:pt idx="32">
                  <c:v>30</c:v>
                </c:pt>
              </c:numCache>
            </c:numRef>
          </c:yVal>
          <c:smooth val="0"/>
          <c:extLst xmlns:c16r2="http://schemas.microsoft.com/office/drawing/2015/06/chart">
            <c:ext xmlns:c16="http://schemas.microsoft.com/office/drawing/2014/chart" uri="{C3380CC4-5D6E-409C-BE32-E72D297353CC}">
              <c16:uniqueId val="{00000013-F4A7-4742-A17E-F43EE4D7465D}"/>
            </c:ext>
          </c:extLst>
        </c:ser>
        <c:dLbls>
          <c:showLegendKey val="0"/>
          <c:showVal val="1"/>
          <c:showCatName val="0"/>
          <c:showSerName val="0"/>
          <c:showPercent val="0"/>
          <c:showBubbleSize val="0"/>
        </c:dLbls>
        <c:axId val="104263680"/>
        <c:axId val="104265600"/>
      </c:scatterChart>
      <c:valAx>
        <c:axId val="104263680"/>
        <c:scaling>
          <c:orientation val="minMax"/>
          <c:max val="59.6"/>
          <c:min val="57.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4265600"/>
        <c:crosses val="autoZero"/>
        <c:crossBetween val="midCat"/>
      </c:valAx>
      <c:valAx>
        <c:axId val="104265600"/>
        <c:scaling>
          <c:orientation val="minMax"/>
          <c:max val="31.200000000000003"/>
          <c:min val="29.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426368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{2F9B33B8-4C31-4485-B5C3-7AD32BB33574}</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4148-4B6B-9504-D6AABF3B0D3D}"/>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{10B6B603-395A-41E8-A89F-F3342D785505}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148-4B6B-9504-D6AABF3B0D3D}"/>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{5FA7E03E-0A6B-4F9E-8D27-4C8467C1279F}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148-4B6B-9504-D6AABF3B0D3D}"/>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{3A0950BB-FF1C-47E6-9DF6-272C687B791C}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148-4B6B-9504-D6AABF3B0D3D}"/>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{8100D3BF-1B15-4FA7-913F-7F362126640C}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148-4B6B-9504-D6AABF3B0D3D}"/>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{90403213-7D63-435B-879C-FDB494CD6537}</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4148-4B6B-9504-D6AABF3B0D3D}"/>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{A0DF7625-2B4B-4C84-8C10-18D7692A2C19}</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4148-4B6B-9504-D6AABF3B0D3D}"/>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{3E90386D-4C49-4475-9209-5876F8C01AFE}</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4148-4B6B-9504-D6AABF3B0D3D}"/>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{EACECD1F-4610-4D3D-937D-7501DF45E38E}</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4148-4B6B-9504-D6AABF3B0D3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5.4</c:v>
                </c:pt>
                <c:pt idx="8">
                  <c:v>3.4</c:v>
                </c:pt>
                <c:pt idx="16">
                  <c:v>2.1</c:v>
                </c:pt>
                <c:pt idx="24">
                  <c:v>1.2</c:v>
                </c:pt>
                <c:pt idx="32">
                  <c:v>1.2</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4148-4B6B-9504-D6AABF3B0D3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{37A0F309-D431-4505-9756-97B054950740}</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4148-4B6B-9504-D6AABF3B0D3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{8E6E651A-8D98-4734-9745-3AF2DED9CBD4}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148-4B6B-9504-D6AABF3B0D3D}"/>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{5CC37CAB-DCEA-4D9C-B4F7-75FB0B845546}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148-4B6B-9504-D6AABF3B0D3D}"/>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{D6D6741A-DD54-4335-8263-2C8971BA2306}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148-4B6B-9504-D6AABF3B0D3D}"/>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{DAE50283-DE50-40C8-AF63-7ACB18315A0B}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148-4B6B-9504-D6AABF3B0D3D}"/>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{721120AE-4559-43E3-8547-5A07F0003776}</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4148-4B6B-9504-D6AABF3B0D3D}"/>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{FB37865F-6251-407A-8721-69C1BEB2C31A}</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4148-4B6B-9504-D6AABF3B0D3D}"/>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{E0AC3B3A-BEEF-4A27-958B-2CCD12E1C346}</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4148-4B6B-9504-D6AABF3B0D3D}"/>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{02C62860-7B94-4ACB-BDE0-1A50261534A6}</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4148-4B6B-9504-D6AABF3B0D3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7.1</c:v>
                </c:pt>
                <c:pt idx="16">
                  <c:v>6.3</c:v>
                </c:pt>
                <c:pt idx="24">
                  <c:v>5.2</c:v>
                </c:pt>
                <c:pt idx="32">
                  <c:v>5</c:v>
                </c:pt>
              </c:numCache>
            </c:numRef>
          </c:xVal>
          <c:yVal>
            <c:numRef>
              <c:f>公会計指標分析・財政指標組合せ分析表!$BP$77:$DC$77</c:f>
              <c:numCache>
                <c:formatCode>#,##0.0;"▲ "#,##0.0</c:formatCode>
                <c:ptCount val="40"/>
                <c:pt idx="0">
                  <c:v>49.8</c:v>
                </c:pt>
                <c:pt idx="8">
                  <c:v>45.1</c:v>
                </c:pt>
                <c:pt idx="16">
                  <c:v>37.4</c:v>
                </c:pt>
                <c:pt idx="24">
                  <c:v>31</c:v>
                </c:pt>
                <c:pt idx="32">
                  <c:v>30</c:v>
                </c:pt>
              </c:numCache>
            </c:numRef>
          </c:yVal>
          <c:smooth val="0"/>
          <c:extLst xmlns:c16r2="http://schemas.microsoft.com/office/drawing/2015/06/chart">
            <c:ext xmlns:c16="http://schemas.microsoft.com/office/drawing/2014/chart" uri="{C3380CC4-5D6E-409C-BE32-E72D297353CC}">
              <c16:uniqueId val="{00000013-4148-4B6B-9504-D6AABF3B0D3D}"/>
            </c:ext>
          </c:extLst>
        </c:ser>
        <c:dLbls>
          <c:showLegendKey val="0"/>
          <c:showVal val="1"/>
          <c:showCatName val="0"/>
          <c:showSerName val="0"/>
          <c:showPercent val="0"/>
          <c:showBubbleSize val="0"/>
        </c:dLbls>
        <c:axId val="104280064"/>
        <c:axId val="104384768"/>
      </c:scatterChart>
      <c:valAx>
        <c:axId val="104280064"/>
        <c:scaling>
          <c:orientation val="minMax"/>
          <c:max val="8"/>
          <c:min val="4.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4384768"/>
        <c:crosses val="autoZero"/>
        <c:crossBetween val="midCat"/>
      </c:valAx>
      <c:valAx>
        <c:axId val="104384768"/>
        <c:scaling>
          <c:orientation val="minMax"/>
          <c:max val="54"/>
          <c:min val="2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428006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埼玉県熊谷市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・元利償還金・・・一般会計の元利償還金で</a:t>
          </a:r>
          <a:r>
            <a:rPr lang="ja-JP" altLang="ja-JP" sz="14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あり、起債の抑制により</a:t>
          </a:r>
          <a:r>
            <a:rPr lang="ja-JP" altLang="en-US" sz="14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全体として</a:t>
          </a:r>
          <a:r>
            <a:rPr lang="ja-JP" altLang="ja-JP" sz="14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減少傾向です。</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・公営企業債の元利償還金に対する繰入金・・・特別会計の元利償還金について</a:t>
          </a: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も</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、起債の抑制により減少傾向です。</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・組合等が起こした地方債の元利償還金に対する負担金等・・・</a:t>
          </a: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大里広域市町村圏組合において、長寿命化施設整備事業に係る組合債の償還が開始されため、新たに負担金が発生しています</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・算入公債費等・・・過去の起債に対する基準財政需要額です。臨時財政対策債償還費への算入額の増により増加傾向です。</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・実質公債費比率の分子・・・元利償還金等の減少と算入公債費等の増加により</a:t>
          </a: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減少傾向です。</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埼玉県熊谷市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・一般会計等に係る地方債の現在高・・・起債の抑制や繰上償還を実施したことにより減少傾向です。</a:t>
          </a:r>
        </a:p>
        <a:p>
          <a:r>
            <a:rPr kumimoji="1" lang="ja-JP" altLang="en-US" sz="1400">
              <a:latin typeface="ＭＳ Ｐゴシック" panose="020B0600070205080204" pitchFamily="50" charset="-128"/>
              <a:ea typeface="ＭＳ Ｐゴシック" panose="020B0600070205080204" pitchFamily="50" charset="-128"/>
            </a:rPr>
            <a:t>・公営企業債等繰入見込額・・・下水道特別会計の額は大きいが、対象事業を精査し投資事業等を計画的に行うことにより、減少傾向です。</a:t>
          </a:r>
        </a:p>
        <a:p>
          <a:r>
            <a:rPr kumimoji="1" lang="ja-JP" altLang="en-US" sz="1400">
              <a:latin typeface="ＭＳ Ｐゴシック" panose="020B0600070205080204" pitchFamily="50" charset="-128"/>
              <a:ea typeface="ＭＳ Ｐゴシック" panose="020B0600070205080204" pitchFamily="50" charset="-128"/>
            </a:rPr>
            <a:t>・退職手当負担見込額・・・職員数の減少等により減少傾向です。</a:t>
          </a:r>
        </a:p>
        <a:p>
          <a:r>
            <a:rPr kumimoji="1" lang="ja-JP" altLang="en-US" sz="1400">
              <a:latin typeface="ＭＳ Ｐゴシック" panose="020B0600070205080204" pitchFamily="50" charset="-128"/>
              <a:ea typeface="ＭＳ Ｐゴシック" panose="020B0600070205080204" pitchFamily="50" charset="-128"/>
            </a:rPr>
            <a:t>・充当可能基金・・・将来の財政需要に備え積立を行うことで、増加傾向です。なお、</a:t>
          </a:r>
          <a:r>
            <a:rPr kumimoji="1" lang="en-US" altLang="ja-JP" sz="1400">
              <a:latin typeface="ＭＳ Ｐゴシック" panose="020B0600070205080204" pitchFamily="50" charset="-128"/>
              <a:ea typeface="ＭＳ Ｐゴシック" panose="020B0600070205080204" pitchFamily="50" charset="-128"/>
            </a:rPr>
            <a:t>H27</a:t>
          </a:r>
          <a:r>
            <a:rPr kumimoji="1" lang="ja-JP" altLang="en-US" sz="1400">
              <a:latin typeface="ＭＳ Ｐゴシック" panose="020B0600070205080204" pitchFamily="50" charset="-128"/>
              <a:ea typeface="ＭＳ Ｐゴシック" panose="020B0600070205080204" pitchFamily="50" charset="-128"/>
            </a:rPr>
            <a:t>年度は地方債の繰上償還の財源として減債基金を活用したことから減少しました。</a:t>
          </a:r>
        </a:p>
        <a:p>
          <a:r>
            <a:rPr kumimoji="1" lang="ja-JP" altLang="en-US" sz="1400">
              <a:latin typeface="ＭＳ Ｐゴシック" panose="020B0600070205080204" pitchFamily="50" charset="-128"/>
              <a:ea typeface="ＭＳ Ｐゴシック" panose="020B0600070205080204" pitchFamily="50" charset="-128"/>
            </a:rPr>
            <a:t>・充当可能特定歳入・・・都市計画税収や公営住宅使用料などです。</a:t>
          </a:r>
        </a:p>
        <a:p>
          <a:r>
            <a:rPr kumimoji="1" lang="ja-JP" altLang="en-US" sz="1400">
              <a:latin typeface="ＭＳ Ｐゴシック" panose="020B0600070205080204" pitchFamily="50" charset="-128"/>
              <a:ea typeface="ＭＳ Ｐゴシック" panose="020B0600070205080204" pitchFamily="50" charset="-128"/>
            </a:rPr>
            <a:t>・基準財政需要額算入見込額・・・臨時財政対策債に対する算入額が増加しているため増加傾向です。</a:t>
          </a:r>
        </a:p>
        <a:p>
          <a:r>
            <a:rPr kumimoji="1" lang="ja-JP" altLang="en-US" sz="1400">
              <a:latin typeface="ＭＳ Ｐゴシック" panose="020B0600070205080204" pitchFamily="50" charset="-128"/>
              <a:ea typeface="ＭＳ Ｐゴシック" panose="020B0600070205080204" pitchFamily="50" charset="-128"/>
            </a:rPr>
            <a:t>・将来負担比率の分子・・・充当可能財源等が将来負担額を上回り、引き続きマイナスとなりました。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埼玉県熊谷市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baseline="0">
              <a:solidFill>
                <a:schemeClr val="dk1"/>
              </a:solidFill>
              <a:effectLst/>
              <a:latin typeface="ＭＳ ゴシック" panose="020B0609070205080204" pitchFamily="49" charset="-128"/>
              <a:ea typeface="ＭＳ ゴシック" panose="020B0609070205080204" pitchFamily="49" charset="-128"/>
              <a:cs typeface="+mn-cs"/>
            </a:rPr>
            <a:t>・公共施設の老朽化に備えるために「公共施設建設基金」に約８億７千万円、ラグビーワールドカップ２０１９™大会の大会運営経費に充てるため「ラグビーワールドカップ２０１９運営基金」に、約１億円を積立てたこと等により、基金全体としては約９億６千万円の増とな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短期的には平成３１年度までに「ラグビーワールドカップ２０１９運営基金」に５億円を目途に積立てを行い大会運営経費に充てる予定であるが、さらに不足が生じる場合に備え、必要な経費について財政状況を勘案し、財政調整基金への積立てを検討す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中長期的には普通交付税の合併算定替による増額が平成２８年度から段階的に削減されていること、増加する自然災害や公共施設の老朽化への対応など、今後の財政状況が不透明で楽観視できない状況にあることから、その備えとして財政調整基金をはじめとする各基金の活用を検討していく。</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・公共施設建設基金：公共施設の整備に要する経費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・ラグビーワールドカップ２０１９運営基金：ラグビーワールドカップ２０１９大会の大会運営に要する経費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・国際交流基金：国際交流事業の推進に要する経費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・公共施設建設基金：公共施設の老朽化対策等に備え、約８億７千万円積立てたことによる増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・ラグビーワールドカップ２０１９運営基金：ラグビーワールドカップ２０１９大会の大会運営経費に充てるため、約１億円を積立てたことによる増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・公共施設建設基金：公共施設の老朽化対策等に備え、決算状況等を勘案し積立てを行う。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・ラグビーワールドカップ２０１９運営基金：ラグビーワールドカップ２０１９大会の大会運営経費に充てるため、平成３１年度までに５億円を目途に積立てを行う。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・預金利子の積立てによる増加。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・普通交付税の合併算定替による増額が平成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段階的に削減されていること、増加する自然災害や公共施設の老朽化への対応など、今後の財政状況が不透明で楽観視できない状況にあるため、歳出に対する財源不足見込や決算の状況から、可能な範囲での積立てを検討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・預金利子の積立てによる増加。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・地方債償還のための取り崩しにより、平成３０年度以降は減少する見込みである。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埼玉県熊谷市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198,852
195,783
159.82
67,831,002
61,604,197
6,124,544
39,697,735
36,209,547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9" name="テキスト ボックス 38"/>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0" name="テキスト ボックス 39"/>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1" name="テキスト ボックス 40"/>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類似団体平均値よりもやや大きく、本市の保有する償却資産の減価償却はやや進んでいると言え、アセットマネジメントにおける老朽化対策や適正管理の必要性が認められる。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特に公共施設については、今後、再編方針や個別施設計画を策定する中で、統廃合などの施設のあり方を検討していく必要がある。</a:t>
          </a: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8" name="直線コネクタ 57"/>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9" name="テキスト ボックス 58"/>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0" name="直線コネクタ 59"/>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1" name="テキスト ボックス 60"/>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2" name="直線コネクタ 61"/>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3" name="テキスト ボックス 62"/>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4" name="直線コネクタ 63"/>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5" name="テキスト ボックス 64"/>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38989</xdr:rowOff>
    </xdr:from>
    <xdr:to>
      <xdr:col>23</xdr:col>
      <xdr:colOff>85090</xdr:colOff>
      <xdr:row>32</xdr:row>
      <xdr:rowOff>154559</xdr:rowOff>
    </xdr:to>
    <xdr:cxnSp macro="">
      <xdr:nvCxnSpPr>
        <xdr:cNvPr id="69" name="直線コネクタ 68"/>
        <xdr:cNvCxnSpPr/>
      </xdr:nvCxnSpPr>
      <xdr:spPr>
        <a:xfrm flipV="1">
          <a:off x="4760595" y="5268214"/>
          <a:ext cx="1270" cy="1144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158386</xdr:rowOff>
    </xdr:from>
    <xdr:ext cx="405111" cy="259045"/>
    <xdr:sp macro="" textlink="">
      <xdr:nvSpPr>
        <xdr:cNvPr id="70" name="有形固定資産減価償却率最小値テキスト"/>
        <xdr:cNvSpPr txBox="1"/>
      </xdr:nvSpPr>
      <xdr:spPr>
        <a:xfrm>
          <a:off x="4813300" y="6416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154559</xdr:rowOff>
    </xdr:from>
    <xdr:to>
      <xdr:col>23</xdr:col>
      <xdr:colOff>174625</xdr:colOff>
      <xdr:row>32</xdr:row>
      <xdr:rowOff>154559</xdr:rowOff>
    </xdr:to>
    <xdr:cxnSp macro="">
      <xdr:nvCxnSpPr>
        <xdr:cNvPr id="71" name="直線コネクタ 70"/>
        <xdr:cNvCxnSpPr/>
      </xdr:nvCxnSpPr>
      <xdr:spPr>
        <a:xfrm>
          <a:off x="4673600" y="641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157116</xdr:rowOff>
    </xdr:from>
    <xdr:ext cx="405111" cy="259045"/>
    <xdr:sp macro="" textlink="">
      <xdr:nvSpPr>
        <xdr:cNvPr id="72" name="有形固定資産減価償却率最大値テキスト"/>
        <xdr:cNvSpPr txBox="1"/>
      </xdr:nvSpPr>
      <xdr:spPr>
        <a:xfrm>
          <a:off x="4813300" y="5043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38989</xdr:rowOff>
    </xdr:from>
    <xdr:to>
      <xdr:col>23</xdr:col>
      <xdr:colOff>174625</xdr:colOff>
      <xdr:row>26</xdr:row>
      <xdr:rowOff>38989</xdr:rowOff>
    </xdr:to>
    <xdr:cxnSp macro="">
      <xdr:nvCxnSpPr>
        <xdr:cNvPr id="73" name="直線コネクタ 72"/>
        <xdr:cNvCxnSpPr/>
      </xdr:nvCxnSpPr>
      <xdr:spPr>
        <a:xfrm>
          <a:off x="4673600" y="5268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26560</xdr:rowOff>
    </xdr:from>
    <xdr:ext cx="405111" cy="259045"/>
    <xdr:sp macro="" textlink="">
      <xdr:nvSpPr>
        <xdr:cNvPr id="74" name="有形固定資産減価償却率平均値テキスト"/>
        <xdr:cNvSpPr txBox="1"/>
      </xdr:nvSpPr>
      <xdr:spPr>
        <a:xfrm>
          <a:off x="4813300" y="57701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48133</xdr:rowOff>
    </xdr:from>
    <xdr:to>
      <xdr:col>23</xdr:col>
      <xdr:colOff>136525</xdr:colOff>
      <xdr:row>29</xdr:row>
      <xdr:rowOff>149733</xdr:rowOff>
    </xdr:to>
    <xdr:sp macro="" textlink="">
      <xdr:nvSpPr>
        <xdr:cNvPr id="75" name="フローチャート: 判断 74"/>
        <xdr:cNvSpPr/>
      </xdr:nvSpPr>
      <xdr:spPr>
        <a:xfrm>
          <a:off x="4711700" y="579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134493</xdr:rowOff>
    </xdr:from>
    <xdr:to>
      <xdr:col>19</xdr:col>
      <xdr:colOff>187325</xdr:colOff>
      <xdr:row>30</xdr:row>
      <xdr:rowOff>64643</xdr:rowOff>
    </xdr:to>
    <xdr:sp macro="" textlink="">
      <xdr:nvSpPr>
        <xdr:cNvPr id="76" name="フローチャート: 判断 75"/>
        <xdr:cNvSpPr/>
      </xdr:nvSpPr>
      <xdr:spPr>
        <a:xfrm>
          <a:off x="4000500" y="587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92583</xdr:rowOff>
    </xdr:from>
    <xdr:to>
      <xdr:col>15</xdr:col>
      <xdr:colOff>187325</xdr:colOff>
      <xdr:row>31</xdr:row>
      <xdr:rowOff>22733</xdr:rowOff>
    </xdr:to>
    <xdr:sp macro="" textlink="">
      <xdr:nvSpPr>
        <xdr:cNvPr id="77" name="フローチャート: 判断 76"/>
        <xdr:cNvSpPr/>
      </xdr:nvSpPr>
      <xdr:spPr>
        <a:xfrm>
          <a:off x="3238500" y="600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20955</xdr:rowOff>
    </xdr:from>
    <xdr:to>
      <xdr:col>23</xdr:col>
      <xdr:colOff>136525</xdr:colOff>
      <xdr:row>28</xdr:row>
      <xdr:rowOff>122555</xdr:rowOff>
    </xdr:to>
    <xdr:sp macro="" textlink="">
      <xdr:nvSpPr>
        <xdr:cNvPr id="83" name="楕円 82"/>
        <xdr:cNvSpPr/>
      </xdr:nvSpPr>
      <xdr:spPr>
        <a:xfrm>
          <a:off x="4711700" y="559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43832</xdr:rowOff>
    </xdr:from>
    <xdr:ext cx="405111" cy="259045"/>
    <xdr:sp macro="" textlink="">
      <xdr:nvSpPr>
        <xdr:cNvPr id="84" name="有形固定資産減価償却率該当値テキスト"/>
        <xdr:cNvSpPr txBox="1"/>
      </xdr:nvSpPr>
      <xdr:spPr>
        <a:xfrm>
          <a:off x="4813300" y="544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77089</xdr:rowOff>
    </xdr:from>
    <xdr:to>
      <xdr:col>19</xdr:col>
      <xdr:colOff>187325</xdr:colOff>
      <xdr:row>29</xdr:row>
      <xdr:rowOff>7239</xdr:rowOff>
    </xdr:to>
    <xdr:sp macro="" textlink="">
      <xdr:nvSpPr>
        <xdr:cNvPr id="85" name="楕円 84"/>
        <xdr:cNvSpPr/>
      </xdr:nvSpPr>
      <xdr:spPr>
        <a:xfrm>
          <a:off x="4000500" y="564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71755</xdr:rowOff>
    </xdr:from>
    <xdr:to>
      <xdr:col>23</xdr:col>
      <xdr:colOff>85725</xdr:colOff>
      <xdr:row>28</xdr:row>
      <xdr:rowOff>127889</xdr:rowOff>
    </xdr:to>
    <xdr:cxnSp macro="">
      <xdr:nvCxnSpPr>
        <xdr:cNvPr id="86" name="直線コネクタ 85"/>
        <xdr:cNvCxnSpPr/>
      </xdr:nvCxnSpPr>
      <xdr:spPr>
        <a:xfrm flipV="1">
          <a:off x="4051300" y="5643880"/>
          <a:ext cx="711200" cy="5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55770</xdr:rowOff>
    </xdr:from>
    <xdr:ext cx="405111" cy="259045"/>
    <xdr:sp macro="" textlink="">
      <xdr:nvSpPr>
        <xdr:cNvPr id="87" name="n_1aveValue有形固定資産減価償却率"/>
        <xdr:cNvSpPr txBox="1"/>
      </xdr:nvSpPr>
      <xdr:spPr>
        <a:xfrm>
          <a:off x="3836044" y="5970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39260</xdr:rowOff>
    </xdr:from>
    <xdr:ext cx="405111" cy="259045"/>
    <xdr:sp macro="" textlink="">
      <xdr:nvSpPr>
        <xdr:cNvPr id="88" name="n_2aveValue有形固定資産減価償却率"/>
        <xdr:cNvSpPr txBox="1"/>
      </xdr:nvSpPr>
      <xdr:spPr>
        <a:xfrm>
          <a:off x="3086744" y="5782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23766</xdr:rowOff>
    </xdr:from>
    <xdr:ext cx="405111" cy="259045"/>
    <xdr:sp macro="" textlink="">
      <xdr:nvSpPr>
        <xdr:cNvPr id="89" name="n_1mainValue有形固定資産減価償却率"/>
        <xdr:cNvSpPr txBox="1"/>
      </xdr:nvSpPr>
      <xdr:spPr>
        <a:xfrm>
          <a:off x="3836044" y="5424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1" name="正方形/長方形 9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2" name="正方形/長方形 91"/>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地方債残高の削減や新規発行の抑制に取り組んでおり、類似団体平均を下回る値となった。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将来の財政需要に対応できるように基金積立ての検討を行うなど、引き続き、将来世代の負担を抑制するような健全財政を推進する。</a:t>
          </a: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5" name="テキスト ボックス 104"/>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6" name="直線コネクタ 105"/>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7" name="テキスト ボックス 106"/>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8" name="直線コネクタ 107"/>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9" name="テキスト ボックス 108"/>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0" name="直線コネクタ 109"/>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1" name="テキスト ボックス 110"/>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2" name="直線コネクタ 111"/>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3" name="テキスト ボックス 112"/>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4" name="直線コネクタ 113"/>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5" name="テキスト ボックス 114"/>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6" name="直線コネクタ 115"/>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7" name="テキスト ボックス 116"/>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8"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47625</xdr:rowOff>
    </xdr:from>
    <xdr:to>
      <xdr:col>76</xdr:col>
      <xdr:colOff>21589</xdr:colOff>
      <xdr:row>34</xdr:row>
      <xdr:rowOff>25400</xdr:rowOff>
    </xdr:to>
    <xdr:cxnSp macro="">
      <xdr:nvCxnSpPr>
        <xdr:cNvPr id="119" name="直線コネクタ 118"/>
        <xdr:cNvCxnSpPr/>
      </xdr:nvCxnSpPr>
      <xdr:spPr>
        <a:xfrm flipV="1">
          <a:off x="14793595" y="5276850"/>
          <a:ext cx="1269" cy="1349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29227</xdr:rowOff>
    </xdr:from>
    <xdr:ext cx="340478" cy="259045"/>
    <xdr:sp macro="" textlink="">
      <xdr:nvSpPr>
        <xdr:cNvPr id="120" name="債務償還可能年数最小値テキスト"/>
        <xdr:cNvSpPr txBox="1"/>
      </xdr:nvSpPr>
      <xdr:spPr>
        <a:xfrm>
          <a:off x="14846300" y="66300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25400</xdr:rowOff>
    </xdr:from>
    <xdr:to>
      <xdr:col>76</xdr:col>
      <xdr:colOff>111125</xdr:colOff>
      <xdr:row>34</xdr:row>
      <xdr:rowOff>25400</xdr:rowOff>
    </xdr:to>
    <xdr:cxnSp macro="">
      <xdr:nvCxnSpPr>
        <xdr:cNvPr id="121" name="直線コネクタ 120"/>
        <xdr:cNvCxnSpPr/>
      </xdr:nvCxnSpPr>
      <xdr:spPr>
        <a:xfrm>
          <a:off x="14706600" y="6626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165752</xdr:rowOff>
    </xdr:from>
    <xdr:ext cx="405111" cy="259045"/>
    <xdr:sp macro="" textlink="">
      <xdr:nvSpPr>
        <xdr:cNvPr id="122" name="債務償還可能年数最大値テキスト"/>
        <xdr:cNvSpPr txBox="1"/>
      </xdr:nvSpPr>
      <xdr:spPr>
        <a:xfrm>
          <a:off x="14846300" y="5052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47625</xdr:rowOff>
    </xdr:from>
    <xdr:to>
      <xdr:col>76</xdr:col>
      <xdr:colOff>111125</xdr:colOff>
      <xdr:row>26</xdr:row>
      <xdr:rowOff>47625</xdr:rowOff>
    </xdr:to>
    <xdr:cxnSp macro="">
      <xdr:nvCxnSpPr>
        <xdr:cNvPr id="123" name="直線コネクタ 122"/>
        <xdr:cNvCxnSpPr/>
      </xdr:nvCxnSpPr>
      <xdr:spPr>
        <a:xfrm>
          <a:off x="14706600" y="5276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17585</xdr:rowOff>
    </xdr:from>
    <xdr:ext cx="340478" cy="259045"/>
    <xdr:sp macro="" textlink="">
      <xdr:nvSpPr>
        <xdr:cNvPr id="124" name="債務償還可能年数平均値テキスト"/>
        <xdr:cNvSpPr txBox="1"/>
      </xdr:nvSpPr>
      <xdr:spPr>
        <a:xfrm>
          <a:off x="14846300" y="576116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166158</xdr:rowOff>
    </xdr:from>
    <xdr:to>
      <xdr:col>76</xdr:col>
      <xdr:colOff>73025</xdr:colOff>
      <xdr:row>30</xdr:row>
      <xdr:rowOff>96308</xdr:rowOff>
    </xdr:to>
    <xdr:sp macro="" textlink="">
      <xdr:nvSpPr>
        <xdr:cNvPr id="125" name="フローチャート: 判断 124"/>
        <xdr:cNvSpPr/>
      </xdr:nvSpPr>
      <xdr:spPr>
        <a:xfrm>
          <a:off x="14744700" y="5909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146050</xdr:rowOff>
    </xdr:from>
    <xdr:to>
      <xdr:col>76</xdr:col>
      <xdr:colOff>73025</xdr:colOff>
      <xdr:row>34</xdr:row>
      <xdr:rowOff>76200</xdr:rowOff>
    </xdr:to>
    <xdr:sp macro="" textlink="">
      <xdr:nvSpPr>
        <xdr:cNvPr id="131" name="楕円 130"/>
        <xdr:cNvSpPr/>
      </xdr:nvSpPr>
      <xdr:spPr>
        <a:xfrm>
          <a:off x="14744700" y="657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60977</xdr:rowOff>
    </xdr:from>
    <xdr:ext cx="340478" cy="259045"/>
    <xdr:sp macro="" textlink="">
      <xdr:nvSpPr>
        <xdr:cNvPr id="132" name="債務償還可能年数該当値テキスト"/>
        <xdr:cNvSpPr txBox="1"/>
      </xdr:nvSpPr>
      <xdr:spPr>
        <a:xfrm>
          <a:off x="14846300" y="64903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3" name="正方形/長方形 13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4" name="正方形/長方形 13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5" name="テキスト ボックス 13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6" name="テキスト ボックス 13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7" name="テキスト ボックス 13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8" name="テキスト ボックス 13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埼玉県熊谷市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198,852
195,783
159.82
67,831,002
61,604,197
6,124,544
39,697,735
36,209,547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146685</xdr:rowOff>
    </xdr:from>
    <xdr:to>
      <xdr:col>24</xdr:col>
      <xdr:colOff>62865</xdr:colOff>
      <xdr:row>41</xdr:row>
      <xdr:rowOff>53340</xdr:rowOff>
    </xdr:to>
    <xdr:cxnSp macro="">
      <xdr:nvCxnSpPr>
        <xdr:cNvPr id="56" name="直線コネクタ 55"/>
        <xdr:cNvCxnSpPr/>
      </xdr:nvCxnSpPr>
      <xdr:spPr>
        <a:xfrm flipV="1">
          <a:off x="4634865" y="5804535"/>
          <a:ext cx="0" cy="127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57167</xdr:rowOff>
    </xdr:from>
    <xdr:ext cx="405111" cy="259045"/>
    <xdr:sp macro="" textlink="">
      <xdr:nvSpPr>
        <xdr:cNvPr id="57" name="【道路】&#10;有形固定資産減価償却率最小値テキスト"/>
        <xdr:cNvSpPr txBox="1"/>
      </xdr:nvSpPr>
      <xdr:spPr>
        <a:xfrm>
          <a:off x="4673600" y="708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53340</xdr:rowOff>
    </xdr:from>
    <xdr:to>
      <xdr:col>24</xdr:col>
      <xdr:colOff>152400</xdr:colOff>
      <xdr:row>41</xdr:row>
      <xdr:rowOff>53340</xdr:rowOff>
    </xdr:to>
    <xdr:cxnSp macro="">
      <xdr:nvCxnSpPr>
        <xdr:cNvPr id="58" name="直線コネクタ 57"/>
        <xdr:cNvCxnSpPr/>
      </xdr:nvCxnSpPr>
      <xdr:spPr>
        <a:xfrm>
          <a:off x="4546600" y="708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93362</xdr:rowOff>
    </xdr:from>
    <xdr:ext cx="405111" cy="259045"/>
    <xdr:sp macro="" textlink="">
      <xdr:nvSpPr>
        <xdr:cNvPr id="59" name="【道路】&#10;有形固定資産減価償却率最大値テキスト"/>
        <xdr:cNvSpPr txBox="1"/>
      </xdr:nvSpPr>
      <xdr:spPr>
        <a:xfrm>
          <a:off x="4673600" y="5579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146685</xdr:rowOff>
    </xdr:from>
    <xdr:to>
      <xdr:col>24</xdr:col>
      <xdr:colOff>152400</xdr:colOff>
      <xdr:row>33</xdr:row>
      <xdr:rowOff>146685</xdr:rowOff>
    </xdr:to>
    <xdr:cxnSp macro="">
      <xdr:nvCxnSpPr>
        <xdr:cNvPr id="60" name="直線コネクタ 59"/>
        <xdr:cNvCxnSpPr/>
      </xdr:nvCxnSpPr>
      <xdr:spPr>
        <a:xfrm>
          <a:off x="4546600" y="5804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51452</xdr:rowOff>
    </xdr:from>
    <xdr:ext cx="405111" cy="259045"/>
    <xdr:sp macro="" textlink="">
      <xdr:nvSpPr>
        <xdr:cNvPr id="61" name="【道路】&#10;有形固定資産減価償却率平均値テキスト"/>
        <xdr:cNvSpPr txBox="1"/>
      </xdr:nvSpPr>
      <xdr:spPr>
        <a:xfrm>
          <a:off x="4673600" y="6395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73025</xdr:rowOff>
    </xdr:from>
    <xdr:to>
      <xdr:col>24</xdr:col>
      <xdr:colOff>114300</xdr:colOff>
      <xdr:row>38</xdr:row>
      <xdr:rowOff>3175</xdr:rowOff>
    </xdr:to>
    <xdr:sp macro="" textlink="">
      <xdr:nvSpPr>
        <xdr:cNvPr id="62" name="フローチャート: 判断 61"/>
        <xdr:cNvSpPr/>
      </xdr:nvSpPr>
      <xdr:spPr>
        <a:xfrm>
          <a:off x="4584700" y="641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130175</xdr:rowOff>
    </xdr:from>
    <xdr:to>
      <xdr:col>20</xdr:col>
      <xdr:colOff>38100</xdr:colOff>
      <xdr:row>38</xdr:row>
      <xdr:rowOff>60325</xdr:rowOff>
    </xdr:to>
    <xdr:sp macro="" textlink="">
      <xdr:nvSpPr>
        <xdr:cNvPr id="63" name="フローチャート: 判断 62"/>
        <xdr:cNvSpPr/>
      </xdr:nvSpPr>
      <xdr:spPr>
        <a:xfrm>
          <a:off x="37465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13970</xdr:rowOff>
    </xdr:from>
    <xdr:to>
      <xdr:col>15</xdr:col>
      <xdr:colOff>101600</xdr:colOff>
      <xdr:row>38</xdr:row>
      <xdr:rowOff>115570</xdr:rowOff>
    </xdr:to>
    <xdr:sp macro="" textlink="">
      <xdr:nvSpPr>
        <xdr:cNvPr id="64" name="フローチャート: 判断 63"/>
        <xdr:cNvSpPr/>
      </xdr:nvSpPr>
      <xdr:spPr>
        <a:xfrm>
          <a:off x="2857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130175</xdr:rowOff>
    </xdr:from>
    <xdr:to>
      <xdr:col>24</xdr:col>
      <xdr:colOff>114300</xdr:colOff>
      <xdr:row>37</xdr:row>
      <xdr:rowOff>60325</xdr:rowOff>
    </xdr:to>
    <xdr:sp macro="" textlink="">
      <xdr:nvSpPr>
        <xdr:cNvPr id="70" name="楕円 69"/>
        <xdr:cNvSpPr/>
      </xdr:nvSpPr>
      <xdr:spPr>
        <a:xfrm>
          <a:off x="4584700" y="630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153052</xdr:rowOff>
    </xdr:from>
    <xdr:ext cx="405111" cy="259045"/>
    <xdr:sp macro="" textlink="">
      <xdr:nvSpPr>
        <xdr:cNvPr id="71" name="【道路】&#10;有形固定資産減価償却率該当値テキスト"/>
        <xdr:cNvSpPr txBox="1"/>
      </xdr:nvSpPr>
      <xdr:spPr>
        <a:xfrm>
          <a:off x="4673600" y="615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158750</xdr:rowOff>
    </xdr:from>
    <xdr:to>
      <xdr:col>20</xdr:col>
      <xdr:colOff>38100</xdr:colOff>
      <xdr:row>37</xdr:row>
      <xdr:rowOff>88900</xdr:rowOff>
    </xdr:to>
    <xdr:sp macro="" textlink="">
      <xdr:nvSpPr>
        <xdr:cNvPr id="72" name="楕円 71"/>
        <xdr:cNvSpPr/>
      </xdr:nvSpPr>
      <xdr:spPr>
        <a:xfrm>
          <a:off x="37465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9525</xdr:rowOff>
    </xdr:from>
    <xdr:to>
      <xdr:col>24</xdr:col>
      <xdr:colOff>63500</xdr:colOff>
      <xdr:row>37</xdr:row>
      <xdr:rowOff>38100</xdr:rowOff>
    </xdr:to>
    <xdr:cxnSp macro="">
      <xdr:nvCxnSpPr>
        <xdr:cNvPr id="73" name="直線コネクタ 72"/>
        <xdr:cNvCxnSpPr/>
      </xdr:nvCxnSpPr>
      <xdr:spPr>
        <a:xfrm flipV="1">
          <a:off x="3797300" y="635317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51452</xdr:rowOff>
    </xdr:from>
    <xdr:ext cx="405111" cy="259045"/>
    <xdr:sp macro="" textlink="">
      <xdr:nvSpPr>
        <xdr:cNvPr id="74" name="n_1aveValue【道路】&#10;有形固定資産減価償却率"/>
        <xdr:cNvSpPr txBox="1"/>
      </xdr:nvSpPr>
      <xdr:spPr>
        <a:xfrm>
          <a:off x="3582044" y="656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132097</xdr:rowOff>
    </xdr:from>
    <xdr:ext cx="405111" cy="259045"/>
    <xdr:sp macro="" textlink="">
      <xdr:nvSpPr>
        <xdr:cNvPr id="75" name="n_2aveValue【道路】&#10;有形固定資産減価償却率"/>
        <xdr:cNvSpPr txBox="1"/>
      </xdr:nvSpPr>
      <xdr:spPr>
        <a:xfrm>
          <a:off x="27057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105427</xdr:rowOff>
    </xdr:from>
    <xdr:ext cx="405111" cy="259045"/>
    <xdr:sp macro="" textlink="">
      <xdr:nvSpPr>
        <xdr:cNvPr id="76" name="n_1mainValue【道路】&#10;有形固定資産減価償却率"/>
        <xdr:cNvSpPr txBox="1"/>
      </xdr:nvSpPr>
      <xdr:spPr>
        <a:xfrm>
          <a:off x="3582044" y="610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7" name="直線コネクタ 86"/>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8" name="テキスト ボックス 87"/>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9" name="直線コネクタ 88"/>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0" name="テキスト ボックス 89"/>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1" name="直線コネクタ 90"/>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2" name="テキスト ボックス 91"/>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3" name="直線コネクタ 92"/>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4" name="テキスト ボックス 93"/>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6" name="テキスト ボックス 95"/>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170612</xdr:rowOff>
    </xdr:from>
    <xdr:to>
      <xdr:col>54</xdr:col>
      <xdr:colOff>189865</xdr:colOff>
      <xdr:row>41</xdr:row>
      <xdr:rowOff>74006</xdr:rowOff>
    </xdr:to>
    <xdr:cxnSp macro="">
      <xdr:nvCxnSpPr>
        <xdr:cNvPr id="98" name="直線コネクタ 97"/>
        <xdr:cNvCxnSpPr/>
      </xdr:nvCxnSpPr>
      <xdr:spPr>
        <a:xfrm flipV="1">
          <a:off x="10476865" y="5828462"/>
          <a:ext cx="0" cy="1274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77833</xdr:rowOff>
    </xdr:from>
    <xdr:ext cx="469744" cy="259045"/>
    <xdr:sp macro="" textlink="">
      <xdr:nvSpPr>
        <xdr:cNvPr id="99" name="【道路】&#10;一人当たり延長最小値テキスト"/>
        <xdr:cNvSpPr txBox="1"/>
      </xdr:nvSpPr>
      <xdr:spPr>
        <a:xfrm>
          <a:off x="10515600" y="710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74006</xdr:rowOff>
    </xdr:from>
    <xdr:to>
      <xdr:col>55</xdr:col>
      <xdr:colOff>88900</xdr:colOff>
      <xdr:row>41</xdr:row>
      <xdr:rowOff>74006</xdr:rowOff>
    </xdr:to>
    <xdr:cxnSp macro="">
      <xdr:nvCxnSpPr>
        <xdr:cNvPr id="100" name="直線コネクタ 99"/>
        <xdr:cNvCxnSpPr/>
      </xdr:nvCxnSpPr>
      <xdr:spPr>
        <a:xfrm>
          <a:off x="10388600" y="7103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117289</xdr:rowOff>
    </xdr:from>
    <xdr:ext cx="534377" cy="259045"/>
    <xdr:sp macro="" textlink="">
      <xdr:nvSpPr>
        <xdr:cNvPr id="101" name="【道路】&#10;一人当たり延長最大値テキスト"/>
        <xdr:cNvSpPr txBox="1"/>
      </xdr:nvSpPr>
      <xdr:spPr>
        <a:xfrm>
          <a:off x="10515600" y="5603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170612</xdr:rowOff>
    </xdr:from>
    <xdr:to>
      <xdr:col>55</xdr:col>
      <xdr:colOff>88900</xdr:colOff>
      <xdr:row>33</xdr:row>
      <xdr:rowOff>170612</xdr:rowOff>
    </xdr:to>
    <xdr:cxnSp macro="">
      <xdr:nvCxnSpPr>
        <xdr:cNvPr id="102" name="直線コネクタ 101"/>
        <xdr:cNvCxnSpPr/>
      </xdr:nvCxnSpPr>
      <xdr:spPr>
        <a:xfrm>
          <a:off x="10388600" y="5828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140164</xdr:rowOff>
    </xdr:from>
    <xdr:ext cx="469744" cy="259045"/>
    <xdr:sp macro="" textlink="">
      <xdr:nvSpPr>
        <xdr:cNvPr id="103" name="【道路】&#10;一人当たり延長平均値テキスト"/>
        <xdr:cNvSpPr txBox="1"/>
      </xdr:nvSpPr>
      <xdr:spPr>
        <a:xfrm>
          <a:off x="10515600" y="68267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161737</xdr:rowOff>
    </xdr:from>
    <xdr:to>
      <xdr:col>55</xdr:col>
      <xdr:colOff>50800</xdr:colOff>
      <xdr:row>40</xdr:row>
      <xdr:rowOff>91887</xdr:rowOff>
    </xdr:to>
    <xdr:sp macro="" textlink="">
      <xdr:nvSpPr>
        <xdr:cNvPr id="104" name="フローチャート: 判断 103"/>
        <xdr:cNvSpPr/>
      </xdr:nvSpPr>
      <xdr:spPr>
        <a:xfrm>
          <a:off x="10426700" y="684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165440</xdr:rowOff>
    </xdr:from>
    <xdr:to>
      <xdr:col>50</xdr:col>
      <xdr:colOff>165100</xdr:colOff>
      <xdr:row>40</xdr:row>
      <xdr:rowOff>95590</xdr:rowOff>
    </xdr:to>
    <xdr:sp macro="" textlink="">
      <xdr:nvSpPr>
        <xdr:cNvPr id="105" name="フローチャート: 判断 104"/>
        <xdr:cNvSpPr/>
      </xdr:nvSpPr>
      <xdr:spPr>
        <a:xfrm>
          <a:off x="9588500" y="685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2266</xdr:rowOff>
    </xdr:from>
    <xdr:to>
      <xdr:col>46</xdr:col>
      <xdr:colOff>38100</xdr:colOff>
      <xdr:row>40</xdr:row>
      <xdr:rowOff>103866</xdr:rowOff>
    </xdr:to>
    <xdr:sp macro="" textlink="">
      <xdr:nvSpPr>
        <xdr:cNvPr id="106" name="フローチャート: 判断 105"/>
        <xdr:cNvSpPr/>
      </xdr:nvSpPr>
      <xdr:spPr>
        <a:xfrm>
          <a:off x="8699500" y="686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66045</xdr:rowOff>
    </xdr:from>
    <xdr:to>
      <xdr:col>55</xdr:col>
      <xdr:colOff>50800</xdr:colOff>
      <xdr:row>38</xdr:row>
      <xdr:rowOff>167645</xdr:rowOff>
    </xdr:to>
    <xdr:sp macro="" textlink="">
      <xdr:nvSpPr>
        <xdr:cNvPr id="112" name="楕円 111"/>
        <xdr:cNvSpPr/>
      </xdr:nvSpPr>
      <xdr:spPr>
        <a:xfrm>
          <a:off x="10426700" y="658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88922</xdr:rowOff>
    </xdr:from>
    <xdr:ext cx="534377" cy="259045"/>
    <xdr:sp macro="" textlink="">
      <xdr:nvSpPr>
        <xdr:cNvPr id="113" name="【道路】&#10;一人当たり延長該当値テキスト"/>
        <xdr:cNvSpPr txBox="1"/>
      </xdr:nvSpPr>
      <xdr:spPr>
        <a:xfrm>
          <a:off x="10515600" y="643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68468</xdr:rowOff>
    </xdr:from>
    <xdr:to>
      <xdr:col>50</xdr:col>
      <xdr:colOff>165100</xdr:colOff>
      <xdr:row>38</xdr:row>
      <xdr:rowOff>170068</xdr:rowOff>
    </xdr:to>
    <xdr:sp macro="" textlink="">
      <xdr:nvSpPr>
        <xdr:cNvPr id="114" name="楕円 113"/>
        <xdr:cNvSpPr/>
      </xdr:nvSpPr>
      <xdr:spPr>
        <a:xfrm>
          <a:off x="9588500" y="6583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116845</xdr:rowOff>
    </xdr:from>
    <xdr:to>
      <xdr:col>55</xdr:col>
      <xdr:colOff>0</xdr:colOff>
      <xdr:row>38</xdr:row>
      <xdr:rowOff>119268</xdr:rowOff>
    </xdr:to>
    <xdr:cxnSp macro="">
      <xdr:nvCxnSpPr>
        <xdr:cNvPr id="115" name="直線コネクタ 114"/>
        <xdr:cNvCxnSpPr/>
      </xdr:nvCxnSpPr>
      <xdr:spPr>
        <a:xfrm flipV="1">
          <a:off x="9639300" y="6631945"/>
          <a:ext cx="8382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86717</xdr:rowOff>
    </xdr:from>
    <xdr:ext cx="469744" cy="259045"/>
    <xdr:sp macro="" textlink="">
      <xdr:nvSpPr>
        <xdr:cNvPr id="116" name="n_1aveValue【道路】&#10;一人当たり延長"/>
        <xdr:cNvSpPr txBox="1"/>
      </xdr:nvSpPr>
      <xdr:spPr>
        <a:xfrm>
          <a:off x="9391727" y="694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120393</xdr:rowOff>
    </xdr:from>
    <xdr:ext cx="469744" cy="259045"/>
    <xdr:sp macro="" textlink="">
      <xdr:nvSpPr>
        <xdr:cNvPr id="117" name="n_2aveValue【道路】&#10;一人当たり延長"/>
        <xdr:cNvSpPr txBox="1"/>
      </xdr:nvSpPr>
      <xdr:spPr>
        <a:xfrm>
          <a:off x="8515427" y="6635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15145</xdr:rowOff>
    </xdr:from>
    <xdr:ext cx="534377" cy="259045"/>
    <xdr:sp macro="" textlink="">
      <xdr:nvSpPr>
        <xdr:cNvPr id="118" name="n_1mainValue【道路】&#10;一人当たり延長"/>
        <xdr:cNvSpPr txBox="1"/>
      </xdr:nvSpPr>
      <xdr:spPr>
        <a:xfrm>
          <a:off x="9359411" y="635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9" name="正方形/長方形 11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0" name="正方形/長方形 11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1" name="正方形/長方形 12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2" name="正方形/長方形 12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3" name="正方形/長方形 12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4" name="正方形/長方形 12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5" name="正方形/長方形 12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6" name="正方形/長方形 12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7" name="テキスト ボックス 12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8" name="直線コネクタ 12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29" name="テキスト ボックス 12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30" name="直線コネクタ 12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31" name="テキスト ボックス 130"/>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2" name="直線コネクタ 13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3" name="テキスト ボックス 13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4" name="直線コネクタ 13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5" name="テキスト ボックス 13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6" name="直線コネクタ 13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7" name="テキスト ボックス 13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8" name="直線コネクタ 13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9" name="テキスト ボックス 13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0" name="直線コネクタ 13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41" name="テキスト ボックス 140"/>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2" name="直線コネクタ 14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3" name="テキスト ボックス 14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81643</xdr:rowOff>
    </xdr:from>
    <xdr:to>
      <xdr:col>24</xdr:col>
      <xdr:colOff>62865</xdr:colOff>
      <xdr:row>64</xdr:row>
      <xdr:rowOff>114300</xdr:rowOff>
    </xdr:to>
    <xdr:cxnSp macro="">
      <xdr:nvCxnSpPr>
        <xdr:cNvPr id="145" name="直線コネクタ 144"/>
        <xdr:cNvCxnSpPr/>
      </xdr:nvCxnSpPr>
      <xdr:spPr>
        <a:xfrm flipV="1">
          <a:off x="4634865" y="9682843"/>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118127</xdr:rowOff>
    </xdr:from>
    <xdr:ext cx="405111" cy="259045"/>
    <xdr:sp macro="" textlink="">
      <xdr:nvSpPr>
        <xdr:cNvPr id="146" name="【橋りょう・トンネル】&#10;有形固定資産減価償却率最小値テキスト"/>
        <xdr:cNvSpPr txBox="1"/>
      </xdr:nvSpPr>
      <xdr:spPr>
        <a:xfrm>
          <a:off x="4673600" y="1109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114300</xdr:rowOff>
    </xdr:from>
    <xdr:to>
      <xdr:col>24</xdr:col>
      <xdr:colOff>152400</xdr:colOff>
      <xdr:row>64</xdr:row>
      <xdr:rowOff>114300</xdr:rowOff>
    </xdr:to>
    <xdr:cxnSp macro="">
      <xdr:nvCxnSpPr>
        <xdr:cNvPr id="147" name="直線コネクタ 146"/>
        <xdr:cNvCxnSpPr/>
      </xdr:nvCxnSpPr>
      <xdr:spPr>
        <a:xfrm>
          <a:off x="4546600" y="1108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28320</xdr:rowOff>
    </xdr:from>
    <xdr:ext cx="405111" cy="259045"/>
    <xdr:sp macro="" textlink="">
      <xdr:nvSpPr>
        <xdr:cNvPr id="148" name="【橋りょう・トンネル】&#10;有形固定資産減価償却率最大値テキスト"/>
        <xdr:cNvSpPr txBox="1"/>
      </xdr:nvSpPr>
      <xdr:spPr>
        <a:xfrm>
          <a:off x="4673600" y="945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81643</xdr:rowOff>
    </xdr:from>
    <xdr:to>
      <xdr:col>24</xdr:col>
      <xdr:colOff>152400</xdr:colOff>
      <xdr:row>56</xdr:row>
      <xdr:rowOff>81643</xdr:rowOff>
    </xdr:to>
    <xdr:cxnSp macro="">
      <xdr:nvCxnSpPr>
        <xdr:cNvPr id="149" name="直線コネクタ 148"/>
        <xdr:cNvCxnSpPr/>
      </xdr:nvCxnSpPr>
      <xdr:spPr>
        <a:xfrm>
          <a:off x="4546600" y="968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45555</xdr:rowOff>
    </xdr:from>
    <xdr:ext cx="405111" cy="259045"/>
    <xdr:sp macro="" textlink="">
      <xdr:nvSpPr>
        <xdr:cNvPr id="150" name="【橋りょう・トンネル】&#10;有形固定資産減価償却率平均値テキスト"/>
        <xdr:cNvSpPr txBox="1"/>
      </xdr:nvSpPr>
      <xdr:spPr>
        <a:xfrm>
          <a:off x="4673600" y="103325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22678</xdr:rowOff>
    </xdr:from>
    <xdr:to>
      <xdr:col>24</xdr:col>
      <xdr:colOff>114300</xdr:colOff>
      <xdr:row>61</xdr:row>
      <xdr:rowOff>124278</xdr:rowOff>
    </xdr:to>
    <xdr:sp macro="" textlink="">
      <xdr:nvSpPr>
        <xdr:cNvPr id="151" name="フローチャート: 判断 150"/>
        <xdr:cNvSpPr/>
      </xdr:nvSpPr>
      <xdr:spPr>
        <a:xfrm>
          <a:off x="4584700" y="1048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146776</xdr:rowOff>
    </xdr:from>
    <xdr:to>
      <xdr:col>20</xdr:col>
      <xdr:colOff>38100</xdr:colOff>
      <xdr:row>62</xdr:row>
      <xdr:rowOff>76926</xdr:rowOff>
    </xdr:to>
    <xdr:sp macro="" textlink="">
      <xdr:nvSpPr>
        <xdr:cNvPr id="152" name="フローチャート: 判断 151"/>
        <xdr:cNvSpPr/>
      </xdr:nvSpPr>
      <xdr:spPr>
        <a:xfrm>
          <a:off x="3746500" y="1060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62</xdr:row>
      <xdr:rowOff>122283</xdr:rowOff>
    </xdr:from>
    <xdr:to>
      <xdr:col>15</xdr:col>
      <xdr:colOff>101600</xdr:colOff>
      <xdr:row>63</xdr:row>
      <xdr:rowOff>52433</xdr:rowOff>
    </xdr:to>
    <xdr:sp macro="" textlink="">
      <xdr:nvSpPr>
        <xdr:cNvPr id="153" name="フローチャート: 判断 152"/>
        <xdr:cNvSpPr/>
      </xdr:nvSpPr>
      <xdr:spPr>
        <a:xfrm>
          <a:off x="2857500" y="1075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4" name="テキスト ボックス 15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5" name="テキスト ボックス 15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6" name="テキスト ボックス 15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7" name="テキスト ボックス 15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8" name="テキスト ボックス 15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47172</xdr:rowOff>
    </xdr:from>
    <xdr:to>
      <xdr:col>24</xdr:col>
      <xdr:colOff>114300</xdr:colOff>
      <xdr:row>62</xdr:row>
      <xdr:rowOff>148772</xdr:rowOff>
    </xdr:to>
    <xdr:sp macro="" textlink="">
      <xdr:nvSpPr>
        <xdr:cNvPr id="159" name="楕円 158"/>
        <xdr:cNvSpPr/>
      </xdr:nvSpPr>
      <xdr:spPr>
        <a:xfrm>
          <a:off x="4584700" y="1067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25599</xdr:rowOff>
    </xdr:from>
    <xdr:ext cx="405111" cy="259045"/>
    <xdr:sp macro="" textlink="">
      <xdr:nvSpPr>
        <xdr:cNvPr id="160" name="【橋りょう・トンネル】&#10;有形固定資産減価償却率該当値テキスト"/>
        <xdr:cNvSpPr txBox="1"/>
      </xdr:nvSpPr>
      <xdr:spPr>
        <a:xfrm>
          <a:off x="4673600" y="1065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70031</xdr:rowOff>
    </xdr:from>
    <xdr:to>
      <xdr:col>20</xdr:col>
      <xdr:colOff>38100</xdr:colOff>
      <xdr:row>63</xdr:row>
      <xdr:rowOff>181</xdr:rowOff>
    </xdr:to>
    <xdr:sp macro="" textlink="">
      <xdr:nvSpPr>
        <xdr:cNvPr id="161" name="楕円 160"/>
        <xdr:cNvSpPr/>
      </xdr:nvSpPr>
      <xdr:spPr>
        <a:xfrm>
          <a:off x="3746500" y="1069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97972</xdr:rowOff>
    </xdr:from>
    <xdr:to>
      <xdr:col>24</xdr:col>
      <xdr:colOff>63500</xdr:colOff>
      <xdr:row>62</xdr:row>
      <xdr:rowOff>120831</xdr:rowOff>
    </xdr:to>
    <xdr:cxnSp macro="">
      <xdr:nvCxnSpPr>
        <xdr:cNvPr id="162" name="直線コネクタ 161"/>
        <xdr:cNvCxnSpPr/>
      </xdr:nvCxnSpPr>
      <xdr:spPr>
        <a:xfrm flipV="1">
          <a:off x="3797300" y="10727872"/>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93453</xdr:rowOff>
    </xdr:from>
    <xdr:ext cx="405111" cy="259045"/>
    <xdr:sp macro="" textlink="">
      <xdr:nvSpPr>
        <xdr:cNvPr id="163" name="n_1aveValue【橋りょう・トンネル】&#10;有形固定資産減価償却率"/>
        <xdr:cNvSpPr txBox="1"/>
      </xdr:nvSpPr>
      <xdr:spPr>
        <a:xfrm>
          <a:off x="3582044" y="10380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68960</xdr:rowOff>
    </xdr:from>
    <xdr:ext cx="405111" cy="259045"/>
    <xdr:sp macro="" textlink="">
      <xdr:nvSpPr>
        <xdr:cNvPr id="164" name="n_2aveValue【橋りょう・トンネル】&#10;有形固定資産減価償却率"/>
        <xdr:cNvSpPr txBox="1"/>
      </xdr:nvSpPr>
      <xdr:spPr>
        <a:xfrm>
          <a:off x="2705744" y="10527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162758</xdr:rowOff>
    </xdr:from>
    <xdr:ext cx="405111" cy="259045"/>
    <xdr:sp macro="" textlink="">
      <xdr:nvSpPr>
        <xdr:cNvPr id="165" name="n_1mainValue【橋りょう・トンネル】&#10;有形固定資産減価償却率"/>
        <xdr:cNvSpPr txBox="1"/>
      </xdr:nvSpPr>
      <xdr:spPr>
        <a:xfrm>
          <a:off x="3582044" y="10792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6" name="正方形/長方形 16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7" name="正方形/長方形 16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8" name="正方形/長方形 16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9" name="正方形/長方形 16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0" name="正方形/長方形 16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1" name="正方形/長方形 17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2" name="正方形/長方形 17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3" name="正方形/長方形 17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4" name="テキスト ボックス 17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5" name="直線コネクタ 17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6" name="直線コネクタ 17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7" name="テキスト ボックス 176"/>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8" name="直線コネクタ 17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79" name="テキスト ボックス 178"/>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0" name="直線コネクタ 17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81" name="テキスト ボックス 180"/>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2" name="直線コネクタ 18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83" name="テキスト ボックス 182"/>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4" name="直線コネクタ 18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85" name="テキスト ボックス 184"/>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83617</xdr:rowOff>
    </xdr:from>
    <xdr:to>
      <xdr:col>54</xdr:col>
      <xdr:colOff>189865</xdr:colOff>
      <xdr:row>63</xdr:row>
      <xdr:rowOff>149902</xdr:rowOff>
    </xdr:to>
    <xdr:cxnSp macro="">
      <xdr:nvCxnSpPr>
        <xdr:cNvPr id="187" name="直線コネクタ 186"/>
        <xdr:cNvCxnSpPr/>
      </xdr:nvCxnSpPr>
      <xdr:spPr>
        <a:xfrm flipV="1">
          <a:off x="10476865" y="9856267"/>
          <a:ext cx="0" cy="1094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153729</xdr:rowOff>
    </xdr:from>
    <xdr:ext cx="469744" cy="259045"/>
    <xdr:sp macro="" textlink="">
      <xdr:nvSpPr>
        <xdr:cNvPr id="188" name="【橋りょう・トンネル】&#10;一人当たり有形固定資産（償却資産）額最小値テキスト"/>
        <xdr:cNvSpPr txBox="1"/>
      </xdr:nvSpPr>
      <xdr:spPr>
        <a:xfrm>
          <a:off x="10515600" y="10955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149902</xdr:rowOff>
    </xdr:from>
    <xdr:to>
      <xdr:col>55</xdr:col>
      <xdr:colOff>88900</xdr:colOff>
      <xdr:row>63</xdr:row>
      <xdr:rowOff>149902</xdr:rowOff>
    </xdr:to>
    <xdr:cxnSp macro="">
      <xdr:nvCxnSpPr>
        <xdr:cNvPr id="189" name="直線コネクタ 188"/>
        <xdr:cNvCxnSpPr/>
      </xdr:nvCxnSpPr>
      <xdr:spPr>
        <a:xfrm>
          <a:off x="10388600" y="10951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30294</xdr:rowOff>
    </xdr:from>
    <xdr:ext cx="599010" cy="259045"/>
    <xdr:sp macro="" textlink="">
      <xdr:nvSpPr>
        <xdr:cNvPr id="190" name="【橋りょう・トンネル】&#10;一人当たり有形固定資産（償却資産）額最大値テキスト"/>
        <xdr:cNvSpPr txBox="1"/>
      </xdr:nvSpPr>
      <xdr:spPr>
        <a:xfrm>
          <a:off x="10515600" y="9631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83617</xdr:rowOff>
    </xdr:from>
    <xdr:to>
      <xdr:col>55</xdr:col>
      <xdr:colOff>88900</xdr:colOff>
      <xdr:row>57</xdr:row>
      <xdr:rowOff>83617</xdr:rowOff>
    </xdr:to>
    <xdr:cxnSp macro="">
      <xdr:nvCxnSpPr>
        <xdr:cNvPr id="191" name="直線コネクタ 190"/>
        <xdr:cNvCxnSpPr/>
      </xdr:nvCxnSpPr>
      <xdr:spPr>
        <a:xfrm>
          <a:off x="10388600" y="985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116498</xdr:rowOff>
    </xdr:from>
    <xdr:ext cx="534377" cy="259045"/>
    <xdr:sp macro="" textlink="">
      <xdr:nvSpPr>
        <xdr:cNvPr id="192" name="【橋りょう・トンネル】&#10;一人当たり有形固定資産（償却資産）額平均値テキスト"/>
        <xdr:cNvSpPr txBox="1"/>
      </xdr:nvSpPr>
      <xdr:spPr>
        <a:xfrm>
          <a:off x="10515600" y="10403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93621</xdr:rowOff>
    </xdr:from>
    <xdr:to>
      <xdr:col>55</xdr:col>
      <xdr:colOff>50800</xdr:colOff>
      <xdr:row>62</xdr:row>
      <xdr:rowOff>23771</xdr:rowOff>
    </xdr:to>
    <xdr:sp macro="" textlink="">
      <xdr:nvSpPr>
        <xdr:cNvPr id="193" name="フローチャート: 判断 192"/>
        <xdr:cNvSpPr/>
      </xdr:nvSpPr>
      <xdr:spPr>
        <a:xfrm>
          <a:off x="10426700" y="1055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97813</xdr:rowOff>
    </xdr:from>
    <xdr:to>
      <xdr:col>50</xdr:col>
      <xdr:colOff>165100</xdr:colOff>
      <xdr:row>62</xdr:row>
      <xdr:rowOff>27963</xdr:rowOff>
    </xdr:to>
    <xdr:sp macro="" textlink="">
      <xdr:nvSpPr>
        <xdr:cNvPr id="194" name="フローチャート: 判断 193"/>
        <xdr:cNvSpPr/>
      </xdr:nvSpPr>
      <xdr:spPr>
        <a:xfrm>
          <a:off x="9588500" y="1055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147007</xdr:rowOff>
    </xdr:from>
    <xdr:to>
      <xdr:col>46</xdr:col>
      <xdr:colOff>38100</xdr:colOff>
      <xdr:row>62</xdr:row>
      <xdr:rowOff>77157</xdr:rowOff>
    </xdr:to>
    <xdr:sp macro="" textlink="">
      <xdr:nvSpPr>
        <xdr:cNvPr id="195" name="フローチャート: 判断 194"/>
        <xdr:cNvSpPr/>
      </xdr:nvSpPr>
      <xdr:spPr>
        <a:xfrm>
          <a:off x="8699500" y="1060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6" name="テキスト ボックス 19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7" name="テキスト ボックス 19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8" name="テキスト ボックス 19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9" name="テキスト ボックス 19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0" name="テキスト ボックス 19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101722</xdr:rowOff>
    </xdr:from>
    <xdr:to>
      <xdr:col>55</xdr:col>
      <xdr:colOff>50800</xdr:colOff>
      <xdr:row>63</xdr:row>
      <xdr:rowOff>31872</xdr:rowOff>
    </xdr:to>
    <xdr:sp macro="" textlink="">
      <xdr:nvSpPr>
        <xdr:cNvPr id="201" name="楕円 200"/>
        <xdr:cNvSpPr/>
      </xdr:nvSpPr>
      <xdr:spPr>
        <a:xfrm>
          <a:off x="10426700" y="1073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80149</xdr:rowOff>
    </xdr:from>
    <xdr:ext cx="534377" cy="259045"/>
    <xdr:sp macro="" textlink="">
      <xdr:nvSpPr>
        <xdr:cNvPr id="202" name="【橋りょう・トンネル】&#10;一人当たり有形固定資産（償却資産）額該当値テキスト"/>
        <xdr:cNvSpPr txBox="1"/>
      </xdr:nvSpPr>
      <xdr:spPr>
        <a:xfrm>
          <a:off x="10515600" y="1071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106541</xdr:rowOff>
    </xdr:from>
    <xdr:to>
      <xdr:col>50</xdr:col>
      <xdr:colOff>165100</xdr:colOff>
      <xdr:row>63</xdr:row>
      <xdr:rowOff>36691</xdr:rowOff>
    </xdr:to>
    <xdr:sp macro="" textlink="">
      <xdr:nvSpPr>
        <xdr:cNvPr id="203" name="楕円 202"/>
        <xdr:cNvSpPr/>
      </xdr:nvSpPr>
      <xdr:spPr>
        <a:xfrm>
          <a:off x="9588500" y="1073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152522</xdr:rowOff>
    </xdr:from>
    <xdr:to>
      <xdr:col>55</xdr:col>
      <xdr:colOff>0</xdr:colOff>
      <xdr:row>62</xdr:row>
      <xdr:rowOff>157341</xdr:rowOff>
    </xdr:to>
    <xdr:cxnSp macro="">
      <xdr:nvCxnSpPr>
        <xdr:cNvPr id="204" name="直線コネクタ 203"/>
        <xdr:cNvCxnSpPr/>
      </xdr:nvCxnSpPr>
      <xdr:spPr>
        <a:xfrm flipV="1">
          <a:off x="9639300" y="10782422"/>
          <a:ext cx="838200" cy="4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44490</xdr:rowOff>
    </xdr:from>
    <xdr:ext cx="534377" cy="259045"/>
    <xdr:sp macro="" textlink="">
      <xdr:nvSpPr>
        <xdr:cNvPr id="205" name="n_1aveValue【橋りょう・トンネル】&#10;一人当たり有形固定資産（償却資産）額"/>
        <xdr:cNvSpPr txBox="1"/>
      </xdr:nvSpPr>
      <xdr:spPr>
        <a:xfrm>
          <a:off x="9359411" y="1033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93684</xdr:rowOff>
    </xdr:from>
    <xdr:ext cx="534377" cy="259045"/>
    <xdr:sp macro="" textlink="">
      <xdr:nvSpPr>
        <xdr:cNvPr id="206" name="n_2aveValue【橋りょう・トンネル】&#10;一人当たり有形固定資産（償却資産）額"/>
        <xdr:cNvSpPr txBox="1"/>
      </xdr:nvSpPr>
      <xdr:spPr>
        <a:xfrm>
          <a:off x="8483111" y="1038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27818</xdr:rowOff>
    </xdr:from>
    <xdr:ext cx="534377" cy="259045"/>
    <xdr:sp macro="" textlink="">
      <xdr:nvSpPr>
        <xdr:cNvPr id="207" name="n_1mainValue【橋りょう・トンネル】&#10;一人当たり有形固定資産（償却資産）額"/>
        <xdr:cNvSpPr txBox="1"/>
      </xdr:nvSpPr>
      <xdr:spPr>
        <a:xfrm>
          <a:off x="9359411" y="1082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8" name="正方形/長方形 20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9" name="正方形/長方形 20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0" name="正方形/長方形 20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1" name="正方形/長方形 21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2" name="正方形/長方形 21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3" name="正方形/長方形 21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4" name="正方形/長方形 21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5" name="正方形/長方形 21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6" name="テキスト ボックス 21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7" name="直線コネクタ 21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18" name="テキスト ボックス 217"/>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19" name="直線コネクタ 218"/>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20" name="テキスト ボックス 219"/>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21" name="直線コネクタ 220"/>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22" name="テキスト ボックス 221"/>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23" name="直線コネクタ 222"/>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24" name="テキスト ボックス 223"/>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25" name="直線コネクタ 224"/>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26" name="テキスト ボックス 225"/>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7" name="直線コネクタ 22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8" name="テキスト ボックス 22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79248</xdr:rowOff>
    </xdr:from>
    <xdr:to>
      <xdr:col>24</xdr:col>
      <xdr:colOff>62865</xdr:colOff>
      <xdr:row>86</xdr:row>
      <xdr:rowOff>33528</xdr:rowOff>
    </xdr:to>
    <xdr:cxnSp macro="">
      <xdr:nvCxnSpPr>
        <xdr:cNvPr id="230" name="直線コネクタ 229"/>
        <xdr:cNvCxnSpPr/>
      </xdr:nvCxnSpPr>
      <xdr:spPr>
        <a:xfrm flipV="1">
          <a:off x="4634865" y="1345234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37355</xdr:rowOff>
    </xdr:from>
    <xdr:ext cx="405111" cy="259045"/>
    <xdr:sp macro="" textlink="">
      <xdr:nvSpPr>
        <xdr:cNvPr id="231" name="【公営住宅】&#10;有形固定資産減価償却率最小値テキスト"/>
        <xdr:cNvSpPr txBox="1"/>
      </xdr:nvSpPr>
      <xdr:spPr>
        <a:xfrm>
          <a:off x="4673600" y="1478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33528</xdr:rowOff>
    </xdr:from>
    <xdr:to>
      <xdr:col>24</xdr:col>
      <xdr:colOff>152400</xdr:colOff>
      <xdr:row>86</xdr:row>
      <xdr:rowOff>33528</xdr:rowOff>
    </xdr:to>
    <xdr:cxnSp macro="">
      <xdr:nvCxnSpPr>
        <xdr:cNvPr id="232" name="直線コネクタ 231"/>
        <xdr:cNvCxnSpPr/>
      </xdr:nvCxnSpPr>
      <xdr:spPr>
        <a:xfrm>
          <a:off x="4546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25925</xdr:rowOff>
    </xdr:from>
    <xdr:ext cx="405111" cy="259045"/>
    <xdr:sp macro="" textlink="">
      <xdr:nvSpPr>
        <xdr:cNvPr id="233" name="【公営住宅】&#10;有形固定資産減価償却率最大値テキスト"/>
        <xdr:cNvSpPr txBox="1"/>
      </xdr:nvSpPr>
      <xdr:spPr>
        <a:xfrm>
          <a:off x="4673600" y="13227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79248</xdr:rowOff>
    </xdr:from>
    <xdr:to>
      <xdr:col>24</xdr:col>
      <xdr:colOff>152400</xdr:colOff>
      <xdr:row>78</xdr:row>
      <xdr:rowOff>79248</xdr:rowOff>
    </xdr:to>
    <xdr:cxnSp macro="">
      <xdr:nvCxnSpPr>
        <xdr:cNvPr id="234" name="直線コネクタ 233"/>
        <xdr:cNvCxnSpPr/>
      </xdr:nvCxnSpPr>
      <xdr:spPr>
        <a:xfrm>
          <a:off x="4546600" y="13452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2303</xdr:rowOff>
    </xdr:from>
    <xdr:ext cx="405111" cy="259045"/>
    <xdr:sp macro="" textlink="">
      <xdr:nvSpPr>
        <xdr:cNvPr id="235" name="【公営住宅】&#10;有形固定資産減価償却率平均値テキスト"/>
        <xdr:cNvSpPr txBox="1"/>
      </xdr:nvSpPr>
      <xdr:spPr>
        <a:xfrm>
          <a:off x="4673600" y="142326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23876</xdr:rowOff>
    </xdr:from>
    <xdr:to>
      <xdr:col>24</xdr:col>
      <xdr:colOff>114300</xdr:colOff>
      <xdr:row>83</xdr:row>
      <xdr:rowOff>125476</xdr:rowOff>
    </xdr:to>
    <xdr:sp macro="" textlink="">
      <xdr:nvSpPr>
        <xdr:cNvPr id="236" name="フローチャート: 判断 235"/>
        <xdr:cNvSpPr/>
      </xdr:nvSpPr>
      <xdr:spPr>
        <a:xfrm>
          <a:off x="4584700" y="1425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10161</xdr:rowOff>
    </xdr:from>
    <xdr:to>
      <xdr:col>20</xdr:col>
      <xdr:colOff>38100</xdr:colOff>
      <xdr:row>83</xdr:row>
      <xdr:rowOff>111761</xdr:rowOff>
    </xdr:to>
    <xdr:sp macro="" textlink="">
      <xdr:nvSpPr>
        <xdr:cNvPr id="237" name="フローチャート: 判断 236"/>
        <xdr:cNvSpPr/>
      </xdr:nvSpPr>
      <xdr:spPr>
        <a:xfrm>
          <a:off x="3746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90170</xdr:rowOff>
    </xdr:from>
    <xdr:to>
      <xdr:col>15</xdr:col>
      <xdr:colOff>101600</xdr:colOff>
      <xdr:row>84</xdr:row>
      <xdr:rowOff>20320</xdr:rowOff>
    </xdr:to>
    <xdr:sp macro="" textlink="">
      <xdr:nvSpPr>
        <xdr:cNvPr id="238" name="フローチャート: 判断 237"/>
        <xdr:cNvSpPr/>
      </xdr:nvSpPr>
      <xdr:spPr>
        <a:xfrm>
          <a:off x="2857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9" name="テキスト ボックス 23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0" name="テキスト ボックス 23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1" name="テキスト ボックス 24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2" name="テキスト ボックス 24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3" name="テキスト ボックス 24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108458</xdr:rowOff>
    </xdr:from>
    <xdr:to>
      <xdr:col>24</xdr:col>
      <xdr:colOff>114300</xdr:colOff>
      <xdr:row>82</xdr:row>
      <xdr:rowOff>38608</xdr:rowOff>
    </xdr:to>
    <xdr:sp macro="" textlink="">
      <xdr:nvSpPr>
        <xdr:cNvPr id="244" name="楕円 243"/>
        <xdr:cNvSpPr/>
      </xdr:nvSpPr>
      <xdr:spPr>
        <a:xfrm>
          <a:off x="4584700" y="1399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131335</xdr:rowOff>
    </xdr:from>
    <xdr:ext cx="405111" cy="259045"/>
    <xdr:sp macro="" textlink="">
      <xdr:nvSpPr>
        <xdr:cNvPr id="245" name="【公営住宅】&#10;有形固定資産減価償却率該当値テキスト"/>
        <xdr:cNvSpPr txBox="1"/>
      </xdr:nvSpPr>
      <xdr:spPr>
        <a:xfrm>
          <a:off x="4673600" y="13847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131318</xdr:rowOff>
    </xdr:from>
    <xdr:to>
      <xdr:col>20</xdr:col>
      <xdr:colOff>38100</xdr:colOff>
      <xdr:row>82</xdr:row>
      <xdr:rowOff>61468</xdr:rowOff>
    </xdr:to>
    <xdr:sp macro="" textlink="">
      <xdr:nvSpPr>
        <xdr:cNvPr id="246" name="楕円 245"/>
        <xdr:cNvSpPr/>
      </xdr:nvSpPr>
      <xdr:spPr>
        <a:xfrm>
          <a:off x="3746500" y="1401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159258</xdr:rowOff>
    </xdr:from>
    <xdr:to>
      <xdr:col>24</xdr:col>
      <xdr:colOff>63500</xdr:colOff>
      <xdr:row>82</xdr:row>
      <xdr:rowOff>10668</xdr:rowOff>
    </xdr:to>
    <xdr:cxnSp macro="">
      <xdr:nvCxnSpPr>
        <xdr:cNvPr id="247" name="直線コネクタ 246"/>
        <xdr:cNvCxnSpPr/>
      </xdr:nvCxnSpPr>
      <xdr:spPr>
        <a:xfrm flipV="1">
          <a:off x="3797300" y="1404670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102888</xdr:rowOff>
    </xdr:from>
    <xdr:ext cx="405111" cy="259045"/>
    <xdr:sp macro="" textlink="">
      <xdr:nvSpPr>
        <xdr:cNvPr id="248" name="n_1aveValue【公営住宅】&#10;有形固定資産減価償却率"/>
        <xdr:cNvSpPr txBox="1"/>
      </xdr:nvSpPr>
      <xdr:spPr>
        <a:xfrm>
          <a:off x="35820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36847</xdr:rowOff>
    </xdr:from>
    <xdr:ext cx="405111" cy="259045"/>
    <xdr:sp macro="" textlink="">
      <xdr:nvSpPr>
        <xdr:cNvPr id="249" name="n_2aveValue【公営住宅】&#10;有形固定資産減価償却率"/>
        <xdr:cNvSpPr txBox="1"/>
      </xdr:nvSpPr>
      <xdr:spPr>
        <a:xfrm>
          <a:off x="2705744" y="1409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77995</xdr:rowOff>
    </xdr:from>
    <xdr:ext cx="405111" cy="259045"/>
    <xdr:sp macro="" textlink="">
      <xdr:nvSpPr>
        <xdr:cNvPr id="250" name="n_1mainValue【公営住宅】&#10;有形固定資産減価償却率"/>
        <xdr:cNvSpPr txBox="1"/>
      </xdr:nvSpPr>
      <xdr:spPr>
        <a:xfrm>
          <a:off x="3582044" y="13793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1" name="正方形/長方形 25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2" name="正方形/長方形 25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3" name="正方形/長方形 25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4" name="正方形/長方形 25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5" name="正方形/長方形 25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6" name="正方形/長方形 25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7" name="正方形/長方形 25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8" name="正方形/長方形 25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9" name="テキスト ボックス 25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0" name="直線コネクタ 25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61" name="直線コネクタ 260"/>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62" name="テキスト ボックス 261"/>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63" name="直線コネクタ 262"/>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64" name="テキスト ボックス 263"/>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65" name="直線コネクタ 264"/>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66" name="テキスト ボックス 265"/>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67" name="直線コネクタ 266"/>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68" name="テキスト ボックス 267"/>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69" name="直線コネクタ 268"/>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70" name="テキスト ボックス 269"/>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71" name="直線コネクタ 270"/>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72" name="テキスト ボックス 271"/>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3" name="直線コネクタ 27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4" name="テキスト ボックス 27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150768</xdr:rowOff>
    </xdr:from>
    <xdr:to>
      <xdr:col>54</xdr:col>
      <xdr:colOff>189865</xdr:colOff>
      <xdr:row>86</xdr:row>
      <xdr:rowOff>109945</xdr:rowOff>
    </xdr:to>
    <xdr:cxnSp macro="">
      <xdr:nvCxnSpPr>
        <xdr:cNvPr id="276" name="直線コネクタ 275"/>
        <xdr:cNvCxnSpPr/>
      </xdr:nvCxnSpPr>
      <xdr:spPr>
        <a:xfrm flipV="1">
          <a:off x="10476865" y="13352418"/>
          <a:ext cx="0" cy="1502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113772</xdr:rowOff>
    </xdr:from>
    <xdr:ext cx="469744" cy="259045"/>
    <xdr:sp macro="" textlink="">
      <xdr:nvSpPr>
        <xdr:cNvPr id="277" name="【公営住宅】&#10;一人当たり面積最小値テキスト"/>
        <xdr:cNvSpPr txBox="1"/>
      </xdr:nvSpPr>
      <xdr:spPr>
        <a:xfrm>
          <a:off x="10515600" y="1485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109945</xdr:rowOff>
    </xdr:from>
    <xdr:to>
      <xdr:col>55</xdr:col>
      <xdr:colOff>88900</xdr:colOff>
      <xdr:row>86</xdr:row>
      <xdr:rowOff>109945</xdr:rowOff>
    </xdr:to>
    <xdr:cxnSp macro="">
      <xdr:nvCxnSpPr>
        <xdr:cNvPr id="278" name="直線コネクタ 277"/>
        <xdr:cNvCxnSpPr/>
      </xdr:nvCxnSpPr>
      <xdr:spPr>
        <a:xfrm>
          <a:off x="10388600" y="1485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97445</xdr:rowOff>
    </xdr:from>
    <xdr:ext cx="469744" cy="259045"/>
    <xdr:sp macro="" textlink="">
      <xdr:nvSpPr>
        <xdr:cNvPr id="279" name="【公営住宅】&#10;一人当たり面積最大値テキスト"/>
        <xdr:cNvSpPr txBox="1"/>
      </xdr:nvSpPr>
      <xdr:spPr>
        <a:xfrm>
          <a:off x="10515600" y="1312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150768</xdr:rowOff>
    </xdr:from>
    <xdr:to>
      <xdr:col>55</xdr:col>
      <xdr:colOff>88900</xdr:colOff>
      <xdr:row>77</xdr:row>
      <xdr:rowOff>150768</xdr:rowOff>
    </xdr:to>
    <xdr:cxnSp macro="">
      <xdr:nvCxnSpPr>
        <xdr:cNvPr id="280" name="直線コネクタ 279"/>
        <xdr:cNvCxnSpPr/>
      </xdr:nvCxnSpPr>
      <xdr:spPr>
        <a:xfrm>
          <a:off x="10388600" y="1335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42834</xdr:rowOff>
    </xdr:from>
    <xdr:ext cx="469744" cy="259045"/>
    <xdr:sp macro="" textlink="">
      <xdr:nvSpPr>
        <xdr:cNvPr id="281" name="【公営住宅】&#10;一人当たり面積平均値テキスト"/>
        <xdr:cNvSpPr txBox="1"/>
      </xdr:nvSpPr>
      <xdr:spPr>
        <a:xfrm>
          <a:off x="10515600" y="141017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19957</xdr:rowOff>
    </xdr:from>
    <xdr:to>
      <xdr:col>55</xdr:col>
      <xdr:colOff>50800</xdr:colOff>
      <xdr:row>83</xdr:row>
      <xdr:rowOff>121557</xdr:rowOff>
    </xdr:to>
    <xdr:sp macro="" textlink="">
      <xdr:nvSpPr>
        <xdr:cNvPr id="282" name="フローチャート: 判断 281"/>
        <xdr:cNvSpPr/>
      </xdr:nvSpPr>
      <xdr:spPr>
        <a:xfrm>
          <a:off x="10426700" y="1425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168548</xdr:rowOff>
    </xdr:from>
    <xdr:to>
      <xdr:col>50</xdr:col>
      <xdr:colOff>165100</xdr:colOff>
      <xdr:row>83</xdr:row>
      <xdr:rowOff>98698</xdr:rowOff>
    </xdr:to>
    <xdr:sp macro="" textlink="">
      <xdr:nvSpPr>
        <xdr:cNvPr id="283" name="フローチャート: 判断 282"/>
        <xdr:cNvSpPr/>
      </xdr:nvSpPr>
      <xdr:spPr>
        <a:xfrm>
          <a:off x="9588500" y="1422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21589</xdr:rowOff>
    </xdr:from>
    <xdr:to>
      <xdr:col>46</xdr:col>
      <xdr:colOff>38100</xdr:colOff>
      <xdr:row>83</xdr:row>
      <xdr:rowOff>123189</xdr:rowOff>
    </xdr:to>
    <xdr:sp macro="" textlink="">
      <xdr:nvSpPr>
        <xdr:cNvPr id="284" name="フローチャート: 判断 283"/>
        <xdr:cNvSpPr/>
      </xdr:nvSpPr>
      <xdr:spPr>
        <a:xfrm>
          <a:off x="8699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5" name="テキスト ボックス 28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6" name="テキスト ボックス 28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7" name="テキスト ボックス 28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8" name="テキスト ボックス 28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9" name="テキスト ボックス 28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62412</xdr:rowOff>
    </xdr:from>
    <xdr:to>
      <xdr:col>55</xdr:col>
      <xdr:colOff>50800</xdr:colOff>
      <xdr:row>84</xdr:row>
      <xdr:rowOff>164012</xdr:rowOff>
    </xdr:to>
    <xdr:sp macro="" textlink="">
      <xdr:nvSpPr>
        <xdr:cNvPr id="290" name="楕円 289"/>
        <xdr:cNvSpPr/>
      </xdr:nvSpPr>
      <xdr:spPr>
        <a:xfrm>
          <a:off x="10426700" y="1446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40839</xdr:rowOff>
    </xdr:from>
    <xdr:ext cx="469744" cy="259045"/>
    <xdr:sp macro="" textlink="">
      <xdr:nvSpPr>
        <xdr:cNvPr id="291" name="【公営住宅】&#10;一人当たり面積該当値テキスト"/>
        <xdr:cNvSpPr txBox="1"/>
      </xdr:nvSpPr>
      <xdr:spPr>
        <a:xfrm>
          <a:off x="10515600" y="1444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64044</xdr:rowOff>
    </xdr:from>
    <xdr:to>
      <xdr:col>50</xdr:col>
      <xdr:colOff>165100</xdr:colOff>
      <xdr:row>84</xdr:row>
      <xdr:rowOff>165644</xdr:rowOff>
    </xdr:to>
    <xdr:sp macro="" textlink="">
      <xdr:nvSpPr>
        <xdr:cNvPr id="292" name="楕円 291"/>
        <xdr:cNvSpPr/>
      </xdr:nvSpPr>
      <xdr:spPr>
        <a:xfrm>
          <a:off x="9588500" y="1446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113212</xdr:rowOff>
    </xdr:from>
    <xdr:to>
      <xdr:col>55</xdr:col>
      <xdr:colOff>0</xdr:colOff>
      <xdr:row>84</xdr:row>
      <xdr:rowOff>114844</xdr:rowOff>
    </xdr:to>
    <xdr:cxnSp macro="">
      <xdr:nvCxnSpPr>
        <xdr:cNvPr id="293" name="直線コネクタ 292"/>
        <xdr:cNvCxnSpPr/>
      </xdr:nvCxnSpPr>
      <xdr:spPr>
        <a:xfrm flipV="1">
          <a:off x="9639300" y="14515012"/>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115225</xdr:rowOff>
    </xdr:from>
    <xdr:ext cx="469744" cy="259045"/>
    <xdr:sp macro="" textlink="">
      <xdr:nvSpPr>
        <xdr:cNvPr id="294" name="n_1aveValue【公営住宅】&#10;一人当たり面積"/>
        <xdr:cNvSpPr txBox="1"/>
      </xdr:nvSpPr>
      <xdr:spPr>
        <a:xfrm>
          <a:off x="9391727" y="14002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139716</xdr:rowOff>
    </xdr:from>
    <xdr:ext cx="469744" cy="259045"/>
    <xdr:sp macro="" textlink="">
      <xdr:nvSpPr>
        <xdr:cNvPr id="295" name="n_2aveValue【公営住宅】&#10;一人当たり面積"/>
        <xdr:cNvSpPr txBox="1"/>
      </xdr:nvSpPr>
      <xdr:spPr>
        <a:xfrm>
          <a:off x="8515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156771</xdr:rowOff>
    </xdr:from>
    <xdr:ext cx="469744" cy="259045"/>
    <xdr:sp macro="" textlink="">
      <xdr:nvSpPr>
        <xdr:cNvPr id="296" name="n_1mainValue【公営住宅】&#10;一人当たり面積"/>
        <xdr:cNvSpPr txBox="1"/>
      </xdr:nvSpPr>
      <xdr:spPr>
        <a:xfrm>
          <a:off x="9391727" y="14558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7" name="正方形/長方形 29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8" name="正方形/長方形 29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9" name="正方形/長方形 29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0" name="正方形/長方形 29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1" name="正方形/長方形 30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2" name="正方形/長方形 30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3" name="正方形/長方形 30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4" name="正方形/長方形 30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5" name="正方形/長方形 30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6" name="正方形/長方形 30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7" name="正方形/長方形 30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8" name="正方形/長方形 30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9" name="正方形/長方形 30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0" name="正方形/長方形 30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1" name="正方形/長方形 31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2" name="正方形/長方形 31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3" name="正方形/長方形 31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4" name="正方形/長方形 31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5" name="正方形/長方形 31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6" name="正方形/長方形 31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7" name="正方形/長方形 31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8" name="正方形/長方形 31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9" name="正方形/長方形 31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0" name="正方形/長方形 31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1" name="テキスト ボックス 32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2" name="直線コネクタ 32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23" name="テキスト ボックス 322"/>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133350</xdr:rowOff>
    </xdr:from>
    <xdr:to>
      <xdr:col>89</xdr:col>
      <xdr:colOff>177800</xdr:colOff>
      <xdr:row>42</xdr:row>
      <xdr:rowOff>133350</xdr:rowOff>
    </xdr:to>
    <xdr:cxnSp macro="">
      <xdr:nvCxnSpPr>
        <xdr:cNvPr id="324" name="直線コネクタ 323"/>
        <xdr:cNvCxnSpPr/>
      </xdr:nvCxnSpPr>
      <xdr:spPr>
        <a:xfrm>
          <a:off x="12446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162577</xdr:rowOff>
    </xdr:from>
    <xdr:ext cx="403059" cy="259045"/>
    <xdr:sp macro="" textlink="">
      <xdr:nvSpPr>
        <xdr:cNvPr id="325" name="テキスト ボックス 324"/>
        <xdr:cNvSpPr txBox="1"/>
      </xdr:nvSpPr>
      <xdr:spPr>
        <a:xfrm>
          <a:off x="12042941" y="719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19050</xdr:rowOff>
    </xdr:from>
    <xdr:to>
      <xdr:col>89</xdr:col>
      <xdr:colOff>177800</xdr:colOff>
      <xdr:row>41</xdr:row>
      <xdr:rowOff>19050</xdr:rowOff>
    </xdr:to>
    <xdr:cxnSp macro="">
      <xdr:nvCxnSpPr>
        <xdr:cNvPr id="326" name="直線コネクタ 325"/>
        <xdr:cNvCxnSpPr/>
      </xdr:nvCxnSpPr>
      <xdr:spPr>
        <a:xfrm>
          <a:off x="12446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48277</xdr:rowOff>
    </xdr:from>
    <xdr:ext cx="403059" cy="259045"/>
    <xdr:sp macro="" textlink="">
      <xdr:nvSpPr>
        <xdr:cNvPr id="327" name="テキスト ボックス 326"/>
        <xdr:cNvSpPr txBox="1"/>
      </xdr:nvSpPr>
      <xdr:spPr>
        <a:xfrm>
          <a:off x="12042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76200</xdr:rowOff>
    </xdr:from>
    <xdr:to>
      <xdr:col>89</xdr:col>
      <xdr:colOff>177800</xdr:colOff>
      <xdr:row>39</xdr:row>
      <xdr:rowOff>76200</xdr:rowOff>
    </xdr:to>
    <xdr:cxnSp macro="">
      <xdr:nvCxnSpPr>
        <xdr:cNvPr id="328" name="直線コネクタ 327"/>
        <xdr:cNvCxnSpPr/>
      </xdr:nvCxnSpPr>
      <xdr:spPr>
        <a:xfrm>
          <a:off x="12446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105427</xdr:rowOff>
    </xdr:from>
    <xdr:ext cx="403059" cy="259045"/>
    <xdr:sp macro="" textlink="">
      <xdr:nvSpPr>
        <xdr:cNvPr id="329" name="テキスト ボックス 328"/>
        <xdr:cNvSpPr txBox="1"/>
      </xdr:nvSpPr>
      <xdr:spPr>
        <a:xfrm>
          <a:off x="12042941" y="662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30" name="直線コネクタ 32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31" name="テキスト ボックス 33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19050</xdr:rowOff>
    </xdr:from>
    <xdr:to>
      <xdr:col>89</xdr:col>
      <xdr:colOff>177800</xdr:colOff>
      <xdr:row>36</xdr:row>
      <xdr:rowOff>19050</xdr:rowOff>
    </xdr:to>
    <xdr:cxnSp macro="">
      <xdr:nvCxnSpPr>
        <xdr:cNvPr id="332" name="直線コネクタ 331"/>
        <xdr:cNvCxnSpPr/>
      </xdr:nvCxnSpPr>
      <xdr:spPr>
        <a:xfrm>
          <a:off x="12446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48277</xdr:rowOff>
    </xdr:from>
    <xdr:ext cx="403059" cy="259045"/>
    <xdr:sp macro="" textlink="">
      <xdr:nvSpPr>
        <xdr:cNvPr id="333" name="テキスト ボックス 332"/>
        <xdr:cNvSpPr txBox="1"/>
      </xdr:nvSpPr>
      <xdr:spPr>
        <a:xfrm>
          <a:off x="12042941" y="604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76200</xdr:rowOff>
    </xdr:from>
    <xdr:to>
      <xdr:col>89</xdr:col>
      <xdr:colOff>177800</xdr:colOff>
      <xdr:row>34</xdr:row>
      <xdr:rowOff>76200</xdr:rowOff>
    </xdr:to>
    <xdr:cxnSp macro="">
      <xdr:nvCxnSpPr>
        <xdr:cNvPr id="334" name="直線コネクタ 333"/>
        <xdr:cNvCxnSpPr/>
      </xdr:nvCxnSpPr>
      <xdr:spPr>
        <a:xfrm>
          <a:off x="12446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33</xdr:row>
      <xdr:rowOff>105427</xdr:rowOff>
    </xdr:from>
    <xdr:ext cx="403059" cy="259045"/>
    <xdr:sp macro="" textlink="">
      <xdr:nvSpPr>
        <xdr:cNvPr id="335" name="テキスト ボックス 334"/>
        <xdr:cNvSpPr txBox="1"/>
      </xdr:nvSpPr>
      <xdr:spPr>
        <a:xfrm>
          <a:off x="12042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133350</xdr:rowOff>
    </xdr:from>
    <xdr:to>
      <xdr:col>89</xdr:col>
      <xdr:colOff>177800</xdr:colOff>
      <xdr:row>32</xdr:row>
      <xdr:rowOff>133350</xdr:rowOff>
    </xdr:to>
    <xdr:cxnSp macro="">
      <xdr:nvCxnSpPr>
        <xdr:cNvPr id="336" name="直線コネクタ 335"/>
        <xdr:cNvCxnSpPr/>
      </xdr:nvCxnSpPr>
      <xdr:spPr>
        <a:xfrm>
          <a:off x="12446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31</xdr:row>
      <xdr:rowOff>162577</xdr:rowOff>
    </xdr:from>
    <xdr:ext cx="403059" cy="259045"/>
    <xdr:sp macro="" textlink="">
      <xdr:nvSpPr>
        <xdr:cNvPr id="337" name="テキスト ボックス 336"/>
        <xdr:cNvSpPr txBox="1"/>
      </xdr:nvSpPr>
      <xdr:spPr>
        <a:xfrm>
          <a:off x="12042941" y="547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8" name="直線コネクタ 33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9" name="テキスト ボックス 33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150495</xdr:rowOff>
    </xdr:from>
    <xdr:to>
      <xdr:col>85</xdr:col>
      <xdr:colOff>126364</xdr:colOff>
      <xdr:row>41</xdr:row>
      <xdr:rowOff>164782</xdr:rowOff>
    </xdr:to>
    <xdr:cxnSp macro="">
      <xdr:nvCxnSpPr>
        <xdr:cNvPr id="341" name="直線コネクタ 340"/>
        <xdr:cNvCxnSpPr/>
      </xdr:nvCxnSpPr>
      <xdr:spPr>
        <a:xfrm flipV="1">
          <a:off x="16318864" y="5808345"/>
          <a:ext cx="0" cy="1385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168609</xdr:rowOff>
    </xdr:from>
    <xdr:ext cx="405111" cy="259045"/>
    <xdr:sp macro="" textlink="">
      <xdr:nvSpPr>
        <xdr:cNvPr id="342" name="【認定こども園・幼稚園・保育所】&#10;有形固定資産減価償却率最小値テキスト"/>
        <xdr:cNvSpPr txBox="1"/>
      </xdr:nvSpPr>
      <xdr:spPr>
        <a:xfrm>
          <a:off x="16357600" y="7198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164782</xdr:rowOff>
    </xdr:from>
    <xdr:to>
      <xdr:col>86</xdr:col>
      <xdr:colOff>25400</xdr:colOff>
      <xdr:row>41</xdr:row>
      <xdr:rowOff>164782</xdr:rowOff>
    </xdr:to>
    <xdr:cxnSp macro="">
      <xdr:nvCxnSpPr>
        <xdr:cNvPr id="343" name="直線コネクタ 342"/>
        <xdr:cNvCxnSpPr/>
      </xdr:nvCxnSpPr>
      <xdr:spPr>
        <a:xfrm>
          <a:off x="16230600" y="7194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97172</xdr:rowOff>
    </xdr:from>
    <xdr:ext cx="405111" cy="259045"/>
    <xdr:sp macro="" textlink="">
      <xdr:nvSpPr>
        <xdr:cNvPr id="344" name="【認定こども園・幼稚園・保育所】&#10;有形固定資産減価償却率最大値テキスト"/>
        <xdr:cNvSpPr txBox="1"/>
      </xdr:nvSpPr>
      <xdr:spPr>
        <a:xfrm>
          <a:off x="16357600" y="5583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150495</xdr:rowOff>
    </xdr:from>
    <xdr:to>
      <xdr:col>86</xdr:col>
      <xdr:colOff>25400</xdr:colOff>
      <xdr:row>33</xdr:row>
      <xdr:rowOff>150495</xdr:rowOff>
    </xdr:to>
    <xdr:cxnSp macro="">
      <xdr:nvCxnSpPr>
        <xdr:cNvPr id="345" name="直線コネクタ 344"/>
        <xdr:cNvCxnSpPr/>
      </xdr:nvCxnSpPr>
      <xdr:spPr>
        <a:xfrm>
          <a:off x="16230600" y="580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129557</xdr:rowOff>
    </xdr:from>
    <xdr:ext cx="405111" cy="259045"/>
    <xdr:sp macro="" textlink="">
      <xdr:nvSpPr>
        <xdr:cNvPr id="346" name="【認定こども園・幼稚園・保育所】&#10;有形固定資産減価償却率平均値テキスト"/>
        <xdr:cNvSpPr txBox="1"/>
      </xdr:nvSpPr>
      <xdr:spPr>
        <a:xfrm>
          <a:off x="16357600" y="647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151130</xdr:rowOff>
    </xdr:from>
    <xdr:to>
      <xdr:col>85</xdr:col>
      <xdr:colOff>177800</xdr:colOff>
      <xdr:row>38</xdr:row>
      <xdr:rowOff>81280</xdr:rowOff>
    </xdr:to>
    <xdr:sp macro="" textlink="">
      <xdr:nvSpPr>
        <xdr:cNvPr id="347" name="フローチャート: 判断 346"/>
        <xdr:cNvSpPr/>
      </xdr:nvSpPr>
      <xdr:spPr>
        <a:xfrm>
          <a:off x="16268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119697</xdr:rowOff>
    </xdr:from>
    <xdr:to>
      <xdr:col>81</xdr:col>
      <xdr:colOff>101600</xdr:colOff>
      <xdr:row>38</xdr:row>
      <xdr:rowOff>49847</xdr:rowOff>
    </xdr:to>
    <xdr:sp macro="" textlink="">
      <xdr:nvSpPr>
        <xdr:cNvPr id="348" name="フローチャート: 判断 347"/>
        <xdr:cNvSpPr/>
      </xdr:nvSpPr>
      <xdr:spPr>
        <a:xfrm>
          <a:off x="15430500" y="6463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5397</xdr:rowOff>
    </xdr:from>
    <xdr:to>
      <xdr:col>76</xdr:col>
      <xdr:colOff>165100</xdr:colOff>
      <xdr:row>38</xdr:row>
      <xdr:rowOff>106997</xdr:rowOff>
    </xdr:to>
    <xdr:sp macro="" textlink="">
      <xdr:nvSpPr>
        <xdr:cNvPr id="349" name="フローチャート: 判断 348"/>
        <xdr:cNvSpPr/>
      </xdr:nvSpPr>
      <xdr:spPr>
        <a:xfrm>
          <a:off x="14541500" y="652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0" name="テキスト ボックス 34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1" name="テキスト ボックス 35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2" name="テキスト ボックス 35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3" name="テキスト ボックス 35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4" name="テキスト ボックス 35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16828</xdr:rowOff>
    </xdr:from>
    <xdr:to>
      <xdr:col>85</xdr:col>
      <xdr:colOff>177800</xdr:colOff>
      <xdr:row>36</xdr:row>
      <xdr:rowOff>118428</xdr:rowOff>
    </xdr:to>
    <xdr:sp macro="" textlink="">
      <xdr:nvSpPr>
        <xdr:cNvPr id="355" name="楕円 354"/>
        <xdr:cNvSpPr/>
      </xdr:nvSpPr>
      <xdr:spPr>
        <a:xfrm>
          <a:off x="16268700" y="618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39705</xdr:rowOff>
    </xdr:from>
    <xdr:ext cx="405111" cy="259045"/>
    <xdr:sp macro="" textlink="">
      <xdr:nvSpPr>
        <xdr:cNvPr id="356" name="【認定こども園・幼稚園・保育所】&#10;有形固定資産減価償却率該当値テキスト"/>
        <xdr:cNvSpPr txBox="1"/>
      </xdr:nvSpPr>
      <xdr:spPr>
        <a:xfrm>
          <a:off x="16357600" y="6040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71120</xdr:rowOff>
    </xdr:from>
    <xdr:to>
      <xdr:col>81</xdr:col>
      <xdr:colOff>101600</xdr:colOff>
      <xdr:row>37</xdr:row>
      <xdr:rowOff>1270</xdr:rowOff>
    </xdr:to>
    <xdr:sp macro="" textlink="">
      <xdr:nvSpPr>
        <xdr:cNvPr id="357" name="楕円 356"/>
        <xdr:cNvSpPr/>
      </xdr:nvSpPr>
      <xdr:spPr>
        <a:xfrm>
          <a:off x="15430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67628</xdr:rowOff>
    </xdr:from>
    <xdr:to>
      <xdr:col>85</xdr:col>
      <xdr:colOff>127000</xdr:colOff>
      <xdr:row>36</xdr:row>
      <xdr:rowOff>121920</xdr:rowOff>
    </xdr:to>
    <xdr:cxnSp macro="">
      <xdr:nvCxnSpPr>
        <xdr:cNvPr id="358" name="直線コネクタ 357"/>
        <xdr:cNvCxnSpPr/>
      </xdr:nvCxnSpPr>
      <xdr:spPr>
        <a:xfrm flipV="1">
          <a:off x="15481300" y="6239828"/>
          <a:ext cx="8382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40974</xdr:rowOff>
    </xdr:from>
    <xdr:ext cx="405111" cy="259045"/>
    <xdr:sp macro="" textlink="">
      <xdr:nvSpPr>
        <xdr:cNvPr id="359" name="n_1aveValue【認定こども園・幼稚園・保育所】&#10;有形固定資産減価償却率"/>
        <xdr:cNvSpPr txBox="1"/>
      </xdr:nvSpPr>
      <xdr:spPr>
        <a:xfrm>
          <a:off x="15266044" y="6556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123524</xdr:rowOff>
    </xdr:from>
    <xdr:ext cx="405111" cy="259045"/>
    <xdr:sp macro="" textlink="">
      <xdr:nvSpPr>
        <xdr:cNvPr id="360" name="n_2aveValue【認定こども園・幼稚園・保育所】&#10;有形固定資産減価償却率"/>
        <xdr:cNvSpPr txBox="1"/>
      </xdr:nvSpPr>
      <xdr:spPr>
        <a:xfrm>
          <a:off x="14389744" y="6295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17797</xdr:rowOff>
    </xdr:from>
    <xdr:ext cx="405111" cy="259045"/>
    <xdr:sp macro="" textlink="">
      <xdr:nvSpPr>
        <xdr:cNvPr id="361" name="n_1mainValue【認定こども園・幼稚園・保育所】&#10;有形固定資産減価償却率"/>
        <xdr:cNvSpPr txBox="1"/>
      </xdr:nvSpPr>
      <xdr:spPr>
        <a:xfrm>
          <a:off x="1526604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2" name="正方形/長方形 36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3" name="正方形/長方形 36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4" name="正方形/長方形 36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5" name="正方形/長方形 36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6" name="正方形/長方形 36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7" name="正方形/長方形 36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8" name="正方形/長方形 36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9" name="正方形/長方形 36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0" name="テキスト ボックス 36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1" name="直線コネクタ 37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72" name="直線コネクタ 37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73" name="テキスト ボックス 372"/>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4" name="直線コネクタ 37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75" name="テキスト ボックス 374"/>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6" name="直線コネクタ 37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77" name="テキスト ボックス 376"/>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8" name="直線コネクタ 37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79" name="テキスト ボックス 378"/>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80" name="直線コネクタ 37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81" name="テキスト ボックス 380"/>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2" name="直線コネクタ 38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3" name="テキスト ボックス 38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118110</xdr:rowOff>
    </xdr:from>
    <xdr:to>
      <xdr:col>116</xdr:col>
      <xdr:colOff>62864</xdr:colOff>
      <xdr:row>41</xdr:row>
      <xdr:rowOff>87630</xdr:rowOff>
    </xdr:to>
    <xdr:cxnSp macro="">
      <xdr:nvCxnSpPr>
        <xdr:cNvPr id="385" name="直線コネクタ 384"/>
        <xdr:cNvCxnSpPr/>
      </xdr:nvCxnSpPr>
      <xdr:spPr>
        <a:xfrm flipV="1">
          <a:off x="22160864" y="577596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91457</xdr:rowOff>
    </xdr:from>
    <xdr:ext cx="469744" cy="259045"/>
    <xdr:sp macro="" textlink="">
      <xdr:nvSpPr>
        <xdr:cNvPr id="386" name="【認定こども園・幼稚園・保育所】&#10;一人当たり面積最小値テキスト"/>
        <xdr:cNvSpPr txBox="1"/>
      </xdr:nvSpPr>
      <xdr:spPr>
        <a:xfrm>
          <a:off x="221996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87630</xdr:rowOff>
    </xdr:from>
    <xdr:to>
      <xdr:col>116</xdr:col>
      <xdr:colOff>152400</xdr:colOff>
      <xdr:row>41</xdr:row>
      <xdr:rowOff>87630</xdr:rowOff>
    </xdr:to>
    <xdr:cxnSp macro="">
      <xdr:nvCxnSpPr>
        <xdr:cNvPr id="387" name="直線コネクタ 386"/>
        <xdr:cNvCxnSpPr/>
      </xdr:nvCxnSpPr>
      <xdr:spPr>
        <a:xfrm>
          <a:off x="22072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64787</xdr:rowOff>
    </xdr:from>
    <xdr:ext cx="469744" cy="259045"/>
    <xdr:sp macro="" textlink="">
      <xdr:nvSpPr>
        <xdr:cNvPr id="388" name="【認定こども園・幼稚園・保育所】&#10;一人当たり面積最大値テキスト"/>
        <xdr:cNvSpPr txBox="1"/>
      </xdr:nvSpPr>
      <xdr:spPr>
        <a:xfrm>
          <a:off x="22199600" y="555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118110</xdr:rowOff>
    </xdr:from>
    <xdr:to>
      <xdr:col>116</xdr:col>
      <xdr:colOff>152400</xdr:colOff>
      <xdr:row>33</xdr:row>
      <xdr:rowOff>118110</xdr:rowOff>
    </xdr:to>
    <xdr:cxnSp macro="">
      <xdr:nvCxnSpPr>
        <xdr:cNvPr id="389" name="直線コネクタ 388"/>
        <xdr:cNvCxnSpPr/>
      </xdr:nvCxnSpPr>
      <xdr:spPr>
        <a:xfrm>
          <a:off x="22072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63517</xdr:rowOff>
    </xdr:from>
    <xdr:ext cx="469744" cy="259045"/>
    <xdr:sp macro="" textlink="">
      <xdr:nvSpPr>
        <xdr:cNvPr id="390" name="【認定こども園・幼稚園・保育所】&#10;一人当たり面積平均値テキスト"/>
        <xdr:cNvSpPr txBox="1"/>
      </xdr:nvSpPr>
      <xdr:spPr>
        <a:xfrm>
          <a:off x="22199600" y="6407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40640</xdr:rowOff>
    </xdr:from>
    <xdr:to>
      <xdr:col>116</xdr:col>
      <xdr:colOff>114300</xdr:colOff>
      <xdr:row>38</xdr:row>
      <xdr:rowOff>142240</xdr:rowOff>
    </xdr:to>
    <xdr:sp macro="" textlink="">
      <xdr:nvSpPr>
        <xdr:cNvPr id="391" name="フローチャート: 判断 390"/>
        <xdr:cNvSpPr/>
      </xdr:nvSpPr>
      <xdr:spPr>
        <a:xfrm>
          <a:off x="22110700" y="655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55880</xdr:rowOff>
    </xdr:from>
    <xdr:to>
      <xdr:col>112</xdr:col>
      <xdr:colOff>38100</xdr:colOff>
      <xdr:row>38</xdr:row>
      <xdr:rowOff>157480</xdr:rowOff>
    </xdr:to>
    <xdr:sp macro="" textlink="">
      <xdr:nvSpPr>
        <xdr:cNvPr id="392" name="フローチャート: 判断 391"/>
        <xdr:cNvSpPr/>
      </xdr:nvSpPr>
      <xdr:spPr>
        <a:xfrm>
          <a:off x="212725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10160</xdr:rowOff>
    </xdr:from>
    <xdr:to>
      <xdr:col>107</xdr:col>
      <xdr:colOff>101600</xdr:colOff>
      <xdr:row>38</xdr:row>
      <xdr:rowOff>111760</xdr:rowOff>
    </xdr:to>
    <xdr:sp macro="" textlink="">
      <xdr:nvSpPr>
        <xdr:cNvPr id="393" name="フローチャート: 判断 392"/>
        <xdr:cNvSpPr/>
      </xdr:nvSpPr>
      <xdr:spPr>
        <a:xfrm>
          <a:off x="203835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4" name="テキスト ボックス 39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5" name="テキスト ボックス 39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6" name="テキスト ボックス 39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7" name="テキスト ボックス 39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8" name="テキスト ボックス 39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17780</xdr:rowOff>
    </xdr:from>
    <xdr:to>
      <xdr:col>116</xdr:col>
      <xdr:colOff>114300</xdr:colOff>
      <xdr:row>40</xdr:row>
      <xdr:rowOff>119380</xdr:rowOff>
    </xdr:to>
    <xdr:sp macro="" textlink="">
      <xdr:nvSpPr>
        <xdr:cNvPr id="399" name="楕円 398"/>
        <xdr:cNvSpPr/>
      </xdr:nvSpPr>
      <xdr:spPr>
        <a:xfrm>
          <a:off x="22110700" y="687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167657</xdr:rowOff>
    </xdr:from>
    <xdr:ext cx="469744" cy="259045"/>
    <xdr:sp macro="" textlink="">
      <xdr:nvSpPr>
        <xdr:cNvPr id="400" name="【認定こども園・幼稚園・保育所】&#10;一人当たり面積該当値テキスト"/>
        <xdr:cNvSpPr txBox="1"/>
      </xdr:nvSpPr>
      <xdr:spPr>
        <a:xfrm>
          <a:off x="22199600" y="685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17780</xdr:rowOff>
    </xdr:from>
    <xdr:to>
      <xdr:col>112</xdr:col>
      <xdr:colOff>38100</xdr:colOff>
      <xdr:row>40</xdr:row>
      <xdr:rowOff>119380</xdr:rowOff>
    </xdr:to>
    <xdr:sp macro="" textlink="">
      <xdr:nvSpPr>
        <xdr:cNvPr id="401" name="楕円 400"/>
        <xdr:cNvSpPr/>
      </xdr:nvSpPr>
      <xdr:spPr>
        <a:xfrm>
          <a:off x="21272500" y="687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68580</xdr:rowOff>
    </xdr:from>
    <xdr:to>
      <xdr:col>116</xdr:col>
      <xdr:colOff>63500</xdr:colOff>
      <xdr:row>40</xdr:row>
      <xdr:rowOff>68580</xdr:rowOff>
    </xdr:to>
    <xdr:cxnSp macro="">
      <xdr:nvCxnSpPr>
        <xdr:cNvPr id="402" name="直線コネクタ 401"/>
        <xdr:cNvCxnSpPr/>
      </xdr:nvCxnSpPr>
      <xdr:spPr>
        <a:xfrm>
          <a:off x="21323300" y="69265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2557</xdr:rowOff>
    </xdr:from>
    <xdr:ext cx="469744" cy="259045"/>
    <xdr:sp macro="" textlink="">
      <xdr:nvSpPr>
        <xdr:cNvPr id="403" name="n_1aveValue【認定こども園・幼稚園・保育所】&#10;一人当たり面積"/>
        <xdr:cNvSpPr txBox="1"/>
      </xdr:nvSpPr>
      <xdr:spPr>
        <a:xfrm>
          <a:off x="21075727" y="634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128287</xdr:rowOff>
    </xdr:from>
    <xdr:ext cx="469744" cy="259045"/>
    <xdr:sp macro="" textlink="">
      <xdr:nvSpPr>
        <xdr:cNvPr id="404" name="n_2aveValue【認定こども園・幼稚園・保育所】&#10;一人当たり面積"/>
        <xdr:cNvSpPr txBox="1"/>
      </xdr:nvSpPr>
      <xdr:spPr>
        <a:xfrm>
          <a:off x="20199427" y="6300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110507</xdr:rowOff>
    </xdr:from>
    <xdr:ext cx="469744" cy="259045"/>
    <xdr:sp macro="" textlink="">
      <xdr:nvSpPr>
        <xdr:cNvPr id="405" name="n_1mainValue【認定こども園・幼稚園・保育所】&#10;一人当たり面積"/>
        <xdr:cNvSpPr txBox="1"/>
      </xdr:nvSpPr>
      <xdr:spPr>
        <a:xfrm>
          <a:off x="21075727" y="696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6" name="正方形/長方形 4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7" name="正方形/長方形 4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8" name="正方形/長方形 4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9" name="正方形/長方形 4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0" name="正方形/長方形 4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1" name="正方形/長方形 4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2" name="正方形/長方形 4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3" name="正方形/長方形 4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4" name="テキスト ボックス 4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5" name="直線コネクタ 4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16" name="テキスト ボックス 41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7" name="直線コネクタ 41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8" name="テキスト ボックス 417"/>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9" name="直線コネクタ 41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0" name="テキスト ボックス 41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1" name="直線コネクタ 42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2" name="テキスト ボックス 42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3" name="直線コネクタ 42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4" name="テキスト ボックス 42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5" name="直線コネクタ 42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26" name="テキスト ボックス 425"/>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7" name="直線コネクタ 4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28" name="テキスト ボックス 42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64770</xdr:rowOff>
    </xdr:from>
    <xdr:to>
      <xdr:col>85</xdr:col>
      <xdr:colOff>126364</xdr:colOff>
      <xdr:row>63</xdr:row>
      <xdr:rowOff>87630</xdr:rowOff>
    </xdr:to>
    <xdr:cxnSp macro="">
      <xdr:nvCxnSpPr>
        <xdr:cNvPr id="430" name="直線コネクタ 429"/>
        <xdr:cNvCxnSpPr/>
      </xdr:nvCxnSpPr>
      <xdr:spPr>
        <a:xfrm flipV="1">
          <a:off x="16318864" y="949452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91457</xdr:rowOff>
    </xdr:from>
    <xdr:ext cx="405111" cy="259045"/>
    <xdr:sp macro="" textlink="">
      <xdr:nvSpPr>
        <xdr:cNvPr id="431" name="【学校施設】&#10;有形固定資産減価償却率最小値テキスト"/>
        <xdr:cNvSpPr txBox="1"/>
      </xdr:nvSpPr>
      <xdr:spPr>
        <a:xfrm>
          <a:off x="16357600" y="1089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87630</xdr:rowOff>
    </xdr:from>
    <xdr:to>
      <xdr:col>86</xdr:col>
      <xdr:colOff>25400</xdr:colOff>
      <xdr:row>63</xdr:row>
      <xdr:rowOff>87630</xdr:rowOff>
    </xdr:to>
    <xdr:cxnSp macro="">
      <xdr:nvCxnSpPr>
        <xdr:cNvPr id="432" name="直線コネクタ 431"/>
        <xdr:cNvCxnSpPr/>
      </xdr:nvCxnSpPr>
      <xdr:spPr>
        <a:xfrm>
          <a:off x="16230600" y="1088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11447</xdr:rowOff>
    </xdr:from>
    <xdr:ext cx="405111" cy="259045"/>
    <xdr:sp macro="" textlink="">
      <xdr:nvSpPr>
        <xdr:cNvPr id="433" name="【学校施設】&#10;有形固定資産減価償却率最大値テキスト"/>
        <xdr:cNvSpPr txBox="1"/>
      </xdr:nvSpPr>
      <xdr:spPr>
        <a:xfrm>
          <a:off x="163576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64770</xdr:rowOff>
    </xdr:from>
    <xdr:to>
      <xdr:col>86</xdr:col>
      <xdr:colOff>25400</xdr:colOff>
      <xdr:row>55</xdr:row>
      <xdr:rowOff>64770</xdr:rowOff>
    </xdr:to>
    <xdr:cxnSp macro="">
      <xdr:nvCxnSpPr>
        <xdr:cNvPr id="434" name="直線コネクタ 433"/>
        <xdr:cNvCxnSpPr/>
      </xdr:nvCxnSpPr>
      <xdr:spPr>
        <a:xfrm>
          <a:off x="16230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38117</xdr:rowOff>
    </xdr:from>
    <xdr:ext cx="405111" cy="259045"/>
    <xdr:sp macro="" textlink="">
      <xdr:nvSpPr>
        <xdr:cNvPr id="435" name="【学校施設】&#10;有形固定資産減価償却率平均値テキスト"/>
        <xdr:cNvSpPr txBox="1"/>
      </xdr:nvSpPr>
      <xdr:spPr>
        <a:xfrm>
          <a:off x="16357600" y="10153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59690</xdr:rowOff>
    </xdr:from>
    <xdr:to>
      <xdr:col>85</xdr:col>
      <xdr:colOff>177800</xdr:colOff>
      <xdr:row>59</xdr:row>
      <xdr:rowOff>161290</xdr:rowOff>
    </xdr:to>
    <xdr:sp macro="" textlink="">
      <xdr:nvSpPr>
        <xdr:cNvPr id="436" name="フローチャート: 判断 435"/>
        <xdr:cNvSpPr/>
      </xdr:nvSpPr>
      <xdr:spPr>
        <a:xfrm>
          <a:off x="16268700" y="1017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170180</xdr:rowOff>
    </xdr:from>
    <xdr:to>
      <xdr:col>81</xdr:col>
      <xdr:colOff>101600</xdr:colOff>
      <xdr:row>59</xdr:row>
      <xdr:rowOff>100330</xdr:rowOff>
    </xdr:to>
    <xdr:sp macro="" textlink="">
      <xdr:nvSpPr>
        <xdr:cNvPr id="437" name="フローチャート: 判断 436"/>
        <xdr:cNvSpPr/>
      </xdr:nvSpPr>
      <xdr:spPr>
        <a:xfrm>
          <a:off x="154305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90170</xdr:rowOff>
    </xdr:from>
    <xdr:to>
      <xdr:col>76</xdr:col>
      <xdr:colOff>165100</xdr:colOff>
      <xdr:row>60</xdr:row>
      <xdr:rowOff>20320</xdr:rowOff>
    </xdr:to>
    <xdr:sp macro="" textlink="">
      <xdr:nvSpPr>
        <xdr:cNvPr id="438" name="フローチャート: 判断 437"/>
        <xdr:cNvSpPr/>
      </xdr:nvSpPr>
      <xdr:spPr>
        <a:xfrm>
          <a:off x="145415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9" name="テキスト ボックス 43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0" name="テキスト ボックス 43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1" name="テキスト ボックス 44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2" name="テキスト ボックス 44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3" name="テキスト ボックス 44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116840</xdr:rowOff>
    </xdr:from>
    <xdr:to>
      <xdr:col>85</xdr:col>
      <xdr:colOff>177800</xdr:colOff>
      <xdr:row>59</xdr:row>
      <xdr:rowOff>46990</xdr:rowOff>
    </xdr:to>
    <xdr:sp macro="" textlink="">
      <xdr:nvSpPr>
        <xdr:cNvPr id="444" name="楕円 443"/>
        <xdr:cNvSpPr/>
      </xdr:nvSpPr>
      <xdr:spPr>
        <a:xfrm>
          <a:off x="16268700" y="1006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139717</xdr:rowOff>
    </xdr:from>
    <xdr:ext cx="405111" cy="259045"/>
    <xdr:sp macro="" textlink="">
      <xdr:nvSpPr>
        <xdr:cNvPr id="445" name="【学校施設】&#10;有形固定資産減価償却率該当値テキスト"/>
        <xdr:cNvSpPr txBox="1"/>
      </xdr:nvSpPr>
      <xdr:spPr>
        <a:xfrm>
          <a:off x="16357600" y="991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151130</xdr:rowOff>
    </xdr:from>
    <xdr:to>
      <xdr:col>81</xdr:col>
      <xdr:colOff>101600</xdr:colOff>
      <xdr:row>59</xdr:row>
      <xdr:rowOff>81280</xdr:rowOff>
    </xdr:to>
    <xdr:sp macro="" textlink="">
      <xdr:nvSpPr>
        <xdr:cNvPr id="446" name="楕円 445"/>
        <xdr:cNvSpPr/>
      </xdr:nvSpPr>
      <xdr:spPr>
        <a:xfrm>
          <a:off x="15430500" y="1009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167640</xdr:rowOff>
    </xdr:from>
    <xdr:to>
      <xdr:col>85</xdr:col>
      <xdr:colOff>127000</xdr:colOff>
      <xdr:row>59</xdr:row>
      <xdr:rowOff>30480</xdr:rowOff>
    </xdr:to>
    <xdr:cxnSp macro="">
      <xdr:nvCxnSpPr>
        <xdr:cNvPr id="447" name="直線コネクタ 446"/>
        <xdr:cNvCxnSpPr/>
      </xdr:nvCxnSpPr>
      <xdr:spPr>
        <a:xfrm flipV="1">
          <a:off x="15481300" y="1011174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91457</xdr:rowOff>
    </xdr:from>
    <xdr:ext cx="405111" cy="259045"/>
    <xdr:sp macro="" textlink="">
      <xdr:nvSpPr>
        <xdr:cNvPr id="448" name="n_1aveValue【学校施設】&#10;有形固定資産減価償却率"/>
        <xdr:cNvSpPr txBox="1"/>
      </xdr:nvSpPr>
      <xdr:spPr>
        <a:xfrm>
          <a:off x="15266044" y="1020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36847</xdr:rowOff>
    </xdr:from>
    <xdr:ext cx="405111" cy="259045"/>
    <xdr:sp macro="" textlink="">
      <xdr:nvSpPr>
        <xdr:cNvPr id="449" name="n_2aveValue【学校施設】&#10;有形固定資産減価償却率"/>
        <xdr:cNvSpPr txBox="1"/>
      </xdr:nvSpPr>
      <xdr:spPr>
        <a:xfrm>
          <a:off x="14389744" y="998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97807</xdr:rowOff>
    </xdr:from>
    <xdr:ext cx="405111" cy="259045"/>
    <xdr:sp macro="" textlink="">
      <xdr:nvSpPr>
        <xdr:cNvPr id="450" name="n_1mainValue【学校施設】&#10;有形固定資産減価償却率"/>
        <xdr:cNvSpPr txBox="1"/>
      </xdr:nvSpPr>
      <xdr:spPr>
        <a:xfrm>
          <a:off x="15266044" y="987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1" name="正方形/長方形 45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2" name="正方形/長方形 45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3" name="正方形/長方形 45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4" name="正方形/長方形 45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5" name="正方形/長方形 45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6" name="正方形/長方形 45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7" name="正方形/長方形 45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8" name="正方形/長方形 45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9" name="テキスト ボックス 45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0" name="直線コネクタ 45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61" name="テキスト ボックス 46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62" name="直線コネクタ 461"/>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63" name="テキスト ボックス 462"/>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64" name="直線コネクタ 463"/>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65" name="テキスト ボックス 464"/>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66" name="直線コネクタ 465"/>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67" name="テキスト ボックス 466"/>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68" name="直線コネクタ 467"/>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69" name="テキスト ボックス 468"/>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70" name="直線コネクタ 469"/>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71" name="テキスト ボックス 470"/>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72" name="直線コネクタ 471"/>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73" name="テキスト ボックス 472"/>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4" name="直線コネクタ 47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5" name="テキスト ボックス 47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1633</xdr:rowOff>
    </xdr:from>
    <xdr:to>
      <xdr:col>116</xdr:col>
      <xdr:colOff>62864</xdr:colOff>
      <xdr:row>64</xdr:row>
      <xdr:rowOff>151856</xdr:rowOff>
    </xdr:to>
    <xdr:cxnSp macro="">
      <xdr:nvCxnSpPr>
        <xdr:cNvPr id="477" name="直線コネクタ 476"/>
        <xdr:cNvCxnSpPr/>
      </xdr:nvCxnSpPr>
      <xdr:spPr>
        <a:xfrm flipV="1">
          <a:off x="22160864" y="9602833"/>
          <a:ext cx="0" cy="1521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155683</xdr:rowOff>
    </xdr:from>
    <xdr:ext cx="469744" cy="259045"/>
    <xdr:sp macro="" textlink="">
      <xdr:nvSpPr>
        <xdr:cNvPr id="478" name="【学校施設】&#10;一人当たり面積最小値テキスト"/>
        <xdr:cNvSpPr txBox="1"/>
      </xdr:nvSpPr>
      <xdr:spPr>
        <a:xfrm>
          <a:off x="22199600" y="11128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151856</xdr:rowOff>
    </xdr:from>
    <xdr:to>
      <xdr:col>116</xdr:col>
      <xdr:colOff>152400</xdr:colOff>
      <xdr:row>64</xdr:row>
      <xdr:rowOff>151856</xdr:rowOff>
    </xdr:to>
    <xdr:cxnSp macro="">
      <xdr:nvCxnSpPr>
        <xdr:cNvPr id="479" name="直線コネクタ 478"/>
        <xdr:cNvCxnSpPr/>
      </xdr:nvCxnSpPr>
      <xdr:spPr>
        <a:xfrm>
          <a:off x="22072600" y="11124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119760</xdr:rowOff>
    </xdr:from>
    <xdr:ext cx="469744" cy="259045"/>
    <xdr:sp macro="" textlink="">
      <xdr:nvSpPr>
        <xdr:cNvPr id="480" name="【学校施設】&#10;一人当たり面積最大値テキスト"/>
        <xdr:cNvSpPr txBox="1"/>
      </xdr:nvSpPr>
      <xdr:spPr>
        <a:xfrm>
          <a:off x="22199600" y="9378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1633</xdr:rowOff>
    </xdr:from>
    <xdr:to>
      <xdr:col>116</xdr:col>
      <xdr:colOff>152400</xdr:colOff>
      <xdr:row>56</xdr:row>
      <xdr:rowOff>1633</xdr:rowOff>
    </xdr:to>
    <xdr:cxnSp macro="">
      <xdr:nvCxnSpPr>
        <xdr:cNvPr id="481" name="直線コネクタ 480"/>
        <xdr:cNvCxnSpPr/>
      </xdr:nvCxnSpPr>
      <xdr:spPr>
        <a:xfrm>
          <a:off x="22072600" y="960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133367</xdr:rowOff>
    </xdr:from>
    <xdr:ext cx="469744" cy="259045"/>
    <xdr:sp macro="" textlink="">
      <xdr:nvSpPr>
        <xdr:cNvPr id="482" name="【学校施設】&#10;一人当たり面積平均値テキスト"/>
        <xdr:cNvSpPr txBox="1"/>
      </xdr:nvSpPr>
      <xdr:spPr>
        <a:xfrm>
          <a:off x="22199600" y="105918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154940</xdr:rowOff>
    </xdr:from>
    <xdr:to>
      <xdr:col>116</xdr:col>
      <xdr:colOff>114300</xdr:colOff>
      <xdr:row>62</xdr:row>
      <xdr:rowOff>85090</xdr:rowOff>
    </xdr:to>
    <xdr:sp macro="" textlink="">
      <xdr:nvSpPr>
        <xdr:cNvPr id="483" name="フローチャート: 判断 482"/>
        <xdr:cNvSpPr/>
      </xdr:nvSpPr>
      <xdr:spPr>
        <a:xfrm>
          <a:off x="221107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150041</xdr:rowOff>
    </xdr:from>
    <xdr:to>
      <xdr:col>112</xdr:col>
      <xdr:colOff>38100</xdr:colOff>
      <xdr:row>62</xdr:row>
      <xdr:rowOff>80191</xdr:rowOff>
    </xdr:to>
    <xdr:sp macro="" textlink="">
      <xdr:nvSpPr>
        <xdr:cNvPr id="484" name="フローチャート: 判断 483"/>
        <xdr:cNvSpPr/>
      </xdr:nvSpPr>
      <xdr:spPr>
        <a:xfrm>
          <a:off x="21272500" y="1060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140244</xdr:rowOff>
    </xdr:from>
    <xdr:to>
      <xdr:col>107</xdr:col>
      <xdr:colOff>101600</xdr:colOff>
      <xdr:row>62</xdr:row>
      <xdr:rowOff>70394</xdr:rowOff>
    </xdr:to>
    <xdr:sp macro="" textlink="">
      <xdr:nvSpPr>
        <xdr:cNvPr id="485" name="フローチャート: 判断 484"/>
        <xdr:cNvSpPr/>
      </xdr:nvSpPr>
      <xdr:spPr>
        <a:xfrm>
          <a:off x="20383500" y="1059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6" name="テキスト ボックス 48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7" name="テキスト ボックス 48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8" name="テキスト ボックス 48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9" name="テキスト ボックス 48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90" name="テキスト ボックス 48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29210</xdr:rowOff>
    </xdr:from>
    <xdr:to>
      <xdr:col>116</xdr:col>
      <xdr:colOff>114300</xdr:colOff>
      <xdr:row>60</xdr:row>
      <xdr:rowOff>130810</xdr:rowOff>
    </xdr:to>
    <xdr:sp macro="" textlink="">
      <xdr:nvSpPr>
        <xdr:cNvPr id="491" name="楕円 490"/>
        <xdr:cNvSpPr/>
      </xdr:nvSpPr>
      <xdr:spPr>
        <a:xfrm>
          <a:off x="221107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52087</xdr:rowOff>
    </xdr:from>
    <xdr:ext cx="469744" cy="259045"/>
    <xdr:sp macro="" textlink="">
      <xdr:nvSpPr>
        <xdr:cNvPr id="492" name="【学校施設】&#10;一人当たり面積該当値テキスト"/>
        <xdr:cNvSpPr txBox="1"/>
      </xdr:nvSpPr>
      <xdr:spPr>
        <a:xfrm>
          <a:off x="22199600" y="10167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50437</xdr:rowOff>
    </xdr:from>
    <xdr:to>
      <xdr:col>112</xdr:col>
      <xdr:colOff>38100</xdr:colOff>
      <xdr:row>60</xdr:row>
      <xdr:rowOff>152037</xdr:rowOff>
    </xdr:to>
    <xdr:sp macro="" textlink="">
      <xdr:nvSpPr>
        <xdr:cNvPr id="493" name="楕円 492"/>
        <xdr:cNvSpPr/>
      </xdr:nvSpPr>
      <xdr:spPr>
        <a:xfrm>
          <a:off x="212725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80010</xdr:rowOff>
    </xdr:from>
    <xdr:to>
      <xdr:col>116</xdr:col>
      <xdr:colOff>63500</xdr:colOff>
      <xdr:row>60</xdr:row>
      <xdr:rowOff>101237</xdr:rowOff>
    </xdr:to>
    <xdr:cxnSp macro="">
      <xdr:nvCxnSpPr>
        <xdr:cNvPr id="494" name="直線コネクタ 493"/>
        <xdr:cNvCxnSpPr/>
      </xdr:nvCxnSpPr>
      <xdr:spPr>
        <a:xfrm flipV="1">
          <a:off x="21323300" y="10367010"/>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71318</xdr:rowOff>
    </xdr:from>
    <xdr:ext cx="469744" cy="259045"/>
    <xdr:sp macro="" textlink="">
      <xdr:nvSpPr>
        <xdr:cNvPr id="495" name="n_1aveValue【学校施設】&#10;一人当たり面積"/>
        <xdr:cNvSpPr txBox="1"/>
      </xdr:nvSpPr>
      <xdr:spPr>
        <a:xfrm>
          <a:off x="21075727" y="10701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86921</xdr:rowOff>
    </xdr:from>
    <xdr:ext cx="469744" cy="259045"/>
    <xdr:sp macro="" textlink="">
      <xdr:nvSpPr>
        <xdr:cNvPr id="496" name="n_2aveValue【学校施設】&#10;一人当たり面積"/>
        <xdr:cNvSpPr txBox="1"/>
      </xdr:nvSpPr>
      <xdr:spPr>
        <a:xfrm>
          <a:off x="20199427" y="1037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168564</xdr:rowOff>
    </xdr:from>
    <xdr:ext cx="469744" cy="259045"/>
    <xdr:sp macro="" textlink="">
      <xdr:nvSpPr>
        <xdr:cNvPr id="497" name="n_1mainValue【学校施設】&#10;一人当たり面積"/>
        <xdr:cNvSpPr txBox="1"/>
      </xdr:nvSpPr>
      <xdr:spPr>
        <a:xfrm>
          <a:off x="21075727" y="1011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8" name="正方形/長方形 49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9" name="正方形/長方形 49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0" name="正方形/長方形 49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1" name="正方形/長方形 50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2" name="正方形/長方形 50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3" name="正方形/長方形 50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4" name="正方形/長方形 50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5" name="正方形/長方形 50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6" name="テキスト ボックス 50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7" name="直線コネクタ 50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08" name="テキスト ボックス 507"/>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09" name="直線コネクタ 50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10" name="テキスト ボックス 509"/>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11" name="直線コネクタ 51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12" name="テキスト ボックス 51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13" name="直線コネクタ 51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14" name="テキスト ボックス 51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15" name="直線コネクタ 51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16" name="テキスト ボックス 51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17" name="直線コネクタ 51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18" name="テキスト ボックス 517"/>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9" name="直線コネクタ 51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20" name="テキスト ボックス 51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2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83820</xdr:rowOff>
    </xdr:from>
    <xdr:to>
      <xdr:col>85</xdr:col>
      <xdr:colOff>126364</xdr:colOff>
      <xdr:row>86</xdr:row>
      <xdr:rowOff>108586</xdr:rowOff>
    </xdr:to>
    <xdr:cxnSp macro="">
      <xdr:nvCxnSpPr>
        <xdr:cNvPr id="522" name="直線コネクタ 521"/>
        <xdr:cNvCxnSpPr/>
      </xdr:nvCxnSpPr>
      <xdr:spPr>
        <a:xfrm flipV="1">
          <a:off x="16318864" y="13456920"/>
          <a:ext cx="0" cy="1396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112413</xdr:rowOff>
    </xdr:from>
    <xdr:ext cx="405111" cy="259045"/>
    <xdr:sp macro="" textlink="">
      <xdr:nvSpPr>
        <xdr:cNvPr id="523" name="【児童館】&#10;有形固定資産減価償却率最小値テキスト"/>
        <xdr:cNvSpPr txBox="1"/>
      </xdr:nvSpPr>
      <xdr:spPr>
        <a:xfrm>
          <a:off x="16357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108586</xdr:rowOff>
    </xdr:from>
    <xdr:to>
      <xdr:col>86</xdr:col>
      <xdr:colOff>25400</xdr:colOff>
      <xdr:row>86</xdr:row>
      <xdr:rowOff>108586</xdr:rowOff>
    </xdr:to>
    <xdr:cxnSp macro="">
      <xdr:nvCxnSpPr>
        <xdr:cNvPr id="524" name="直線コネクタ 523"/>
        <xdr:cNvCxnSpPr/>
      </xdr:nvCxnSpPr>
      <xdr:spPr>
        <a:xfrm>
          <a:off x="16230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30497</xdr:rowOff>
    </xdr:from>
    <xdr:ext cx="405111" cy="259045"/>
    <xdr:sp macro="" textlink="">
      <xdr:nvSpPr>
        <xdr:cNvPr id="525" name="【児童館】&#10;有形固定資産減価償却率最大値テキスト"/>
        <xdr:cNvSpPr txBox="1"/>
      </xdr:nvSpPr>
      <xdr:spPr>
        <a:xfrm>
          <a:off x="16357600" y="1323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83820</xdr:rowOff>
    </xdr:from>
    <xdr:to>
      <xdr:col>86</xdr:col>
      <xdr:colOff>25400</xdr:colOff>
      <xdr:row>78</xdr:row>
      <xdr:rowOff>83820</xdr:rowOff>
    </xdr:to>
    <xdr:cxnSp macro="">
      <xdr:nvCxnSpPr>
        <xdr:cNvPr id="526" name="直線コネクタ 525"/>
        <xdr:cNvCxnSpPr/>
      </xdr:nvCxnSpPr>
      <xdr:spPr>
        <a:xfrm>
          <a:off x="16230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32402</xdr:rowOff>
    </xdr:from>
    <xdr:ext cx="405111" cy="259045"/>
    <xdr:sp macro="" textlink="">
      <xdr:nvSpPr>
        <xdr:cNvPr id="527" name="【児童館】&#10;有形固定資産減価償却率平均値テキスト"/>
        <xdr:cNvSpPr txBox="1"/>
      </xdr:nvSpPr>
      <xdr:spPr>
        <a:xfrm>
          <a:off x="16357600" y="140913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53975</xdr:rowOff>
    </xdr:from>
    <xdr:to>
      <xdr:col>85</xdr:col>
      <xdr:colOff>177800</xdr:colOff>
      <xdr:row>82</xdr:row>
      <xdr:rowOff>155575</xdr:rowOff>
    </xdr:to>
    <xdr:sp macro="" textlink="">
      <xdr:nvSpPr>
        <xdr:cNvPr id="528" name="フローチャート: 判断 527"/>
        <xdr:cNvSpPr/>
      </xdr:nvSpPr>
      <xdr:spPr>
        <a:xfrm>
          <a:off x="16268700" y="1411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109220</xdr:rowOff>
    </xdr:from>
    <xdr:to>
      <xdr:col>81</xdr:col>
      <xdr:colOff>101600</xdr:colOff>
      <xdr:row>83</xdr:row>
      <xdr:rowOff>39370</xdr:rowOff>
    </xdr:to>
    <xdr:sp macro="" textlink="">
      <xdr:nvSpPr>
        <xdr:cNvPr id="529" name="フローチャート: 判断 528"/>
        <xdr:cNvSpPr/>
      </xdr:nvSpPr>
      <xdr:spPr>
        <a:xfrm>
          <a:off x="15430500" y="1416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4445</xdr:rowOff>
    </xdr:from>
    <xdr:to>
      <xdr:col>76</xdr:col>
      <xdr:colOff>165100</xdr:colOff>
      <xdr:row>83</xdr:row>
      <xdr:rowOff>106045</xdr:rowOff>
    </xdr:to>
    <xdr:sp macro="" textlink="">
      <xdr:nvSpPr>
        <xdr:cNvPr id="530" name="フローチャート: 判断 529"/>
        <xdr:cNvSpPr/>
      </xdr:nvSpPr>
      <xdr:spPr>
        <a:xfrm>
          <a:off x="14541500" y="1423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31" name="テキスト ボックス 53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2" name="テキスト ボックス 53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3" name="テキスト ボックス 53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4" name="テキスト ボックス 53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5" name="テキスト ボックス 53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69214</xdr:rowOff>
    </xdr:from>
    <xdr:to>
      <xdr:col>85</xdr:col>
      <xdr:colOff>177800</xdr:colOff>
      <xdr:row>81</xdr:row>
      <xdr:rowOff>170814</xdr:rowOff>
    </xdr:to>
    <xdr:sp macro="" textlink="">
      <xdr:nvSpPr>
        <xdr:cNvPr id="536" name="楕円 535"/>
        <xdr:cNvSpPr/>
      </xdr:nvSpPr>
      <xdr:spPr>
        <a:xfrm>
          <a:off x="16268700" y="1395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92091</xdr:rowOff>
    </xdr:from>
    <xdr:ext cx="405111" cy="259045"/>
    <xdr:sp macro="" textlink="">
      <xdr:nvSpPr>
        <xdr:cNvPr id="537" name="【児童館】&#10;有形固定資産減価償却率該当値テキスト"/>
        <xdr:cNvSpPr txBox="1"/>
      </xdr:nvSpPr>
      <xdr:spPr>
        <a:xfrm>
          <a:off x="16357600" y="1380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111125</xdr:rowOff>
    </xdr:from>
    <xdr:to>
      <xdr:col>81</xdr:col>
      <xdr:colOff>101600</xdr:colOff>
      <xdr:row>82</xdr:row>
      <xdr:rowOff>41275</xdr:rowOff>
    </xdr:to>
    <xdr:sp macro="" textlink="">
      <xdr:nvSpPr>
        <xdr:cNvPr id="538" name="楕円 537"/>
        <xdr:cNvSpPr/>
      </xdr:nvSpPr>
      <xdr:spPr>
        <a:xfrm>
          <a:off x="15430500" y="1399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120014</xdr:rowOff>
    </xdr:from>
    <xdr:to>
      <xdr:col>85</xdr:col>
      <xdr:colOff>127000</xdr:colOff>
      <xdr:row>81</xdr:row>
      <xdr:rowOff>161925</xdr:rowOff>
    </xdr:to>
    <xdr:cxnSp macro="">
      <xdr:nvCxnSpPr>
        <xdr:cNvPr id="539" name="直線コネクタ 538"/>
        <xdr:cNvCxnSpPr/>
      </xdr:nvCxnSpPr>
      <xdr:spPr>
        <a:xfrm flipV="1">
          <a:off x="15481300" y="14007464"/>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30497</xdr:rowOff>
    </xdr:from>
    <xdr:ext cx="405111" cy="259045"/>
    <xdr:sp macro="" textlink="">
      <xdr:nvSpPr>
        <xdr:cNvPr id="540" name="n_1aveValue【児童館】&#10;有形固定資産減価償却率"/>
        <xdr:cNvSpPr txBox="1"/>
      </xdr:nvSpPr>
      <xdr:spPr>
        <a:xfrm>
          <a:off x="15266044" y="1426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122572</xdr:rowOff>
    </xdr:from>
    <xdr:ext cx="405111" cy="259045"/>
    <xdr:sp macro="" textlink="">
      <xdr:nvSpPr>
        <xdr:cNvPr id="541" name="n_2aveValue【児童館】&#10;有形固定資産減価償却率"/>
        <xdr:cNvSpPr txBox="1"/>
      </xdr:nvSpPr>
      <xdr:spPr>
        <a:xfrm>
          <a:off x="14389744" y="14010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57802</xdr:rowOff>
    </xdr:from>
    <xdr:ext cx="405111" cy="259045"/>
    <xdr:sp macro="" textlink="">
      <xdr:nvSpPr>
        <xdr:cNvPr id="542" name="n_1mainValue【児童館】&#10;有形固定資産減価償却率"/>
        <xdr:cNvSpPr txBox="1"/>
      </xdr:nvSpPr>
      <xdr:spPr>
        <a:xfrm>
          <a:off x="15266044" y="1377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43" name="正方形/長方形 54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4" name="正方形/長方形 54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5" name="正方形/長方形 54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6" name="正方形/長方形 54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7" name="正方形/長方形 54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8" name="正方形/長方形 54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9" name="正方形/長方形 54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0" name="正方形/長方形 54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51" name="テキスト ボックス 55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52" name="直線コネクタ 55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53" name="直線コネクタ 55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54" name="テキスト ボックス 55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55" name="直線コネクタ 55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56" name="テキスト ボックス 55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57" name="直線コネクタ 55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58" name="テキスト ボックス 55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59" name="直線コネクタ 55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60" name="テキスト ボックス 55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61" name="直線コネクタ 56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62" name="テキスト ボックス 56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3" name="直線コネクタ 56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4" name="テキスト ボックス 56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38100</xdr:rowOff>
    </xdr:from>
    <xdr:to>
      <xdr:col>116</xdr:col>
      <xdr:colOff>62864</xdr:colOff>
      <xdr:row>86</xdr:row>
      <xdr:rowOff>76200</xdr:rowOff>
    </xdr:to>
    <xdr:cxnSp macro="">
      <xdr:nvCxnSpPr>
        <xdr:cNvPr id="566" name="直線コネクタ 565"/>
        <xdr:cNvCxnSpPr/>
      </xdr:nvCxnSpPr>
      <xdr:spPr>
        <a:xfrm flipV="1">
          <a:off x="22160864" y="134112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567"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568" name="直線コネクタ 567"/>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156227</xdr:rowOff>
    </xdr:from>
    <xdr:ext cx="469744" cy="259045"/>
    <xdr:sp macro="" textlink="">
      <xdr:nvSpPr>
        <xdr:cNvPr id="569" name="【児童館】&#10;一人当たり面積最大値テキスト"/>
        <xdr:cNvSpPr txBox="1"/>
      </xdr:nvSpPr>
      <xdr:spPr>
        <a:xfrm>
          <a:off x="22199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38100</xdr:rowOff>
    </xdr:from>
    <xdr:to>
      <xdr:col>116</xdr:col>
      <xdr:colOff>152400</xdr:colOff>
      <xdr:row>78</xdr:row>
      <xdr:rowOff>38100</xdr:rowOff>
    </xdr:to>
    <xdr:cxnSp macro="">
      <xdr:nvCxnSpPr>
        <xdr:cNvPr id="570" name="直線コネクタ 569"/>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162577</xdr:rowOff>
    </xdr:from>
    <xdr:ext cx="469744" cy="259045"/>
    <xdr:sp macro="" textlink="">
      <xdr:nvSpPr>
        <xdr:cNvPr id="571" name="【児童館】&#10;一人当たり面積平均値テキスト"/>
        <xdr:cNvSpPr txBox="1"/>
      </xdr:nvSpPr>
      <xdr:spPr>
        <a:xfrm>
          <a:off x="22199600" y="1405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139700</xdr:rowOff>
    </xdr:from>
    <xdr:to>
      <xdr:col>116</xdr:col>
      <xdr:colOff>114300</xdr:colOff>
      <xdr:row>83</xdr:row>
      <xdr:rowOff>69850</xdr:rowOff>
    </xdr:to>
    <xdr:sp macro="" textlink="">
      <xdr:nvSpPr>
        <xdr:cNvPr id="572" name="フローチャート: 判断 571"/>
        <xdr:cNvSpPr/>
      </xdr:nvSpPr>
      <xdr:spPr>
        <a:xfrm>
          <a:off x="22110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573" name="フローチャート: 判断 572"/>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139700</xdr:rowOff>
    </xdr:from>
    <xdr:to>
      <xdr:col>107</xdr:col>
      <xdr:colOff>101600</xdr:colOff>
      <xdr:row>83</xdr:row>
      <xdr:rowOff>69850</xdr:rowOff>
    </xdr:to>
    <xdr:sp macro="" textlink="">
      <xdr:nvSpPr>
        <xdr:cNvPr id="574" name="フローチャート: 判断 573"/>
        <xdr:cNvSpPr/>
      </xdr:nvSpPr>
      <xdr:spPr>
        <a:xfrm>
          <a:off x="20383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5" name="テキスト ボックス 57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6" name="テキスト ボックス 57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7" name="テキスト ボックス 57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8" name="テキスト ボックス 57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9" name="テキスト ボックス 57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xdr:rowOff>
    </xdr:from>
    <xdr:to>
      <xdr:col>116</xdr:col>
      <xdr:colOff>114300</xdr:colOff>
      <xdr:row>83</xdr:row>
      <xdr:rowOff>107950</xdr:rowOff>
    </xdr:to>
    <xdr:sp macro="" textlink="">
      <xdr:nvSpPr>
        <xdr:cNvPr id="580" name="楕円 579"/>
        <xdr:cNvSpPr/>
      </xdr:nvSpPr>
      <xdr:spPr>
        <a:xfrm>
          <a:off x="221107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156227</xdr:rowOff>
    </xdr:from>
    <xdr:ext cx="469744" cy="259045"/>
    <xdr:sp macro="" textlink="">
      <xdr:nvSpPr>
        <xdr:cNvPr id="581" name="【児童館】&#10;一人当たり面積該当値テキスト"/>
        <xdr:cNvSpPr txBox="1"/>
      </xdr:nvSpPr>
      <xdr:spPr>
        <a:xfrm>
          <a:off x="22199600" y="1421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6350</xdr:rowOff>
    </xdr:from>
    <xdr:to>
      <xdr:col>112</xdr:col>
      <xdr:colOff>38100</xdr:colOff>
      <xdr:row>83</xdr:row>
      <xdr:rowOff>107950</xdr:rowOff>
    </xdr:to>
    <xdr:sp macro="" textlink="">
      <xdr:nvSpPr>
        <xdr:cNvPr id="582" name="楕円 581"/>
        <xdr:cNvSpPr/>
      </xdr:nvSpPr>
      <xdr:spPr>
        <a:xfrm>
          <a:off x="212725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57150</xdr:rowOff>
    </xdr:from>
    <xdr:to>
      <xdr:col>116</xdr:col>
      <xdr:colOff>63500</xdr:colOff>
      <xdr:row>83</xdr:row>
      <xdr:rowOff>57150</xdr:rowOff>
    </xdr:to>
    <xdr:cxnSp macro="">
      <xdr:nvCxnSpPr>
        <xdr:cNvPr id="583" name="直線コネクタ 582"/>
        <xdr:cNvCxnSpPr/>
      </xdr:nvCxnSpPr>
      <xdr:spPr>
        <a:xfrm>
          <a:off x="21323300" y="1428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137177</xdr:rowOff>
    </xdr:from>
    <xdr:ext cx="469744" cy="259045"/>
    <xdr:sp macro="" textlink="">
      <xdr:nvSpPr>
        <xdr:cNvPr id="584" name="n_1aveValue【児童館】&#10;一人当たり面積"/>
        <xdr:cNvSpPr txBox="1"/>
      </xdr:nvSpPr>
      <xdr:spPr>
        <a:xfrm>
          <a:off x="210757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86377</xdr:rowOff>
    </xdr:from>
    <xdr:ext cx="469744" cy="259045"/>
    <xdr:sp macro="" textlink="">
      <xdr:nvSpPr>
        <xdr:cNvPr id="585" name="n_2aveValue【児童館】&#10;一人当たり面積"/>
        <xdr:cNvSpPr txBox="1"/>
      </xdr:nvSpPr>
      <xdr:spPr>
        <a:xfrm>
          <a:off x="201994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124477</xdr:rowOff>
    </xdr:from>
    <xdr:ext cx="469744" cy="259045"/>
    <xdr:sp macro="" textlink="">
      <xdr:nvSpPr>
        <xdr:cNvPr id="586" name="n_1mainValue【児童館】&#10;一人当たり面積"/>
        <xdr:cNvSpPr txBox="1"/>
      </xdr:nvSpPr>
      <xdr:spPr>
        <a:xfrm>
          <a:off x="2107572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7" name="正方形/長方形 58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8" name="正方形/長方形 58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9" name="正方形/長方形 58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0" name="正方形/長方形 58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1" name="正方形/長方形 59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2" name="正方形/長方形 59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3" name="正方形/長方形 59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4" name="正方形/長方形 59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5" name="テキスト ボックス 59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6" name="直線コネクタ 59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97" name="テキスト ボックス 596"/>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98" name="直線コネクタ 59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64606</xdr:rowOff>
    </xdr:from>
    <xdr:ext cx="403059" cy="259045"/>
    <xdr:sp macro="" textlink="">
      <xdr:nvSpPr>
        <xdr:cNvPr id="599" name="テキスト ボックス 598"/>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00" name="直線コネクタ 59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01" name="テキスト ボックス 60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02" name="直線コネクタ 60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03" name="テキスト ボックス 60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04" name="直線コネクタ 60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05" name="テキスト ボックス 60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6" name="直線コネクタ 60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07" name="テキスト ボックス 60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08" name="直線コネクタ 60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98</xdr:row>
      <xdr:rowOff>146248</xdr:rowOff>
    </xdr:from>
    <xdr:ext cx="403059" cy="259045"/>
    <xdr:sp macro="" textlink="">
      <xdr:nvSpPr>
        <xdr:cNvPr id="609" name="テキスト ボックス 608"/>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0" name="直線コネクタ 60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11" name="テキスト ボックス 610"/>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108</xdr:row>
      <xdr:rowOff>72934</xdr:rowOff>
    </xdr:to>
    <xdr:cxnSp macro="">
      <xdr:nvCxnSpPr>
        <xdr:cNvPr id="613" name="直線コネクタ 612"/>
        <xdr:cNvCxnSpPr/>
      </xdr:nvCxnSpPr>
      <xdr:spPr>
        <a:xfrm flipV="1">
          <a:off x="16318864" y="17155886"/>
          <a:ext cx="0" cy="143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76761</xdr:rowOff>
    </xdr:from>
    <xdr:ext cx="405111" cy="259045"/>
    <xdr:sp macro="" textlink="">
      <xdr:nvSpPr>
        <xdr:cNvPr id="614" name="【公民館】&#10;有形固定資産減価償却率最小値テキスト"/>
        <xdr:cNvSpPr txBox="1"/>
      </xdr:nvSpPr>
      <xdr:spPr>
        <a:xfrm>
          <a:off x="16357600" y="18593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72934</xdr:rowOff>
    </xdr:from>
    <xdr:to>
      <xdr:col>86</xdr:col>
      <xdr:colOff>25400</xdr:colOff>
      <xdr:row>108</xdr:row>
      <xdr:rowOff>72934</xdr:rowOff>
    </xdr:to>
    <xdr:cxnSp macro="">
      <xdr:nvCxnSpPr>
        <xdr:cNvPr id="615" name="直線コネクタ 614"/>
        <xdr:cNvCxnSpPr/>
      </xdr:nvCxnSpPr>
      <xdr:spPr>
        <a:xfrm>
          <a:off x="16230600" y="1858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405111" cy="259045"/>
    <xdr:sp macro="" textlink="">
      <xdr:nvSpPr>
        <xdr:cNvPr id="616" name="【公民館】&#10;有形固定資産減価償却率最大値テキスト"/>
        <xdr:cNvSpPr txBox="1"/>
      </xdr:nvSpPr>
      <xdr:spPr>
        <a:xfrm>
          <a:off x="16357600" y="16931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617" name="直線コネクタ 616"/>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77306</xdr:rowOff>
    </xdr:from>
    <xdr:ext cx="405111" cy="259045"/>
    <xdr:sp macro="" textlink="">
      <xdr:nvSpPr>
        <xdr:cNvPr id="618" name="【公民館】&#10;有形固定資産減価償却率平均値テキスト"/>
        <xdr:cNvSpPr txBox="1"/>
      </xdr:nvSpPr>
      <xdr:spPr>
        <a:xfrm>
          <a:off x="16357600" y="180795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98879</xdr:rowOff>
    </xdr:from>
    <xdr:to>
      <xdr:col>85</xdr:col>
      <xdr:colOff>177800</xdr:colOff>
      <xdr:row>106</xdr:row>
      <xdr:rowOff>29029</xdr:rowOff>
    </xdr:to>
    <xdr:sp macro="" textlink="">
      <xdr:nvSpPr>
        <xdr:cNvPr id="619" name="フローチャート: 判断 618"/>
        <xdr:cNvSpPr/>
      </xdr:nvSpPr>
      <xdr:spPr>
        <a:xfrm>
          <a:off x="162687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49893</xdr:rowOff>
    </xdr:from>
    <xdr:to>
      <xdr:col>81</xdr:col>
      <xdr:colOff>101600</xdr:colOff>
      <xdr:row>105</xdr:row>
      <xdr:rowOff>151493</xdr:rowOff>
    </xdr:to>
    <xdr:sp macro="" textlink="">
      <xdr:nvSpPr>
        <xdr:cNvPr id="620" name="フローチャート: 判断 619"/>
        <xdr:cNvSpPr/>
      </xdr:nvSpPr>
      <xdr:spPr>
        <a:xfrm>
          <a:off x="15430500" y="1805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134801</xdr:rowOff>
    </xdr:from>
    <xdr:to>
      <xdr:col>76</xdr:col>
      <xdr:colOff>165100</xdr:colOff>
      <xdr:row>106</xdr:row>
      <xdr:rowOff>64951</xdr:rowOff>
    </xdr:to>
    <xdr:sp macro="" textlink="">
      <xdr:nvSpPr>
        <xdr:cNvPr id="621" name="フローチャート: 判断 620"/>
        <xdr:cNvSpPr/>
      </xdr:nvSpPr>
      <xdr:spPr>
        <a:xfrm>
          <a:off x="14541500" y="1813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2" name="テキスト ボックス 62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3" name="テキスト ボックス 62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4" name="テキスト ボックス 62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5" name="テキスト ボックス 62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6" name="テキスト ボックス 62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18869</xdr:rowOff>
    </xdr:from>
    <xdr:to>
      <xdr:col>85</xdr:col>
      <xdr:colOff>177800</xdr:colOff>
      <xdr:row>102</xdr:row>
      <xdr:rowOff>120469</xdr:rowOff>
    </xdr:to>
    <xdr:sp macro="" textlink="">
      <xdr:nvSpPr>
        <xdr:cNvPr id="627" name="楕円 626"/>
        <xdr:cNvSpPr/>
      </xdr:nvSpPr>
      <xdr:spPr>
        <a:xfrm>
          <a:off x="16268700" y="1750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41746</xdr:rowOff>
    </xdr:from>
    <xdr:ext cx="405111" cy="259045"/>
    <xdr:sp macro="" textlink="">
      <xdr:nvSpPr>
        <xdr:cNvPr id="628" name="【公民館】&#10;有形固定資産減価償却率該当値テキスト"/>
        <xdr:cNvSpPr txBox="1"/>
      </xdr:nvSpPr>
      <xdr:spPr>
        <a:xfrm>
          <a:off x="16357600" y="17358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67855</xdr:rowOff>
    </xdr:from>
    <xdr:to>
      <xdr:col>81</xdr:col>
      <xdr:colOff>101600</xdr:colOff>
      <xdr:row>102</xdr:row>
      <xdr:rowOff>169455</xdr:rowOff>
    </xdr:to>
    <xdr:sp macro="" textlink="">
      <xdr:nvSpPr>
        <xdr:cNvPr id="629" name="楕円 628"/>
        <xdr:cNvSpPr/>
      </xdr:nvSpPr>
      <xdr:spPr>
        <a:xfrm>
          <a:off x="15430500" y="1755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69669</xdr:rowOff>
    </xdr:from>
    <xdr:to>
      <xdr:col>85</xdr:col>
      <xdr:colOff>127000</xdr:colOff>
      <xdr:row>102</xdr:row>
      <xdr:rowOff>118655</xdr:rowOff>
    </xdr:to>
    <xdr:cxnSp macro="">
      <xdr:nvCxnSpPr>
        <xdr:cNvPr id="630" name="直線コネクタ 629"/>
        <xdr:cNvCxnSpPr/>
      </xdr:nvCxnSpPr>
      <xdr:spPr>
        <a:xfrm flipV="1">
          <a:off x="15481300" y="17557569"/>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142620</xdr:rowOff>
    </xdr:from>
    <xdr:ext cx="405111" cy="259045"/>
    <xdr:sp macro="" textlink="">
      <xdr:nvSpPr>
        <xdr:cNvPr id="631" name="n_1aveValue【公民館】&#10;有形固定資産減価償却率"/>
        <xdr:cNvSpPr txBox="1"/>
      </xdr:nvSpPr>
      <xdr:spPr>
        <a:xfrm>
          <a:off x="15266044" y="1814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81478</xdr:rowOff>
    </xdr:from>
    <xdr:ext cx="405111" cy="259045"/>
    <xdr:sp macro="" textlink="">
      <xdr:nvSpPr>
        <xdr:cNvPr id="632" name="n_2aveValue【公民館】&#10;有形固定資産減価償却率"/>
        <xdr:cNvSpPr txBox="1"/>
      </xdr:nvSpPr>
      <xdr:spPr>
        <a:xfrm>
          <a:off x="14389744" y="17912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14532</xdr:rowOff>
    </xdr:from>
    <xdr:ext cx="405111" cy="259045"/>
    <xdr:sp macro="" textlink="">
      <xdr:nvSpPr>
        <xdr:cNvPr id="633" name="n_1mainValue【公民館】&#10;有形固定資産減価償却率"/>
        <xdr:cNvSpPr txBox="1"/>
      </xdr:nvSpPr>
      <xdr:spPr>
        <a:xfrm>
          <a:off x="15266044" y="17330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4" name="正方形/長方形 63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5" name="正方形/長方形 63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6" name="正方形/長方形 63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7" name="正方形/長方形 63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8" name="正方形/長方形 63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9" name="正方形/長方形 63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0" name="正方形/長方形 63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1" name="正方形/長方形 64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42" name="テキスト ボックス 64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3" name="直線コネクタ 64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44" name="直線コネクタ 64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45" name="テキスト ボックス 64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46" name="直線コネクタ 64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47" name="テキスト ボックス 64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48" name="直線コネクタ 64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49" name="テキスト ボックス 64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50" name="直線コネクタ 64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51" name="テキスト ボックス 65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52" name="直線コネクタ 65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53" name="テキスト ボックス 65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4" name="直線コネクタ 65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5" name="テキスト ボックス 65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156211</xdr:rowOff>
    </xdr:from>
    <xdr:to>
      <xdr:col>116</xdr:col>
      <xdr:colOff>62864</xdr:colOff>
      <xdr:row>108</xdr:row>
      <xdr:rowOff>45720</xdr:rowOff>
    </xdr:to>
    <xdr:cxnSp macro="">
      <xdr:nvCxnSpPr>
        <xdr:cNvPr id="657" name="直線コネクタ 656"/>
        <xdr:cNvCxnSpPr/>
      </xdr:nvCxnSpPr>
      <xdr:spPr>
        <a:xfrm flipV="1">
          <a:off x="22160864" y="17129761"/>
          <a:ext cx="0" cy="143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49547</xdr:rowOff>
    </xdr:from>
    <xdr:ext cx="469744" cy="259045"/>
    <xdr:sp macro="" textlink="">
      <xdr:nvSpPr>
        <xdr:cNvPr id="658" name="【公民館】&#10;一人当たり面積最小値テキスト"/>
        <xdr:cNvSpPr txBox="1"/>
      </xdr:nvSpPr>
      <xdr:spPr>
        <a:xfrm>
          <a:off x="22199600"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45720</xdr:rowOff>
    </xdr:from>
    <xdr:to>
      <xdr:col>116</xdr:col>
      <xdr:colOff>152400</xdr:colOff>
      <xdr:row>108</xdr:row>
      <xdr:rowOff>45720</xdr:rowOff>
    </xdr:to>
    <xdr:cxnSp macro="">
      <xdr:nvCxnSpPr>
        <xdr:cNvPr id="659" name="直線コネクタ 658"/>
        <xdr:cNvCxnSpPr/>
      </xdr:nvCxnSpPr>
      <xdr:spPr>
        <a:xfrm>
          <a:off x="22072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102888</xdr:rowOff>
    </xdr:from>
    <xdr:ext cx="469744" cy="259045"/>
    <xdr:sp macro="" textlink="">
      <xdr:nvSpPr>
        <xdr:cNvPr id="660" name="【公民館】&#10;一人当たり面積最大値テキスト"/>
        <xdr:cNvSpPr txBox="1"/>
      </xdr:nvSpPr>
      <xdr:spPr>
        <a:xfrm>
          <a:off x="22199600" y="1690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156211</xdr:rowOff>
    </xdr:from>
    <xdr:to>
      <xdr:col>116</xdr:col>
      <xdr:colOff>152400</xdr:colOff>
      <xdr:row>99</xdr:row>
      <xdr:rowOff>156211</xdr:rowOff>
    </xdr:to>
    <xdr:cxnSp macro="">
      <xdr:nvCxnSpPr>
        <xdr:cNvPr id="661" name="直線コネクタ 660"/>
        <xdr:cNvCxnSpPr/>
      </xdr:nvCxnSpPr>
      <xdr:spPr>
        <a:xfrm>
          <a:off x="22072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163847</xdr:rowOff>
    </xdr:from>
    <xdr:ext cx="469744" cy="259045"/>
    <xdr:sp macro="" textlink="">
      <xdr:nvSpPr>
        <xdr:cNvPr id="662" name="【公民館】&#10;一人当たり面積平均値テキスト"/>
        <xdr:cNvSpPr txBox="1"/>
      </xdr:nvSpPr>
      <xdr:spPr>
        <a:xfrm>
          <a:off x="22199600" y="17994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13970</xdr:rowOff>
    </xdr:from>
    <xdr:to>
      <xdr:col>116</xdr:col>
      <xdr:colOff>114300</xdr:colOff>
      <xdr:row>105</xdr:row>
      <xdr:rowOff>115570</xdr:rowOff>
    </xdr:to>
    <xdr:sp macro="" textlink="">
      <xdr:nvSpPr>
        <xdr:cNvPr id="663" name="フローチャート: 判断 662"/>
        <xdr:cNvSpPr/>
      </xdr:nvSpPr>
      <xdr:spPr>
        <a:xfrm>
          <a:off x="221107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664" name="フローチャート: 判断 663"/>
        <xdr:cNvSpPr/>
      </xdr:nvSpPr>
      <xdr:spPr>
        <a:xfrm>
          <a:off x="2127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86361</xdr:rowOff>
    </xdr:from>
    <xdr:to>
      <xdr:col>107</xdr:col>
      <xdr:colOff>101600</xdr:colOff>
      <xdr:row>105</xdr:row>
      <xdr:rowOff>16511</xdr:rowOff>
    </xdr:to>
    <xdr:sp macro="" textlink="">
      <xdr:nvSpPr>
        <xdr:cNvPr id="665" name="フローチャート: 判断 664"/>
        <xdr:cNvSpPr/>
      </xdr:nvSpPr>
      <xdr:spPr>
        <a:xfrm>
          <a:off x="20383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6" name="テキスト ボックス 66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7" name="テキスト ボックス 66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8" name="テキスト ボックス 66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9" name="テキスト ボックス 66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0" name="テキスト ボックス 66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147320</xdr:rowOff>
    </xdr:from>
    <xdr:to>
      <xdr:col>116</xdr:col>
      <xdr:colOff>114300</xdr:colOff>
      <xdr:row>105</xdr:row>
      <xdr:rowOff>77470</xdr:rowOff>
    </xdr:to>
    <xdr:sp macro="" textlink="">
      <xdr:nvSpPr>
        <xdr:cNvPr id="671" name="楕円 670"/>
        <xdr:cNvSpPr/>
      </xdr:nvSpPr>
      <xdr:spPr>
        <a:xfrm>
          <a:off x="22110700" y="1797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170197</xdr:rowOff>
    </xdr:from>
    <xdr:ext cx="469744" cy="259045"/>
    <xdr:sp macro="" textlink="">
      <xdr:nvSpPr>
        <xdr:cNvPr id="672" name="【公民館】&#10;一人当たり面積該当値テキスト"/>
        <xdr:cNvSpPr txBox="1"/>
      </xdr:nvSpPr>
      <xdr:spPr>
        <a:xfrm>
          <a:off x="22199600" y="1782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147320</xdr:rowOff>
    </xdr:from>
    <xdr:to>
      <xdr:col>112</xdr:col>
      <xdr:colOff>38100</xdr:colOff>
      <xdr:row>105</xdr:row>
      <xdr:rowOff>77470</xdr:rowOff>
    </xdr:to>
    <xdr:sp macro="" textlink="">
      <xdr:nvSpPr>
        <xdr:cNvPr id="673" name="楕円 672"/>
        <xdr:cNvSpPr/>
      </xdr:nvSpPr>
      <xdr:spPr>
        <a:xfrm>
          <a:off x="21272500" y="1797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26670</xdr:rowOff>
    </xdr:from>
    <xdr:to>
      <xdr:col>116</xdr:col>
      <xdr:colOff>63500</xdr:colOff>
      <xdr:row>105</xdr:row>
      <xdr:rowOff>26670</xdr:rowOff>
    </xdr:to>
    <xdr:cxnSp macro="">
      <xdr:nvCxnSpPr>
        <xdr:cNvPr id="674" name="直線コネクタ 673"/>
        <xdr:cNvCxnSpPr/>
      </xdr:nvCxnSpPr>
      <xdr:spPr>
        <a:xfrm>
          <a:off x="21323300" y="180289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106697</xdr:rowOff>
    </xdr:from>
    <xdr:ext cx="469744" cy="259045"/>
    <xdr:sp macro="" textlink="">
      <xdr:nvSpPr>
        <xdr:cNvPr id="675" name="n_1aveValue【公民館】&#10;一人当たり面積"/>
        <xdr:cNvSpPr txBox="1"/>
      </xdr:nvSpPr>
      <xdr:spPr>
        <a:xfrm>
          <a:off x="210757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33038</xdr:rowOff>
    </xdr:from>
    <xdr:ext cx="469744" cy="259045"/>
    <xdr:sp macro="" textlink="">
      <xdr:nvSpPr>
        <xdr:cNvPr id="676" name="n_2aveValue【公民館】&#10;一人当たり面積"/>
        <xdr:cNvSpPr txBox="1"/>
      </xdr:nvSpPr>
      <xdr:spPr>
        <a:xfrm>
          <a:off x="20199427" y="1769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93997</xdr:rowOff>
    </xdr:from>
    <xdr:ext cx="469744" cy="259045"/>
    <xdr:sp macro="" textlink="">
      <xdr:nvSpPr>
        <xdr:cNvPr id="677" name="n_1mainValue【公民館】&#10;一人当たり面積"/>
        <xdr:cNvSpPr txBox="1"/>
      </xdr:nvSpPr>
      <xdr:spPr>
        <a:xfrm>
          <a:off x="21075727" y="177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8" name="正方形/長方形 67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9" name="正方形/長方形 67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80" name="テキスト ボックス 67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類型別の有形固定資産減価償却率を比較すると、ほとんどの類型において類似団体平均値を上回っており、経年比較</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において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も同様である。本市の保有する公共施設の減価償却が相対的に進んでいると言える。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それぞれの施設において、維持補修のほか随時長寿命化のための改修工事等を実施しているが、依然として耐用年数を経過した資産が多いことがわかる。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公共施設の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再編方針や個別施設計画を策定するが、その中で施設のあり方や統廃合を含んだ老朽化対策を検討していく必要がある。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埼玉県熊谷市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198,852
195,783
159.82
67,831,002
61,604,197
6,124,544
39,697,735
36,209,547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90896</xdr:rowOff>
    </xdr:from>
    <xdr:to>
      <xdr:col>24</xdr:col>
      <xdr:colOff>62865</xdr:colOff>
      <xdr:row>41</xdr:row>
      <xdr:rowOff>74567</xdr:rowOff>
    </xdr:to>
    <xdr:cxnSp macro="">
      <xdr:nvCxnSpPr>
        <xdr:cNvPr id="57" name="直線コネクタ 56"/>
        <xdr:cNvCxnSpPr/>
      </xdr:nvCxnSpPr>
      <xdr:spPr>
        <a:xfrm flipV="1">
          <a:off x="4634865" y="5748746"/>
          <a:ext cx="0" cy="1355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78394</xdr:rowOff>
    </xdr:from>
    <xdr:ext cx="405111" cy="259045"/>
    <xdr:sp macro="" textlink="">
      <xdr:nvSpPr>
        <xdr:cNvPr id="58" name="【図書館】&#10;有形固定資産減価償却率最小値テキスト"/>
        <xdr:cNvSpPr txBox="1"/>
      </xdr:nvSpPr>
      <xdr:spPr>
        <a:xfrm>
          <a:off x="4673600" y="7107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74567</xdr:rowOff>
    </xdr:from>
    <xdr:to>
      <xdr:col>24</xdr:col>
      <xdr:colOff>152400</xdr:colOff>
      <xdr:row>41</xdr:row>
      <xdr:rowOff>74567</xdr:rowOff>
    </xdr:to>
    <xdr:cxnSp macro="">
      <xdr:nvCxnSpPr>
        <xdr:cNvPr id="59" name="直線コネクタ 58"/>
        <xdr:cNvCxnSpPr/>
      </xdr:nvCxnSpPr>
      <xdr:spPr>
        <a:xfrm>
          <a:off x="4546600" y="710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37573</xdr:rowOff>
    </xdr:from>
    <xdr:ext cx="405111" cy="259045"/>
    <xdr:sp macro="" textlink="">
      <xdr:nvSpPr>
        <xdr:cNvPr id="60" name="【図書館】&#10;有形固定資産減価償却率最大値テキスト"/>
        <xdr:cNvSpPr txBox="1"/>
      </xdr:nvSpPr>
      <xdr:spPr>
        <a:xfrm>
          <a:off x="4673600" y="5523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90896</xdr:rowOff>
    </xdr:from>
    <xdr:to>
      <xdr:col>24</xdr:col>
      <xdr:colOff>152400</xdr:colOff>
      <xdr:row>33</xdr:row>
      <xdr:rowOff>90896</xdr:rowOff>
    </xdr:to>
    <xdr:cxnSp macro="">
      <xdr:nvCxnSpPr>
        <xdr:cNvPr id="61" name="直線コネクタ 60"/>
        <xdr:cNvCxnSpPr/>
      </xdr:nvCxnSpPr>
      <xdr:spPr>
        <a:xfrm>
          <a:off x="4546600" y="574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7093</xdr:rowOff>
    </xdr:from>
    <xdr:ext cx="405111" cy="259045"/>
    <xdr:sp macro="" textlink="">
      <xdr:nvSpPr>
        <xdr:cNvPr id="62" name="【図書館】&#10;有形固定資産減価償却率平均値テキスト"/>
        <xdr:cNvSpPr txBox="1"/>
      </xdr:nvSpPr>
      <xdr:spPr>
        <a:xfrm>
          <a:off x="4673600" y="65221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28666</xdr:rowOff>
    </xdr:from>
    <xdr:to>
      <xdr:col>24</xdr:col>
      <xdr:colOff>114300</xdr:colOff>
      <xdr:row>38</xdr:row>
      <xdr:rowOff>130266</xdr:rowOff>
    </xdr:to>
    <xdr:sp macro="" textlink="">
      <xdr:nvSpPr>
        <xdr:cNvPr id="63" name="フローチャート: 判断 62"/>
        <xdr:cNvSpPr/>
      </xdr:nvSpPr>
      <xdr:spPr>
        <a:xfrm>
          <a:off x="4584700" y="654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43362</xdr:rowOff>
    </xdr:from>
    <xdr:to>
      <xdr:col>20</xdr:col>
      <xdr:colOff>38100</xdr:colOff>
      <xdr:row>38</xdr:row>
      <xdr:rowOff>144962</xdr:rowOff>
    </xdr:to>
    <xdr:sp macro="" textlink="">
      <xdr:nvSpPr>
        <xdr:cNvPr id="64" name="フローチャート: 判断 63"/>
        <xdr:cNvSpPr/>
      </xdr:nvSpPr>
      <xdr:spPr>
        <a:xfrm>
          <a:off x="3746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23767</xdr:rowOff>
    </xdr:from>
    <xdr:to>
      <xdr:col>15</xdr:col>
      <xdr:colOff>101600</xdr:colOff>
      <xdr:row>38</xdr:row>
      <xdr:rowOff>125367</xdr:rowOff>
    </xdr:to>
    <xdr:sp macro="" textlink="">
      <xdr:nvSpPr>
        <xdr:cNvPr id="65" name="フローチャート: 判断 64"/>
        <xdr:cNvSpPr/>
      </xdr:nvSpPr>
      <xdr:spPr>
        <a:xfrm>
          <a:off x="2857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170724</xdr:rowOff>
    </xdr:from>
    <xdr:to>
      <xdr:col>24</xdr:col>
      <xdr:colOff>114300</xdr:colOff>
      <xdr:row>38</xdr:row>
      <xdr:rowOff>100874</xdr:rowOff>
    </xdr:to>
    <xdr:sp macro="" textlink="">
      <xdr:nvSpPr>
        <xdr:cNvPr id="71" name="楕円 70"/>
        <xdr:cNvSpPr/>
      </xdr:nvSpPr>
      <xdr:spPr>
        <a:xfrm>
          <a:off x="4584700" y="651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22151</xdr:rowOff>
    </xdr:from>
    <xdr:ext cx="405111" cy="259045"/>
    <xdr:sp macro="" textlink="">
      <xdr:nvSpPr>
        <xdr:cNvPr id="72" name="【図書館】&#10;有形固定資産減価償却率該当値テキスト"/>
        <xdr:cNvSpPr txBox="1"/>
      </xdr:nvSpPr>
      <xdr:spPr>
        <a:xfrm>
          <a:off x="4673600" y="6365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136434</xdr:rowOff>
    </xdr:from>
    <xdr:to>
      <xdr:col>20</xdr:col>
      <xdr:colOff>38100</xdr:colOff>
      <xdr:row>37</xdr:row>
      <xdr:rowOff>66584</xdr:rowOff>
    </xdr:to>
    <xdr:sp macro="" textlink="">
      <xdr:nvSpPr>
        <xdr:cNvPr id="73" name="楕円 72"/>
        <xdr:cNvSpPr/>
      </xdr:nvSpPr>
      <xdr:spPr>
        <a:xfrm>
          <a:off x="3746500" y="630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15784</xdr:rowOff>
    </xdr:from>
    <xdr:to>
      <xdr:col>24</xdr:col>
      <xdr:colOff>63500</xdr:colOff>
      <xdr:row>38</xdr:row>
      <xdr:rowOff>50074</xdr:rowOff>
    </xdr:to>
    <xdr:cxnSp macro="">
      <xdr:nvCxnSpPr>
        <xdr:cNvPr id="74" name="直線コネクタ 73"/>
        <xdr:cNvCxnSpPr/>
      </xdr:nvCxnSpPr>
      <xdr:spPr>
        <a:xfrm>
          <a:off x="3797300" y="6359434"/>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136089</xdr:rowOff>
    </xdr:from>
    <xdr:ext cx="405111" cy="259045"/>
    <xdr:sp macro="" textlink="">
      <xdr:nvSpPr>
        <xdr:cNvPr id="75" name="n_1aveValue【図書館】&#10;有形固定資産減価償却率"/>
        <xdr:cNvSpPr txBox="1"/>
      </xdr:nvSpPr>
      <xdr:spPr>
        <a:xfrm>
          <a:off x="3582044" y="665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141894</xdr:rowOff>
    </xdr:from>
    <xdr:ext cx="405111" cy="259045"/>
    <xdr:sp macro="" textlink="">
      <xdr:nvSpPr>
        <xdr:cNvPr id="76" name="n_2aveValue【図書館】&#10;有形固定資産減価償却率"/>
        <xdr:cNvSpPr txBox="1"/>
      </xdr:nvSpPr>
      <xdr:spPr>
        <a:xfrm>
          <a:off x="2705744" y="631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83111</xdr:rowOff>
    </xdr:from>
    <xdr:ext cx="405111" cy="259045"/>
    <xdr:sp macro="" textlink="">
      <xdr:nvSpPr>
        <xdr:cNvPr id="77" name="n_1mainValue【図書館】&#10;有形固定資産減価償却率"/>
        <xdr:cNvSpPr txBox="1"/>
      </xdr:nvSpPr>
      <xdr:spPr>
        <a:xfrm>
          <a:off x="3582044" y="608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8" name="直線コネクタ 87"/>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9" name="テキスト ボックス 88"/>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0" name="直線コネクタ 89"/>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1" name="テキスト ボックス 90"/>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2" name="直線コネクタ 91"/>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3" name="テキスト ボックス 92"/>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4" name="直線コネクタ 93"/>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5" name="テキスト ボックス 94"/>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7" name="テキスト ボックス 9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110490</xdr:rowOff>
    </xdr:from>
    <xdr:to>
      <xdr:col>54</xdr:col>
      <xdr:colOff>189865</xdr:colOff>
      <xdr:row>41</xdr:row>
      <xdr:rowOff>19050</xdr:rowOff>
    </xdr:to>
    <xdr:cxnSp macro="">
      <xdr:nvCxnSpPr>
        <xdr:cNvPr id="99" name="直線コネクタ 98"/>
        <xdr:cNvCxnSpPr/>
      </xdr:nvCxnSpPr>
      <xdr:spPr>
        <a:xfrm flipV="1">
          <a:off x="10476865" y="57683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22877</xdr:rowOff>
    </xdr:from>
    <xdr:ext cx="469744" cy="259045"/>
    <xdr:sp macro="" textlink="">
      <xdr:nvSpPr>
        <xdr:cNvPr id="100" name="【図書館】&#10;一人当たり面積最小値テキスト"/>
        <xdr:cNvSpPr txBox="1"/>
      </xdr:nvSpPr>
      <xdr:spPr>
        <a:xfrm>
          <a:off x="10515600"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19050</xdr:rowOff>
    </xdr:from>
    <xdr:to>
      <xdr:col>55</xdr:col>
      <xdr:colOff>88900</xdr:colOff>
      <xdr:row>41</xdr:row>
      <xdr:rowOff>19050</xdr:rowOff>
    </xdr:to>
    <xdr:cxnSp macro="">
      <xdr:nvCxnSpPr>
        <xdr:cNvPr id="101" name="直線コネクタ 100"/>
        <xdr:cNvCxnSpPr/>
      </xdr:nvCxnSpPr>
      <xdr:spPr>
        <a:xfrm>
          <a:off x="10388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57167</xdr:rowOff>
    </xdr:from>
    <xdr:ext cx="469744" cy="259045"/>
    <xdr:sp macro="" textlink="">
      <xdr:nvSpPr>
        <xdr:cNvPr id="102" name="【図書館】&#10;一人当たり面積最大値テキスト"/>
        <xdr:cNvSpPr txBox="1"/>
      </xdr:nvSpPr>
      <xdr:spPr>
        <a:xfrm>
          <a:off x="105156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110490</xdr:rowOff>
    </xdr:from>
    <xdr:to>
      <xdr:col>55</xdr:col>
      <xdr:colOff>88900</xdr:colOff>
      <xdr:row>33</xdr:row>
      <xdr:rowOff>110490</xdr:rowOff>
    </xdr:to>
    <xdr:cxnSp macro="">
      <xdr:nvCxnSpPr>
        <xdr:cNvPr id="103" name="直線コネクタ 102"/>
        <xdr:cNvCxnSpPr/>
      </xdr:nvCxnSpPr>
      <xdr:spPr>
        <a:xfrm>
          <a:off x="10388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152417</xdr:rowOff>
    </xdr:from>
    <xdr:ext cx="469744" cy="259045"/>
    <xdr:sp macro="" textlink="">
      <xdr:nvSpPr>
        <xdr:cNvPr id="104" name="【図書館】&#10;一人当たり面積平均値テキスト"/>
        <xdr:cNvSpPr txBox="1"/>
      </xdr:nvSpPr>
      <xdr:spPr>
        <a:xfrm>
          <a:off x="10515600" y="6496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xdr:rowOff>
    </xdr:from>
    <xdr:to>
      <xdr:col>55</xdr:col>
      <xdr:colOff>50800</xdr:colOff>
      <xdr:row>38</xdr:row>
      <xdr:rowOff>104140</xdr:rowOff>
    </xdr:to>
    <xdr:sp macro="" textlink="">
      <xdr:nvSpPr>
        <xdr:cNvPr id="105" name="フローチャート: 判断 104"/>
        <xdr:cNvSpPr/>
      </xdr:nvSpPr>
      <xdr:spPr>
        <a:xfrm>
          <a:off x="10426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151130</xdr:rowOff>
    </xdr:from>
    <xdr:to>
      <xdr:col>50</xdr:col>
      <xdr:colOff>165100</xdr:colOff>
      <xdr:row>38</xdr:row>
      <xdr:rowOff>81280</xdr:rowOff>
    </xdr:to>
    <xdr:sp macro="" textlink="">
      <xdr:nvSpPr>
        <xdr:cNvPr id="106" name="フローチャート: 判断 105"/>
        <xdr:cNvSpPr/>
      </xdr:nvSpPr>
      <xdr:spPr>
        <a:xfrm>
          <a:off x="9588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25400</xdr:rowOff>
    </xdr:from>
    <xdr:to>
      <xdr:col>46</xdr:col>
      <xdr:colOff>38100</xdr:colOff>
      <xdr:row>38</xdr:row>
      <xdr:rowOff>127000</xdr:rowOff>
    </xdr:to>
    <xdr:sp macro="" textlink="">
      <xdr:nvSpPr>
        <xdr:cNvPr id="107" name="フローチャート: 判断 106"/>
        <xdr:cNvSpPr/>
      </xdr:nvSpPr>
      <xdr:spPr>
        <a:xfrm>
          <a:off x="8699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8" name="テキスト ボックス 10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25400</xdr:rowOff>
    </xdr:from>
    <xdr:to>
      <xdr:col>55</xdr:col>
      <xdr:colOff>50800</xdr:colOff>
      <xdr:row>36</xdr:row>
      <xdr:rowOff>127000</xdr:rowOff>
    </xdr:to>
    <xdr:sp macro="" textlink="">
      <xdr:nvSpPr>
        <xdr:cNvPr id="113" name="楕円 112"/>
        <xdr:cNvSpPr/>
      </xdr:nvSpPr>
      <xdr:spPr>
        <a:xfrm>
          <a:off x="104267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48277</xdr:rowOff>
    </xdr:from>
    <xdr:ext cx="469744" cy="259045"/>
    <xdr:sp macro="" textlink="">
      <xdr:nvSpPr>
        <xdr:cNvPr id="114" name="【図書館】&#10;一人当たり面積該当値テキスト"/>
        <xdr:cNvSpPr txBox="1"/>
      </xdr:nvSpPr>
      <xdr:spPr>
        <a:xfrm>
          <a:off x="10515600" y="604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48260</xdr:rowOff>
    </xdr:from>
    <xdr:to>
      <xdr:col>50</xdr:col>
      <xdr:colOff>165100</xdr:colOff>
      <xdr:row>36</xdr:row>
      <xdr:rowOff>149860</xdr:rowOff>
    </xdr:to>
    <xdr:sp macro="" textlink="">
      <xdr:nvSpPr>
        <xdr:cNvPr id="115" name="楕円 114"/>
        <xdr:cNvSpPr/>
      </xdr:nvSpPr>
      <xdr:spPr>
        <a:xfrm>
          <a:off x="95885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76200</xdr:rowOff>
    </xdr:from>
    <xdr:to>
      <xdr:col>55</xdr:col>
      <xdr:colOff>0</xdr:colOff>
      <xdr:row>36</xdr:row>
      <xdr:rowOff>99060</xdr:rowOff>
    </xdr:to>
    <xdr:cxnSp macro="">
      <xdr:nvCxnSpPr>
        <xdr:cNvPr id="116" name="直線コネクタ 115"/>
        <xdr:cNvCxnSpPr/>
      </xdr:nvCxnSpPr>
      <xdr:spPr>
        <a:xfrm flipV="1">
          <a:off x="9639300" y="62484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72407</xdr:rowOff>
    </xdr:from>
    <xdr:ext cx="469744" cy="259045"/>
    <xdr:sp macro="" textlink="">
      <xdr:nvSpPr>
        <xdr:cNvPr id="117" name="n_1aveValue【図書館】&#10;一人当たり面積"/>
        <xdr:cNvSpPr txBox="1"/>
      </xdr:nvSpPr>
      <xdr:spPr>
        <a:xfrm>
          <a:off x="9391727" y="658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143527</xdr:rowOff>
    </xdr:from>
    <xdr:ext cx="469744" cy="259045"/>
    <xdr:sp macro="" textlink="">
      <xdr:nvSpPr>
        <xdr:cNvPr id="118" name="n_2aveValue【図書館】&#10;一人当たり面積"/>
        <xdr:cNvSpPr txBox="1"/>
      </xdr:nvSpPr>
      <xdr:spPr>
        <a:xfrm>
          <a:off x="8515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34</xdr:row>
      <xdr:rowOff>166387</xdr:rowOff>
    </xdr:from>
    <xdr:ext cx="469744" cy="259045"/>
    <xdr:sp macro="" textlink="">
      <xdr:nvSpPr>
        <xdr:cNvPr id="119" name="n_1mainValue【図書館】&#10;一人当たり面積"/>
        <xdr:cNvSpPr txBox="1"/>
      </xdr:nvSpPr>
      <xdr:spPr>
        <a:xfrm>
          <a:off x="9391727" y="5995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0" name="正方形/長方形 11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1" name="正方形/長方形 12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2" name="正方形/長方形 12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3" name="正方形/長方形 12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4" name="正方形/長方形 12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5" name="正方形/長方形 12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6" name="正方形/長方形 12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7" name="正方形/長方形 12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8" name="テキスト ボックス 12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9" name="直線コネクタ 12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0" name="テキスト ボックス 129"/>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1" name="直線コネクタ 130"/>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2" name="テキスト ボックス 131"/>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3" name="直線コネクタ 132"/>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4" name="テキスト ボックス 133"/>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5" name="直線コネクタ 134"/>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6" name="テキスト ボックス 135"/>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37" name="直線コネクタ 136"/>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38" name="テキスト ボックス 137"/>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9" name="直線コネクタ 13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0" name="テキスト ボックス 13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38862</xdr:rowOff>
    </xdr:from>
    <xdr:to>
      <xdr:col>24</xdr:col>
      <xdr:colOff>62865</xdr:colOff>
      <xdr:row>62</xdr:row>
      <xdr:rowOff>162306</xdr:rowOff>
    </xdr:to>
    <xdr:cxnSp macro="">
      <xdr:nvCxnSpPr>
        <xdr:cNvPr id="142" name="直線コネクタ 141"/>
        <xdr:cNvCxnSpPr/>
      </xdr:nvCxnSpPr>
      <xdr:spPr>
        <a:xfrm flipV="1">
          <a:off x="4634865" y="9468612"/>
          <a:ext cx="0" cy="1323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166133</xdr:rowOff>
    </xdr:from>
    <xdr:ext cx="405111" cy="259045"/>
    <xdr:sp macro="" textlink="">
      <xdr:nvSpPr>
        <xdr:cNvPr id="143" name="【体育館・プール】&#10;有形固定資産減価償却率最小値テキスト"/>
        <xdr:cNvSpPr txBox="1"/>
      </xdr:nvSpPr>
      <xdr:spPr>
        <a:xfrm>
          <a:off x="4673600" y="10796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162306</xdr:rowOff>
    </xdr:from>
    <xdr:to>
      <xdr:col>24</xdr:col>
      <xdr:colOff>152400</xdr:colOff>
      <xdr:row>62</xdr:row>
      <xdr:rowOff>162306</xdr:rowOff>
    </xdr:to>
    <xdr:cxnSp macro="">
      <xdr:nvCxnSpPr>
        <xdr:cNvPr id="144" name="直線コネクタ 143"/>
        <xdr:cNvCxnSpPr/>
      </xdr:nvCxnSpPr>
      <xdr:spPr>
        <a:xfrm>
          <a:off x="4546600" y="1079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156989</xdr:rowOff>
    </xdr:from>
    <xdr:ext cx="405111" cy="259045"/>
    <xdr:sp macro="" textlink="">
      <xdr:nvSpPr>
        <xdr:cNvPr id="145" name="【体育館・プール】&#10;有形固定資産減価償却率最大値テキスト"/>
        <xdr:cNvSpPr txBox="1"/>
      </xdr:nvSpPr>
      <xdr:spPr>
        <a:xfrm>
          <a:off x="4673600" y="9243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38862</xdr:rowOff>
    </xdr:from>
    <xdr:to>
      <xdr:col>24</xdr:col>
      <xdr:colOff>152400</xdr:colOff>
      <xdr:row>55</xdr:row>
      <xdr:rowOff>38862</xdr:rowOff>
    </xdr:to>
    <xdr:cxnSp macro="">
      <xdr:nvCxnSpPr>
        <xdr:cNvPr id="146" name="直線コネクタ 145"/>
        <xdr:cNvCxnSpPr/>
      </xdr:nvCxnSpPr>
      <xdr:spPr>
        <a:xfrm>
          <a:off x="4546600" y="946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67073</xdr:rowOff>
    </xdr:from>
    <xdr:ext cx="405111" cy="259045"/>
    <xdr:sp macro="" textlink="">
      <xdr:nvSpPr>
        <xdr:cNvPr id="147" name="【体育館・プール】&#10;有形固定資産減価償却率平均値テキスト"/>
        <xdr:cNvSpPr txBox="1"/>
      </xdr:nvSpPr>
      <xdr:spPr>
        <a:xfrm>
          <a:off x="4673600" y="101826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88646</xdr:rowOff>
    </xdr:from>
    <xdr:to>
      <xdr:col>24</xdr:col>
      <xdr:colOff>114300</xdr:colOff>
      <xdr:row>60</xdr:row>
      <xdr:rowOff>18796</xdr:rowOff>
    </xdr:to>
    <xdr:sp macro="" textlink="">
      <xdr:nvSpPr>
        <xdr:cNvPr id="148" name="フローチャート: 判断 147"/>
        <xdr:cNvSpPr/>
      </xdr:nvSpPr>
      <xdr:spPr>
        <a:xfrm>
          <a:off x="4584700" y="1020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88646</xdr:rowOff>
    </xdr:from>
    <xdr:to>
      <xdr:col>20</xdr:col>
      <xdr:colOff>38100</xdr:colOff>
      <xdr:row>60</xdr:row>
      <xdr:rowOff>18796</xdr:rowOff>
    </xdr:to>
    <xdr:sp macro="" textlink="">
      <xdr:nvSpPr>
        <xdr:cNvPr id="149" name="フローチャート: 判断 148"/>
        <xdr:cNvSpPr/>
      </xdr:nvSpPr>
      <xdr:spPr>
        <a:xfrm>
          <a:off x="3746500" y="1020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132080</xdr:rowOff>
    </xdr:from>
    <xdr:to>
      <xdr:col>15</xdr:col>
      <xdr:colOff>101600</xdr:colOff>
      <xdr:row>60</xdr:row>
      <xdr:rowOff>62230</xdr:rowOff>
    </xdr:to>
    <xdr:sp macro="" textlink="">
      <xdr:nvSpPr>
        <xdr:cNvPr id="150" name="フローチャート: 判断 149"/>
        <xdr:cNvSpPr/>
      </xdr:nvSpPr>
      <xdr:spPr>
        <a:xfrm>
          <a:off x="2857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1" name="テキスト ボックス 15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2" name="テキスト ボックス 15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3" name="テキスト ボックス 15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4" name="テキスト ボックス 15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5" name="テキスト ボックス 15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61214</xdr:rowOff>
    </xdr:from>
    <xdr:to>
      <xdr:col>24</xdr:col>
      <xdr:colOff>114300</xdr:colOff>
      <xdr:row>57</xdr:row>
      <xdr:rowOff>162814</xdr:rowOff>
    </xdr:to>
    <xdr:sp macro="" textlink="">
      <xdr:nvSpPr>
        <xdr:cNvPr id="156" name="楕円 155"/>
        <xdr:cNvSpPr/>
      </xdr:nvSpPr>
      <xdr:spPr>
        <a:xfrm>
          <a:off x="4584700" y="983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84091</xdr:rowOff>
    </xdr:from>
    <xdr:ext cx="405111" cy="259045"/>
    <xdr:sp macro="" textlink="">
      <xdr:nvSpPr>
        <xdr:cNvPr id="157" name="【体育館・プール】&#10;有形固定資産減価償却率該当値テキスト"/>
        <xdr:cNvSpPr txBox="1"/>
      </xdr:nvSpPr>
      <xdr:spPr>
        <a:xfrm>
          <a:off x="4673600" y="968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100076</xdr:rowOff>
    </xdr:from>
    <xdr:to>
      <xdr:col>20</xdr:col>
      <xdr:colOff>38100</xdr:colOff>
      <xdr:row>58</xdr:row>
      <xdr:rowOff>30226</xdr:rowOff>
    </xdr:to>
    <xdr:sp macro="" textlink="">
      <xdr:nvSpPr>
        <xdr:cNvPr id="158" name="楕円 157"/>
        <xdr:cNvSpPr/>
      </xdr:nvSpPr>
      <xdr:spPr>
        <a:xfrm>
          <a:off x="3746500" y="987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112014</xdr:rowOff>
    </xdr:from>
    <xdr:to>
      <xdr:col>24</xdr:col>
      <xdr:colOff>63500</xdr:colOff>
      <xdr:row>57</xdr:row>
      <xdr:rowOff>150876</xdr:rowOff>
    </xdr:to>
    <xdr:cxnSp macro="">
      <xdr:nvCxnSpPr>
        <xdr:cNvPr id="159" name="直線コネクタ 158"/>
        <xdr:cNvCxnSpPr/>
      </xdr:nvCxnSpPr>
      <xdr:spPr>
        <a:xfrm flipV="1">
          <a:off x="3797300" y="9884664"/>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9923</xdr:rowOff>
    </xdr:from>
    <xdr:ext cx="405111" cy="259045"/>
    <xdr:sp macro="" textlink="">
      <xdr:nvSpPr>
        <xdr:cNvPr id="160" name="n_1aveValue【体育館・プール】&#10;有形固定資産減価償却率"/>
        <xdr:cNvSpPr txBox="1"/>
      </xdr:nvSpPr>
      <xdr:spPr>
        <a:xfrm>
          <a:off x="3582044" y="10296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78757</xdr:rowOff>
    </xdr:from>
    <xdr:ext cx="405111" cy="259045"/>
    <xdr:sp macro="" textlink="">
      <xdr:nvSpPr>
        <xdr:cNvPr id="161" name="n_2aveValue【体育館・プール】&#10;有形固定資産減価償却率"/>
        <xdr:cNvSpPr txBox="1"/>
      </xdr:nvSpPr>
      <xdr:spPr>
        <a:xfrm>
          <a:off x="27057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46753</xdr:rowOff>
    </xdr:from>
    <xdr:ext cx="405111" cy="259045"/>
    <xdr:sp macro="" textlink="">
      <xdr:nvSpPr>
        <xdr:cNvPr id="162" name="n_1mainValue【体育館・プール】&#10;有形固定資産減価償却率"/>
        <xdr:cNvSpPr txBox="1"/>
      </xdr:nvSpPr>
      <xdr:spPr>
        <a:xfrm>
          <a:off x="3582044" y="964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3" name="正方形/長方形 16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4" name="正方形/長方形 16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5" name="正方形/長方形 16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6" name="正方形/長方形 16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7" name="正方形/長方形 16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8" name="正方形/長方形 16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9" name="正方形/長方形 16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0" name="正方形/長方形 16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1" name="テキスト ボックス 17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2" name="直線コネクタ 17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3" name="直線コネクタ 17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4" name="テキスト ボックス 17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5" name="直線コネクタ 17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6" name="テキスト ボックス 17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7" name="直線コネクタ 17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78" name="テキスト ボックス 17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9" name="直線コネクタ 17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0" name="テキスト ボックス 17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1" name="直線コネクタ 18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2" name="テキスト ボックス 18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3" name="直線コネクタ 18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4" name="テキスト ボックス 18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22860</xdr:rowOff>
    </xdr:from>
    <xdr:to>
      <xdr:col>54</xdr:col>
      <xdr:colOff>189865</xdr:colOff>
      <xdr:row>64</xdr:row>
      <xdr:rowOff>53340</xdr:rowOff>
    </xdr:to>
    <xdr:cxnSp macro="">
      <xdr:nvCxnSpPr>
        <xdr:cNvPr id="186" name="直線コネクタ 185"/>
        <xdr:cNvCxnSpPr/>
      </xdr:nvCxnSpPr>
      <xdr:spPr>
        <a:xfrm flipV="1">
          <a:off x="10476865" y="962406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57167</xdr:rowOff>
    </xdr:from>
    <xdr:ext cx="469744" cy="259045"/>
    <xdr:sp macro="" textlink="">
      <xdr:nvSpPr>
        <xdr:cNvPr id="187" name="【体育館・プール】&#10;一人当たり面積最小値テキスト"/>
        <xdr:cNvSpPr txBox="1"/>
      </xdr:nvSpPr>
      <xdr:spPr>
        <a:xfrm>
          <a:off x="10515600" y="1102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53340</xdr:rowOff>
    </xdr:from>
    <xdr:to>
      <xdr:col>55</xdr:col>
      <xdr:colOff>88900</xdr:colOff>
      <xdr:row>64</xdr:row>
      <xdr:rowOff>53340</xdr:rowOff>
    </xdr:to>
    <xdr:cxnSp macro="">
      <xdr:nvCxnSpPr>
        <xdr:cNvPr id="188" name="直線コネクタ 187"/>
        <xdr:cNvCxnSpPr/>
      </xdr:nvCxnSpPr>
      <xdr:spPr>
        <a:xfrm>
          <a:off x="10388600" y="1102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140987</xdr:rowOff>
    </xdr:from>
    <xdr:ext cx="469744" cy="259045"/>
    <xdr:sp macro="" textlink="">
      <xdr:nvSpPr>
        <xdr:cNvPr id="189" name="【体育館・プール】&#10;一人当たり面積最大値テキスト"/>
        <xdr:cNvSpPr txBox="1"/>
      </xdr:nvSpPr>
      <xdr:spPr>
        <a:xfrm>
          <a:off x="10515600" y="939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22860</xdr:rowOff>
    </xdr:from>
    <xdr:to>
      <xdr:col>55</xdr:col>
      <xdr:colOff>88900</xdr:colOff>
      <xdr:row>56</xdr:row>
      <xdr:rowOff>22860</xdr:rowOff>
    </xdr:to>
    <xdr:cxnSp macro="">
      <xdr:nvCxnSpPr>
        <xdr:cNvPr id="190" name="直線コネクタ 189"/>
        <xdr:cNvCxnSpPr/>
      </xdr:nvCxnSpPr>
      <xdr:spPr>
        <a:xfrm>
          <a:off x="10388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128287</xdr:rowOff>
    </xdr:from>
    <xdr:ext cx="469744" cy="259045"/>
    <xdr:sp macro="" textlink="">
      <xdr:nvSpPr>
        <xdr:cNvPr id="191" name="【体育館・プール】&#10;一人当たり面積平均値テキスト"/>
        <xdr:cNvSpPr txBox="1"/>
      </xdr:nvSpPr>
      <xdr:spPr>
        <a:xfrm>
          <a:off x="10515600" y="10415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105410</xdr:rowOff>
    </xdr:from>
    <xdr:to>
      <xdr:col>55</xdr:col>
      <xdr:colOff>50800</xdr:colOff>
      <xdr:row>62</xdr:row>
      <xdr:rowOff>35560</xdr:rowOff>
    </xdr:to>
    <xdr:sp macro="" textlink="">
      <xdr:nvSpPr>
        <xdr:cNvPr id="192" name="フローチャート: 判断 191"/>
        <xdr:cNvSpPr/>
      </xdr:nvSpPr>
      <xdr:spPr>
        <a:xfrm>
          <a:off x="10426700" y="1056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86360</xdr:rowOff>
    </xdr:from>
    <xdr:to>
      <xdr:col>50</xdr:col>
      <xdr:colOff>165100</xdr:colOff>
      <xdr:row>62</xdr:row>
      <xdr:rowOff>16510</xdr:rowOff>
    </xdr:to>
    <xdr:sp macro="" textlink="">
      <xdr:nvSpPr>
        <xdr:cNvPr id="193" name="フローチャート: 判断 192"/>
        <xdr:cNvSpPr/>
      </xdr:nvSpPr>
      <xdr:spPr>
        <a:xfrm>
          <a:off x="9588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44450</xdr:rowOff>
    </xdr:from>
    <xdr:to>
      <xdr:col>46</xdr:col>
      <xdr:colOff>38100</xdr:colOff>
      <xdr:row>61</xdr:row>
      <xdr:rowOff>146050</xdr:rowOff>
    </xdr:to>
    <xdr:sp macro="" textlink="">
      <xdr:nvSpPr>
        <xdr:cNvPr id="194" name="フローチャート: 判断 193"/>
        <xdr:cNvSpPr/>
      </xdr:nvSpPr>
      <xdr:spPr>
        <a:xfrm>
          <a:off x="8699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5" name="テキスト ボックス 19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6" name="テキスト ボックス 19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7" name="テキスト ボックス 19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8" name="テキスト ボックス 19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9" name="テキスト ボックス 19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162560</xdr:rowOff>
    </xdr:from>
    <xdr:to>
      <xdr:col>55</xdr:col>
      <xdr:colOff>50800</xdr:colOff>
      <xdr:row>62</xdr:row>
      <xdr:rowOff>92710</xdr:rowOff>
    </xdr:to>
    <xdr:sp macro="" textlink="">
      <xdr:nvSpPr>
        <xdr:cNvPr id="200" name="楕円 199"/>
        <xdr:cNvSpPr/>
      </xdr:nvSpPr>
      <xdr:spPr>
        <a:xfrm>
          <a:off x="10426700" y="1062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140987</xdr:rowOff>
    </xdr:from>
    <xdr:ext cx="469744" cy="259045"/>
    <xdr:sp macro="" textlink="">
      <xdr:nvSpPr>
        <xdr:cNvPr id="201" name="【体育館・プール】&#10;一人当たり面積該当値テキスト"/>
        <xdr:cNvSpPr txBox="1"/>
      </xdr:nvSpPr>
      <xdr:spPr>
        <a:xfrm>
          <a:off x="10515600" y="1059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162560</xdr:rowOff>
    </xdr:from>
    <xdr:to>
      <xdr:col>50</xdr:col>
      <xdr:colOff>165100</xdr:colOff>
      <xdr:row>62</xdr:row>
      <xdr:rowOff>92710</xdr:rowOff>
    </xdr:to>
    <xdr:sp macro="" textlink="">
      <xdr:nvSpPr>
        <xdr:cNvPr id="202" name="楕円 201"/>
        <xdr:cNvSpPr/>
      </xdr:nvSpPr>
      <xdr:spPr>
        <a:xfrm>
          <a:off x="9588500" y="1062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41910</xdr:rowOff>
    </xdr:from>
    <xdr:to>
      <xdr:col>55</xdr:col>
      <xdr:colOff>0</xdr:colOff>
      <xdr:row>62</xdr:row>
      <xdr:rowOff>41910</xdr:rowOff>
    </xdr:to>
    <xdr:cxnSp macro="">
      <xdr:nvCxnSpPr>
        <xdr:cNvPr id="203" name="直線コネクタ 202"/>
        <xdr:cNvCxnSpPr/>
      </xdr:nvCxnSpPr>
      <xdr:spPr>
        <a:xfrm>
          <a:off x="9639300" y="106718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33037</xdr:rowOff>
    </xdr:from>
    <xdr:ext cx="469744" cy="259045"/>
    <xdr:sp macro="" textlink="">
      <xdr:nvSpPr>
        <xdr:cNvPr id="204" name="n_1aveValue【体育館・プール】&#10;一人当たり面積"/>
        <xdr:cNvSpPr txBox="1"/>
      </xdr:nvSpPr>
      <xdr:spPr>
        <a:xfrm>
          <a:off x="9391727" y="1032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162577</xdr:rowOff>
    </xdr:from>
    <xdr:ext cx="469744" cy="259045"/>
    <xdr:sp macro="" textlink="">
      <xdr:nvSpPr>
        <xdr:cNvPr id="205" name="n_2aveValue【体育館・プール】&#10;一人当たり面積"/>
        <xdr:cNvSpPr txBox="1"/>
      </xdr:nvSpPr>
      <xdr:spPr>
        <a:xfrm>
          <a:off x="851542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83837</xdr:rowOff>
    </xdr:from>
    <xdr:ext cx="469744" cy="259045"/>
    <xdr:sp macro="" textlink="">
      <xdr:nvSpPr>
        <xdr:cNvPr id="206" name="n_1mainValue【体育館・プール】&#10;一人当たり面積"/>
        <xdr:cNvSpPr txBox="1"/>
      </xdr:nvSpPr>
      <xdr:spPr>
        <a:xfrm>
          <a:off x="9391727" y="10713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7" name="正方形/長方形 20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8" name="正方形/長方形 20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9" name="正方形/長方形 20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0" name="正方形/長方形 20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1" name="正方形/長方形 21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2" name="正方形/長方形 21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3" name="正方形/長方形 21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4" name="正方形/長方形 21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5" name="テキスト ボックス 21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6" name="直線コネクタ 21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7" name="テキスト ボックス 216"/>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8" name="直線コネクタ 21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9" name="テキスト ボックス 218"/>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0" name="直線コネクタ 21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1" name="テキスト ボックス 22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2" name="直線コネクタ 22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3" name="テキスト ボックス 22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4" name="直線コネクタ 22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5" name="テキスト ボックス 22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6" name="直線コネクタ 22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7" name="テキスト ボックス 226"/>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8" name="直線コネクタ 22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9" name="テキスト ボックス 22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41911</xdr:rowOff>
    </xdr:from>
    <xdr:to>
      <xdr:col>24</xdr:col>
      <xdr:colOff>62865</xdr:colOff>
      <xdr:row>85</xdr:row>
      <xdr:rowOff>129539</xdr:rowOff>
    </xdr:to>
    <xdr:cxnSp macro="">
      <xdr:nvCxnSpPr>
        <xdr:cNvPr id="231" name="直線コネクタ 230"/>
        <xdr:cNvCxnSpPr/>
      </xdr:nvCxnSpPr>
      <xdr:spPr>
        <a:xfrm flipV="1">
          <a:off x="4634865" y="13586461"/>
          <a:ext cx="0" cy="1116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133366</xdr:rowOff>
    </xdr:from>
    <xdr:ext cx="405111" cy="259045"/>
    <xdr:sp macro="" textlink="">
      <xdr:nvSpPr>
        <xdr:cNvPr id="232" name="【福祉施設】&#10;有形固定資産減価償却率最小値テキスト"/>
        <xdr:cNvSpPr txBox="1"/>
      </xdr:nvSpPr>
      <xdr:spPr>
        <a:xfrm>
          <a:off x="4673600"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129539</xdr:rowOff>
    </xdr:from>
    <xdr:to>
      <xdr:col>24</xdr:col>
      <xdr:colOff>152400</xdr:colOff>
      <xdr:row>85</xdr:row>
      <xdr:rowOff>129539</xdr:rowOff>
    </xdr:to>
    <xdr:cxnSp macro="">
      <xdr:nvCxnSpPr>
        <xdr:cNvPr id="233" name="直線コネクタ 232"/>
        <xdr:cNvCxnSpPr/>
      </xdr:nvCxnSpPr>
      <xdr:spPr>
        <a:xfrm>
          <a:off x="4546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160038</xdr:rowOff>
    </xdr:from>
    <xdr:ext cx="405111" cy="259045"/>
    <xdr:sp macro="" textlink="">
      <xdr:nvSpPr>
        <xdr:cNvPr id="234" name="【福祉施設】&#10;有形固定資産減価償却率最大値テキスト"/>
        <xdr:cNvSpPr txBox="1"/>
      </xdr:nvSpPr>
      <xdr:spPr>
        <a:xfrm>
          <a:off x="4673600" y="13361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41911</xdr:rowOff>
    </xdr:from>
    <xdr:to>
      <xdr:col>24</xdr:col>
      <xdr:colOff>152400</xdr:colOff>
      <xdr:row>79</xdr:row>
      <xdr:rowOff>41911</xdr:rowOff>
    </xdr:to>
    <xdr:cxnSp macro="">
      <xdr:nvCxnSpPr>
        <xdr:cNvPr id="235" name="直線コネクタ 234"/>
        <xdr:cNvCxnSpPr/>
      </xdr:nvCxnSpPr>
      <xdr:spPr>
        <a:xfrm>
          <a:off x="4546600" y="13586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163847</xdr:rowOff>
    </xdr:from>
    <xdr:ext cx="405111" cy="259045"/>
    <xdr:sp macro="" textlink="">
      <xdr:nvSpPr>
        <xdr:cNvPr id="236" name="【福祉施設】&#10;有形固定資産減価償却率平均値テキスト"/>
        <xdr:cNvSpPr txBox="1"/>
      </xdr:nvSpPr>
      <xdr:spPr>
        <a:xfrm>
          <a:off x="4673600" y="14222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13970</xdr:rowOff>
    </xdr:from>
    <xdr:to>
      <xdr:col>24</xdr:col>
      <xdr:colOff>114300</xdr:colOff>
      <xdr:row>83</xdr:row>
      <xdr:rowOff>115570</xdr:rowOff>
    </xdr:to>
    <xdr:sp macro="" textlink="">
      <xdr:nvSpPr>
        <xdr:cNvPr id="237" name="フローチャート: 判断 236"/>
        <xdr:cNvSpPr/>
      </xdr:nvSpPr>
      <xdr:spPr>
        <a:xfrm>
          <a:off x="45847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46355</xdr:rowOff>
    </xdr:from>
    <xdr:to>
      <xdr:col>20</xdr:col>
      <xdr:colOff>38100</xdr:colOff>
      <xdr:row>83</xdr:row>
      <xdr:rowOff>147955</xdr:rowOff>
    </xdr:to>
    <xdr:sp macro="" textlink="">
      <xdr:nvSpPr>
        <xdr:cNvPr id="238" name="フローチャート: 判断 237"/>
        <xdr:cNvSpPr/>
      </xdr:nvSpPr>
      <xdr:spPr>
        <a:xfrm>
          <a:off x="3746500" y="1427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86361</xdr:rowOff>
    </xdr:from>
    <xdr:to>
      <xdr:col>15</xdr:col>
      <xdr:colOff>101600</xdr:colOff>
      <xdr:row>84</xdr:row>
      <xdr:rowOff>16511</xdr:rowOff>
    </xdr:to>
    <xdr:sp macro="" textlink="">
      <xdr:nvSpPr>
        <xdr:cNvPr id="239" name="フローチャート: 判断 238"/>
        <xdr:cNvSpPr/>
      </xdr:nvSpPr>
      <xdr:spPr>
        <a:xfrm>
          <a:off x="2857500" y="1431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0" name="テキスト ボックス 23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1" name="テキスト ボックス 24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2" name="テキスト ボックス 24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3" name="テキスト ボックス 24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4" name="テキスト ボックス 24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122555</xdr:rowOff>
    </xdr:from>
    <xdr:to>
      <xdr:col>24</xdr:col>
      <xdr:colOff>114300</xdr:colOff>
      <xdr:row>82</xdr:row>
      <xdr:rowOff>52705</xdr:rowOff>
    </xdr:to>
    <xdr:sp macro="" textlink="">
      <xdr:nvSpPr>
        <xdr:cNvPr id="245" name="楕円 244"/>
        <xdr:cNvSpPr/>
      </xdr:nvSpPr>
      <xdr:spPr>
        <a:xfrm>
          <a:off x="4584700" y="1401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145432</xdr:rowOff>
    </xdr:from>
    <xdr:ext cx="405111" cy="259045"/>
    <xdr:sp macro="" textlink="">
      <xdr:nvSpPr>
        <xdr:cNvPr id="246" name="【福祉施設】&#10;有形固定資産減価償却率該当値テキスト"/>
        <xdr:cNvSpPr txBox="1"/>
      </xdr:nvSpPr>
      <xdr:spPr>
        <a:xfrm>
          <a:off x="4673600" y="1386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158750</xdr:rowOff>
    </xdr:from>
    <xdr:to>
      <xdr:col>20</xdr:col>
      <xdr:colOff>38100</xdr:colOff>
      <xdr:row>82</xdr:row>
      <xdr:rowOff>88900</xdr:rowOff>
    </xdr:to>
    <xdr:sp macro="" textlink="">
      <xdr:nvSpPr>
        <xdr:cNvPr id="247" name="楕円 246"/>
        <xdr:cNvSpPr/>
      </xdr:nvSpPr>
      <xdr:spPr>
        <a:xfrm>
          <a:off x="3746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1905</xdr:rowOff>
    </xdr:from>
    <xdr:to>
      <xdr:col>24</xdr:col>
      <xdr:colOff>63500</xdr:colOff>
      <xdr:row>82</xdr:row>
      <xdr:rowOff>38100</xdr:rowOff>
    </xdr:to>
    <xdr:cxnSp macro="">
      <xdr:nvCxnSpPr>
        <xdr:cNvPr id="248" name="直線コネクタ 247"/>
        <xdr:cNvCxnSpPr/>
      </xdr:nvCxnSpPr>
      <xdr:spPr>
        <a:xfrm flipV="1">
          <a:off x="3797300" y="1406080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139082</xdr:rowOff>
    </xdr:from>
    <xdr:ext cx="405111" cy="259045"/>
    <xdr:sp macro="" textlink="">
      <xdr:nvSpPr>
        <xdr:cNvPr id="249" name="n_1aveValue【福祉施設】&#10;有形固定資産減価償却率"/>
        <xdr:cNvSpPr txBox="1"/>
      </xdr:nvSpPr>
      <xdr:spPr>
        <a:xfrm>
          <a:off x="3582044" y="1436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33038</xdr:rowOff>
    </xdr:from>
    <xdr:ext cx="405111" cy="259045"/>
    <xdr:sp macro="" textlink="">
      <xdr:nvSpPr>
        <xdr:cNvPr id="250" name="n_2aveValue【福祉施設】&#10;有形固定資産減価償却率"/>
        <xdr:cNvSpPr txBox="1"/>
      </xdr:nvSpPr>
      <xdr:spPr>
        <a:xfrm>
          <a:off x="2705744" y="14091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105427</xdr:rowOff>
    </xdr:from>
    <xdr:ext cx="405111" cy="259045"/>
    <xdr:sp macro="" textlink="">
      <xdr:nvSpPr>
        <xdr:cNvPr id="251" name="n_1mainValue【福祉施設】&#10;有形固定資産減価償却率"/>
        <xdr:cNvSpPr txBox="1"/>
      </xdr:nvSpPr>
      <xdr:spPr>
        <a:xfrm>
          <a:off x="3582044" y="1382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2" name="正方形/長方形 25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3" name="正方形/長方形 25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4" name="正方形/長方形 25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5" name="正方形/長方形 25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6" name="正方形/長方形 25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7" name="正方形/長方形 25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8" name="正方形/長方形 25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9" name="正方形/長方形 25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0" name="テキスト ボックス 25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1" name="直線コネクタ 26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2" name="直線コネクタ 26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3" name="テキスト ボックス 26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4" name="直線コネクタ 26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5" name="テキスト ボックス 26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6" name="直線コネクタ 26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7" name="テキスト ボックス 26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68" name="直線コネクタ 26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69" name="テキスト ボックス 26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0" name="直線コネクタ 26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1" name="テキスト ボックス 27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2" name="直線コネクタ 27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3" name="テキスト ボックス 27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44450</xdr:rowOff>
    </xdr:from>
    <xdr:to>
      <xdr:col>54</xdr:col>
      <xdr:colOff>189865</xdr:colOff>
      <xdr:row>86</xdr:row>
      <xdr:rowOff>101600</xdr:rowOff>
    </xdr:to>
    <xdr:cxnSp macro="">
      <xdr:nvCxnSpPr>
        <xdr:cNvPr id="275" name="直線コネクタ 274"/>
        <xdr:cNvCxnSpPr/>
      </xdr:nvCxnSpPr>
      <xdr:spPr>
        <a:xfrm flipV="1">
          <a:off x="10476865" y="132461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105427</xdr:rowOff>
    </xdr:from>
    <xdr:ext cx="469744" cy="259045"/>
    <xdr:sp macro="" textlink="">
      <xdr:nvSpPr>
        <xdr:cNvPr id="276" name="【福祉施設】&#10;一人当たり面積最小値テキスト"/>
        <xdr:cNvSpPr txBox="1"/>
      </xdr:nvSpPr>
      <xdr:spPr>
        <a:xfrm>
          <a:off x="10515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101600</xdr:rowOff>
    </xdr:from>
    <xdr:to>
      <xdr:col>55</xdr:col>
      <xdr:colOff>88900</xdr:colOff>
      <xdr:row>86</xdr:row>
      <xdr:rowOff>101600</xdr:rowOff>
    </xdr:to>
    <xdr:cxnSp macro="">
      <xdr:nvCxnSpPr>
        <xdr:cNvPr id="277" name="直線コネクタ 276"/>
        <xdr:cNvCxnSpPr/>
      </xdr:nvCxnSpPr>
      <xdr:spPr>
        <a:xfrm>
          <a:off x="10388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162577</xdr:rowOff>
    </xdr:from>
    <xdr:ext cx="469744" cy="259045"/>
    <xdr:sp macro="" textlink="">
      <xdr:nvSpPr>
        <xdr:cNvPr id="278" name="【福祉施設】&#10;一人当たり面積最大値テキスト"/>
        <xdr:cNvSpPr txBox="1"/>
      </xdr:nvSpPr>
      <xdr:spPr>
        <a:xfrm>
          <a:off x="10515600" y="1302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44450</xdr:rowOff>
    </xdr:from>
    <xdr:to>
      <xdr:col>55</xdr:col>
      <xdr:colOff>88900</xdr:colOff>
      <xdr:row>77</xdr:row>
      <xdr:rowOff>44450</xdr:rowOff>
    </xdr:to>
    <xdr:cxnSp macro="">
      <xdr:nvCxnSpPr>
        <xdr:cNvPr id="279" name="直線コネクタ 278"/>
        <xdr:cNvCxnSpPr/>
      </xdr:nvCxnSpPr>
      <xdr:spPr>
        <a:xfrm>
          <a:off x="10388600" y="1324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162577</xdr:rowOff>
    </xdr:from>
    <xdr:ext cx="469744" cy="259045"/>
    <xdr:sp macro="" textlink="">
      <xdr:nvSpPr>
        <xdr:cNvPr id="280" name="【福祉施設】&#10;一人当たり面積平均値テキスト"/>
        <xdr:cNvSpPr txBox="1"/>
      </xdr:nvSpPr>
      <xdr:spPr>
        <a:xfrm>
          <a:off x="10515600" y="1405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139700</xdr:rowOff>
    </xdr:from>
    <xdr:to>
      <xdr:col>55</xdr:col>
      <xdr:colOff>50800</xdr:colOff>
      <xdr:row>83</xdr:row>
      <xdr:rowOff>69850</xdr:rowOff>
    </xdr:to>
    <xdr:sp macro="" textlink="">
      <xdr:nvSpPr>
        <xdr:cNvPr id="281" name="フローチャート: 判断 280"/>
        <xdr:cNvSpPr/>
      </xdr:nvSpPr>
      <xdr:spPr>
        <a:xfrm>
          <a:off x="10426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50800</xdr:rowOff>
    </xdr:from>
    <xdr:to>
      <xdr:col>50</xdr:col>
      <xdr:colOff>165100</xdr:colOff>
      <xdr:row>82</xdr:row>
      <xdr:rowOff>152400</xdr:rowOff>
    </xdr:to>
    <xdr:sp macro="" textlink="">
      <xdr:nvSpPr>
        <xdr:cNvPr id="282" name="フローチャート: 判断 281"/>
        <xdr:cNvSpPr/>
      </xdr:nvSpPr>
      <xdr:spPr>
        <a:xfrm>
          <a:off x="9588500" y="1410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31750</xdr:rowOff>
    </xdr:from>
    <xdr:to>
      <xdr:col>46</xdr:col>
      <xdr:colOff>38100</xdr:colOff>
      <xdr:row>83</xdr:row>
      <xdr:rowOff>133350</xdr:rowOff>
    </xdr:to>
    <xdr:sp macro="" textlink="">
      <xdr:nvSpPr>
        <xdr:cNvPr id="283" name="フローチャート: 判断 282"/>
        <xdr:cNvSpPr/>
      </xdr:nvSpPr>
      <xdr:spPr>
        <a:xfrm>
          <a:off x="86995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4" name="テキスト ボックス 28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5" name="テキスト ボックス 28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6" name="テキスト ボックス 28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7" name="テキスト ボックス 28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8" name="テキスト ボックス 28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50800</xdr:rowOff>
    </xdr:from>
    <xdr:to>
      <xdr:col>55</xdr:col>
      <xdr:colOff>50800</xdr:colOff>
      <xdr:row>84</xdr:row>
      <xdr:rowOff>152400</xdr:rowOff>
    </xdr:to>
    <xdr:sp macro="" textlink="">
      <xdr:nvSpPr>
        <xdr:cNvPr id="289" name="楕円 288"/>
        <xdr:cNvSpPr/>
      </xdr:nvSpPr>
      <xdr:spPr>
        <a:xfrm>
          <a:off x="10426700" y="1445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29227</xdr:rowOff>
    </xdr:from>
    <xdr:ext cx="469744" cy="259045"/>
    <xdr:sp macro="" textlink="">
      <xdr:nvSpPr>
        <xdr:cNvPr id="290" name="【福祉施設】&#10;一人当たり面積該当値テキスト"/>
        <xdr:cNvSpPr txBox="1"/>
      </xdr:nvSpPr>
      <xdr:spPr>
        <a:xfrm>
          <a:off x="10515600" y="1443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50800</xdr:rowOff>
    </xdr:from>
    <xdr:to>
      <xdr:col>50</xdr:col>
      <xdr:colOff>165100</xdr:colOff>
      <xdr:row>84</xdr:row>
      <xdr:rowOff>152400</xdr:rowOff>
    </xdr:to>
    <xdr:sp macro="" textlink="">
      <xdr:nvSpPr>
        <xdr:cNvPr id="291" name="楕円 290"/>
        <xdr:cNvSpPr/>
      </xdr:nvSpPr>
      <xdr:spPr>
        <a:xfrm>
          <a:off x="9588500" y="1445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101600</xdr:rowOff>
    </xdr:from>
    <xdr:to>
      <xdr:col>55</xdr:col>
      <xdr:colOff>0</xdr:colOff>
      <xdr:row>84</xdr:row>
      <xdr:rowOff>101600</xdr:rowOff>
    </xdr:to>
    <xdr:cxnSp macro="">
      <xdr:nvCxnSpPr>
        <xdr:cNvPr id="292" name="直線コネクタ 291"/>
        <xdr:cNvCxnSpPr/>
      </xdr:nvCxnSpPr>
      <xdr:spPr>
        <a:xfrm>
          <a:off x="9639300" y="14503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80</xdr:row>
      <xdr:rowOff>168927</xdr:rowOff>
    </xdr:from>
    <xdr:ext cx="469744" cy="259045"/>
    <xdr:sp macro="" textlink="">
      <xdr:nvSpPr>
        <xdr:cNvPr id="293" name="n_1aveValue【福祉施設】&#10;一人当たり面積"/>
        <xdr:cNvSpPr txBox="1"/>
      </xdr:nvSpPr>
      <xdr:spPr>
        <a:xfrm>
          <a:off x="9391727" y="1388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149877</xdr:rowOff>
    </xdr:from>
    <xdr:ext cx="469744" cy="259045"/>
    <xdr:sp macro="" textlink="">
      <xdr:nvSpPr>
        <xdr:cNvPr id="294" name="n_2aveValue【福祉施設】&#10;一人当たり面積"/>
        <xdr:cNvSpPr txBox="1"/>
      </xdr:nvSpPr>
      <xdr:spPr>
        <a:xfrm>
          <a:off x="8515427" y="1403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143527</xdr:rowOff>
    </xdr:from>
    <xdr:ext cx="469744" cy="259045"/>
    <xdr:sp macro="" textlink="">
      <xdr:nvSpPr>
        <xdr:cNvPr id="295" name="n_1mainValue【福祉施設】&#10;一人当たり面積"/>
        <xdr:cNvSpPr txBox="1"/>
      </xdr:nvSpPr>
      <xdr:spPr>
        <a:xfrm>
          <a:off x="9391727" y="1454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6" name="正方形/長方形 29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7" name="正方形/長方形 29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8" name="正方形/長方形 29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9" name="正方形/長方形 29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0" name="正方形/長方形 29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1" name="正方形/長方形 30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2" name="正方形/長方形 30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3" name="正方形/長方形 30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4" name="テキスト ボックス 30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5" name="直線コネクタ 30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06" name="テキスト ボックス 305"/>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07" name="直線コネクタ 306"/>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08" name="テキスト ボックス 307"/>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09" name="直線コネクタ 308"/>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10" name="テキスト ボックス 309"/>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11" name="直線コネクタ 310"/>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12" name="テキスト ボックス 311"/>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13" name="直線コネクタ 312"/>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14" name="テキスト ボックス 313"/>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15" name="直線コネクタ 314"/>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16" name="テキスト ボックス 315"/>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7" name="直線コネクタ 31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18" name="テキスト ボックス 317"/>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1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108</xdr:row>
      <xdr:rowOff>81914</xdr:rowOff>
    </xdr:to>
    <xdr:cxnSp macro="">
      <xdr:nvCxnSpPr>
        <xdr:cNvPr id="320" name="直線コネクタ 319"/>
        <xdr:cNvCxnSpPr/>
      </xdr:nvCxnSpPr>
      <xdr:spPr>
        <a:xfrm flipV="1">
          <a:off x="4634865" y="17145000"/>
          <a:ext cx="0" cy="1453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85741</xdr:rowOff>
    </xdr:from>
    <xdr:ext cx="405111" cy="259045"/>
    <xdr:sp macro="" textlink="">
      <xdr:nvSpPr>
        <xdr:cNvPr id="321" name="【市民会館】&#10;有形固定資産減価償却率最小値テキスト"/>
        <xdr:cNvSpPr txBox="1"/>
      </xdr:nvSpPr>
      <xdr:spPr>
        <a:xfrm>
          <a:off x="4673600" y="1860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81914</xdr:rowOff>
    </xdr:from>
    <xdr:to>
      <xdr:col>24</xdr:col>
      <xdr:colOff>152400</xdr:colOff>
      <xdr:row>108</xdr:row>
      <xdr:rowOff>81914</xdr:rowOff>
    </xdr:to>
    <xdr:cxnSp macro="">
      <xdr:nvCxnSpPr>
        <xdr:cNvPr id="322" name="直線コネクタ 321"/>
        <xdr:cNvCxnSpPr/>
      </xdr:nvCxnSpPr>
      <xdr:spPr>
        <a:xfrm>
          <a:off x="4546600" y="18598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23" name="【市民会館】&#10;有形固定資産減価償却率最大値テキスト"/>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24" name="直線コネクタ 323"/>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12082</xdr:rowOff>
    </xdr:from>
    <xdr:ext cx="405111" cy="259045"/>
    <xdr:sp macro="" textlink="">
      <xdr:nvSpPr>
        <xdr:cNvPr id="325" name="【市民会館】&#10;有形固定資産減価償却率平均値テキスト"/>
        <xdr:cNvSpPr txBox="1"/>
      </xdr:nvSpPr>
      <xdr:spPr>
        <a:xfrm>
          <a:off x="4673600" y="17842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160655</xdr:rowOff>
    </xdr:from>
    <xdr:to>
      <xdr:col>24</xdr:col>
      <xdr:colOff>114300</xdr:colOff>
      <xdr:row>105</xdr:row>
      <xdr:rowOff>90805</xdr:rowOff>
    </xdr:to>
    <xdr:sp macro="" textlink="">
      <xdr:nvSpPr>
        <xdr:cNvPr id="326" name="フローチャート: 判断 325"/>
        <xdr:cNvSpPr/>
      </xdr:nvSpPr>
      <xdr:spPr>
        <a:xfrm>
          <a:off x="45847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164464</xdr:rowOff>
    </xdr:from>
    <xdr:to>
      <xdr:col>20</xdr:col>
      <xdr:colOff>38100</xdr:colOff>
      <xdr:row>105</xdr:row>
      <xdr:rowOff>94614</xdr:rowOff>
    </xdr:to>
    <xdr:sp macro="" textlink="">
      <xdr:nvSpPr>
        <xdr:cNvPr id="327" name="フローチャート: 判断 326"/>
        <xdr:cNvSpPr/>
      </xdr:nvSpPr>
      <xdr:spPr>
        <a:xfrm>
          <a:off x="3746500" y="1799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21589</xdr:rowOff>
    </xdr:from>
    <xdr:to>
      <xdr:col>15</xdr:col>
      <xdr:colOff>101600</xdr:colOff>
      <xdr:row>105</xdr:row>
      <xdr:rowOff>123189</xdr:rowOff>
    </xdr:to>
    <xdr:sp macro="" textlink="">
      <xdr:nvSpPr>
        <xdr:cNvPr id="328" name="フローチャート: 判断 327"/>
        <xdr:cNvSpPr/>
      </xdr:nvSpPr>
      <xdr:spPr>
        <a:xfrm>
          <a:off x="2857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29" name="テキスト ボックス 32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0" name="テキスト ボックス 32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1" name="テキスト ボックス 33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2" name="テキスト ボックス 33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3" name="テキスト ボックス 33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57786</xdr:rowOff>
    </xdr:from>
    <xdr:to>
      <xdr:col>24</xdr:col>
      <xdr:colOff>114300</xdr:colOff>
      <xdr:row>106</xdr:row>
      <xdr:rowOff>159386</xdr:rowOff>
    </xdr:to>
    <xdr:sp macro="" textlink="">
      <xdr:nvSpPr>
        <xdr:cNvPr id="334" name="楕円 333"/>
        <xdr:cNvSpPr/>
      </xdr:nvSpPr>
      <xdr:spPr>
        <a:xfrm>
          <a:off x="4584700" y="1823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36213</xdr:rowOff>
    </xdr:from>
    <xdr:ext cx="405111" cy="259045"/>
    <xdr:sp macro="" textlink="">
      <xdr:nvSpPr>
        <xdr:cNvPr id="335" name="【市民会館】&#10;有形固定資産減価償却率該当値テキスト"/>
        <xdr:cNvSpPr txBox="1"/>
      </xdr:nvSpPr>
      <xdr:spPr>
        <a:xfrm>
          <a:off x="4673600" y="18209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82550</xdr:rowOff>
    </xdr:from>
    <xdr:to>
      <xdr:col>20</xdr:col>
      <xdr:colOff>38100</xdr:colOff>
      <xdr:row>107</xdr:row>
      <xdr:rowOff>12700</xdr:rowOff>
    </xdr:to>
    <xdr:sp macro="" textlink="">
      <xdr:nvSpPr>
        <xdr:cNvPr id="336" name="楕円 335"/>
        <xdr:cNvSpPr/>
      </xdr:nvSpPr>
      <xdr:spPr>
        <a:xfrm>
          <a:off x="37465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108586</xdr:rowOff>
    </xdr:from>
    <xdr:to>
      <xdr:col>24</xdr:col>
      <xdr:colOff>63500</xdr:colOff>
      <xdr:row>106</xdr:row>
      <xdr:rowOff>133350</xdr:rowOff>
    </xdr:to>
    <xdr:cxnSp macro="">
      <xdr:nvCxnSpPr>
        <xdr:cNvPr id="337" name="直線コネクタ 336"/>
        <xdr:cNvCxnSpPr/>
      </xdr:nvCxnSpPr>
      <xdr:spPr>
        <a:xfrm flipV="1">
          <a:off x="3797300" y="18282286"/>
          <a:ext cx="8382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111141</xdr:rowOff>
    </xdr:from>
    <xdr:ext cx="405111" cy="259045"/>
    <xdr:sp macro="" textlink="">
      <xdr:nvSpPr>
        <xdr:cNvPr id="338" name="n_1aveValue【市民会館】&#10;有形固定資産減価償却率"/>
        <xdr:cNvSpPr txBox="1"/>
      </xdr:nvSpPr>
      <xdr:spPr>
        <a:xfrm>
          <a:off x="3582044" y="17770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139716</xdr:rowOff>
    </xdr:from>
    <xdr:ext cx="405111" cy="259045"/>
    <xdr:sp macro="" textlink="">
      <xdr:nvSpPr>
        <xdr:cNvPr id="339" name="n_2aveValue【市民会館】&#10;有形固定資産減価償却率"/>
        <xdr:cNvSpPr txBox="1"/>
      </xdr:nvSpPr>
      <xdr:spPr>
        <a:xfrm>
          <a:off x="2705744" y="17799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3827</xdr:rowOff>
    </xdr:from>
    <xdr:ext cx="405111" cy="259045"/>
    <xdr:sp macro="" textlink="">
      <xdr:nvSpPr>
        <xdr:cNvPr id="340" name="n_1mainValue【市民会館】&#10;有形固定資産減価償却率"/>
        <xdr:cNvSpPr txBox="1"/>
      </xdr:nvSpPr>
      <xdr:spPr>
        <a:xfrm>
          <a:off x="3582044" y="183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1" name="正方形/長方形 34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2" name="正方形/長方形 34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3" name="正方形/長方形 34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4" name="正方形/長方形 34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5" name="正方形/長方形 34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6" name="正方形/長方形 34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7" name="正方形/長方形 34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8" name="正方形/長方形 34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9" name="テキスト ボックス 34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0" name="直線コネクタ 34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51" name="直線コネクタ 350"/>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52" name="テキスト ボックス 351"/>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3" name="直線コネクタ 352"/>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4" name="テキスト ボックス 353"/>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5" name="直線コネクタ 354"/>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6" name="テキスト ボックス 355"/>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7" name="直線コネクタ 356"/>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8" name="テキスト ボックス 357"/>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9" name="直線コネクタ 358"/>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60" name="テキスト ボックス 359"/>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1" name="直線コネクタ 36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2" name="テキスト ボックス 36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99061</xdr:rowOff>
    </xdr:from>
    <xdr:to>
      <xdr:col>54</xdr:col>
      <xdr:colOff>189865</xdr:colOff>
      <xdr:row>108</xdr:row>
      <xdr:rowOff>7620</xdr:rowOff>
    </xdr:to>
    <xdr:cxnSp macro="">
      <xdr:nvCxnSpPr>
        <xdr:cNvPr id="364" name="直線コネクタ 363"/>
        <xdr:cNvCxnSpPr/>
      </xdr:nvCxnSpPr>
      <xdr:spPr>
        <a:xfrm flipV="1">
          <a:off x="10476865" y="17244061"/>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11447</xdr:rowOff>
    </xdr:from>
    <xdr:ext cx="469744" cy="259045"/>
    <xdr:sp macro="" textlink="">
      <xdr:nvSpPr>
        <xdr:cNvPr id="365" name="【市民会館】&#10;一人当たり面積最小値テキスト"/>
        <xdr:cNvSpPr txBox="1"/>
      </xdr:nvSpPr>
      <xdr:spPr>
        <a:xfrm>
          <a:off x="10515600"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7620</xdr:rowOff>
    </xdr:from>
    <xdr:to>
      <xdr:col>55</xdr:col>
      <xdr:colOff>88900</xdr:colOff>
      <xdr:row>108</xdr:row>
      <xdr:rowOff>7620</xdr:rowOff>
    </xdr:to>
    <xdr:cxnSp macro="">
      <xdr:nvCxnSpPr>
        <xdr:cNvPr id="366" name="直線コネクタ 365"/>
        <xdr:cNvCxnSpPr/>
      </xdr:nvCxnSpPr>
      <xdr:spPr>
        <a:xfrm>
          <a:off x="10388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45738</xdr:rowOff>
    </xdr:from>
    <xdr:ext cx="469744" cy="259045"/>
    <xdr:sp macro="" textlink="">
      <xdr:nvSpPr>
        <xdr:cNvPr id="367" name="【市民会館】&#10;一人当たり面積最大値テキスト"/>
        <xdr:cNvSpPr txBox="1"/>
      </xdr:nvSpPr>
      <xdr:spPr>
        <a:xfrm>
          <a:off x="10515600" y="1701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99061</xdr:rowOff>
    </xdr:from>
    <xdr:to>
      <xdr:col>55</xdr:col>
      <xdr:colOff>88900</xdr:colOff>
      <xdr:row>100</xdr:row>
      <xdr:rowOff>99061</xdr:rowOff>
    </xdr:to>
    <xdr:cxnSp macro="">
      <xdr:nvCxnSpPr>
        <xdr:cNvPr id="368" name="直線コネクタ 367"/>
        <xdr:cNvCxnSpPr/>
      </xdr:nvCxnSpPr>
      <xdr:spPr>
        <a:xfrm>
          <a:off x="10388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29227</xdr:rowOff>
    </xdr:from>
    <xdr:ext cx="469744" cy="259045"/>
    <xdr:sp macro="" textlink="">
      <xdr:nvSpPr>
        <xdr:cNvPr id="369" name="【市民会館】&#10;一人当たり面積平均値テキスト"/>
        <xdr:cNvSpPr txBox="1"/>
      </xdr:nvSpPr>
      <xdr:spPr>
        <a:xfrm>
          <a:off x="10515600" y="1786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6350</xdr:rowOff>
    </xdr:from>
    <xdr:to>
      <xdr:col>55</xdr:col>
      <xdr:colOff>50800</xdr:colOff>
      <xdr:row>105</xdr:row>
      <xdr:rowOff>107950</xdr:rowOff>
    </xdr:to>
    <xdr:sp macro="" textlink="">
      <xdr:nvSpPr>
        <xdr:cNvPr id="370" name="フローチャート: 判断 369"/>
        <xdr:cNvSpPr/>
      </xdr:nvSpPr>
      <xdr:spPr>
        <a:xfrm>
          <a:off x="104267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44450</xdr:rowOff>
    </xdr:from>
    <xdr:to>
      <xdr:col>50</xdr:col>
      <xdr:colOff>165100</xdr:colOff>
      <xdr:row>105</xdr:row>
      <xdr:rowOff>146050</xdr:rowOff>
    </xdr:to>
    <xdr:sp macro="" textlink="">
      <xdr:nvSpPr>
        <xdr:cNvPr id="371" name="フローチャート: 判断 370"/>
        <xdr:cNvSpPr/>
      </xdr:nvSpPr>
      <xdr:spPr>
        <a:xfrm>
          <a:off x="9588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67311</xdr:rowOff>
    </xdr:from>
    <xdr:to>
      <xdr:col>46</xdr:col>
      <xdr:colOff>38100</xdr:colOff>
      <xdr:row>105</xdr:row>
      <xdr:rowOff>168911</xdr:rowOff>
    </xdr:to>
    <xdr:sp macro="" textlink="">
      <xdr:nvSpPr>
        <xdr:cNvPr id="372" name="フローチャート: 判断 371"/>
        <xdr:cNvSpPr/>
      </xdr:nvSpPr>
      <xdr:spPr>
        <a:xfrm>
          <a:off x="8699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3" name="テキスト ボックス 37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4" name="テキスト ボックス 37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5" name="テキスト ボックス 37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6" name="テキスト ボックス 37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7" name="テキスト ボックス 37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21589</xdr:rowOff>
    </xdr:from>
    <xdr:to>
      <xdr:col>55</xdr:col>
      <xdr:colOff>50800</xdr:colOff>
      <xdr:row>105</xdr:row>
      <xdr:rowOff>123189</xdr:rowOff>
    </xdr:to>
    <xdr:sp macro="" textlink="">
      <xdr:nvSpPr>
        <xdr:cNvPr id="378" name="楕円 377"/>
        <xdr:cNvSpPr/>
      </xdr:nvSpPr>
      <xdr:spPr>
        <a:xfrm>
          <a:off x="10426700" y="1802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16</xdr:rowOff>
    </xdr:from>
    <xdr:ext cx="469744" cy="259045"/>
    <xdr:sp macro="" textlink="">
      <xdr:nvSpPr>
        <xdr:cNvPr id="379" name="【市民会館】&#10;一人当たり面積該当値テキスト"/>
        <xdr:cNvSpPr txBox="1"/>
      </xdr:nvSpPr>
      <xdr:spPr>
        <a:xfrm>
          <a:off x="10515600" y="18002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21589</xdr:rowOff>
    </xdr:from>
    <xdr:to>
      <xdr:col>50</xdr:col>
      <xdr:colOff>165100</xdr:colOff>
      <xdr:row>105</xdr:row>
      <xdr:rowOff>123189</xdr:rowOff>
    </xdr:to>
    <xdr:sp macro="" textlink="">
      <xdr:nvSpPr>
        <xdr:cNvPr id="380" name="楕円 379"/>
        <xdr:cNvSpPr/>
      </xdr:nvSpPr>
      <xdr:spPr>
        <a:xfrm>
          <a:off x="9588500" y="1802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72389</xdr:rowOff>
    </xdr:from>
    <xdr:to>
      <xdr:col>55</xdr:col>
      <xdr:colOff>0</xdr:colOff>
      <xdr:row>105</xdr:row>
      <xdr:rowOff>72389</xdr:rowOff>
    </xdr:to>
    <xdr:cxnSp macro="">
      <xdr:nvCxnSpPr>
        <xdr:cNvPr id="381" name="直線コネクタ 380"/>
        <xdr:cNvCxnSpPr/>
      </xdr:nvCxnSpPr>
      <xdr:spPr>
        <a:xfrm>
          <a:off x="9639300" y="180746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137177</xdr:rowOff>
    </xdr:from>
    <xdr:ext cx="469744" cy="259045"/>
    <xdr:sp macro="" textlink="">
      <xdr:nvSpPr>
        <xdr:cNvPr id="382" name="n_1aveValue【市民会館】&#10;一人当たり面積"/>
        <xdr:cNvSpPr txBox="1"/>
      </xdr:nvSpPr>
      <xdr:spPr>
        <a:xfrm>
          <a:off x="9391727" y="181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13988</xdr:rowOff>
    </xdr:from>
    <xdr:ext cx="469744" cy="259045"/>
    <xdr:sp macro="" textlink="">
      <xdr:nvSpPr>
        <xdr:cNvPr id="383" name="n_2aveValue【市民会館】&#10;一人当たり面積"/>
        <xdr:cNvSpPr txBox="1"/>
      </xdr:nvSpPr>
      <xdr:spPr>
        <a:xfrm>
          <a:off x="8515427" y="1784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139716</xdr:rowOff>
    </xdr:from>
    <xdr:ext cx="469744" cy="259045"/>
    <xdr:sp macro="" textlink="">
      <xdr:nvSpPr>
        <xdr:cNvPr id="384" name="n_1mainValue【市民会館】&#10;一人当たり面積"/>
        <xdr:cNvSpPr txBox="1"/>
      </xdr:nvSpPr>
      <xdr:spPr>
        <a:xfrm>
          <a:off x="9391727" y="1779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5" name="正方形/長方形 38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6" name="正方形/長方形 38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7" name="正方形/長方形 38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8" name="正方形/長方形 38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9" name="正方形/長方形 38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0" name="正方形/長方形 38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1" name="正方形/長方形 39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2" name="正方形/長方形 39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3" name="テキスト ボックス 39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4" name="直線コネクタ 39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95" name="テキスト ボックス 394"/>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96" name="直線コネクタ 395"/>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97" name="テキスト ボックス 396"/>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98" name="直線コネクタ 397"/>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99" name="テキスト ボックス 398"/>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00" name="直線コネクタ 399"/>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01" name="テキスト ボックス 400"/>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02" name="直線コネクタ 401"/>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03" name="テキスト ボックス 402"/>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4" name="直線コネクタ 40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05" name="テキスト ボックス 40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46482</xdr:rowOff>
    </xdr:from>
    <xdr:to>
      <xdr:col>85</xdr:col>
      <xdr:colOff>126364</xdr:colOff>
      <xdr:row>41</xdr:row>
      <xdr:rowOff>44196</xdr:rowOff>
    </xdr:to>
    <xdr:cxnSp macro="">
      <xdr:nvCxnSpPr>
        <xdr:cNvPr id="407" name="直線コネクタ 406"/>
        <xdr:cNvCxnSpPr/>
      </xdr:nvCxnSpPr>
      <xdr:spPr>
        <a:xfrm flipV="1">
          <a:off x="16318864" y="5704332"/>
          <a:ext cx="0" cy="136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48023</xdr:rowOff>
    </xdr:from>
    <xdr:ext cx="405111" cy="259045"/>
    <xdr:sp macro="" textlink="">
      <xdr:nvSpPr>
        <xdr:cNvPr id="408" name="【一般廃棄物処理施設】&#10;有形固定資産減価償却率最小値テキスト"/>
        <xdr:cNvSpPr txBox="1"/>
      </xdr:nvSpPr>
      <xdr:spPr>
        <a:xfrm>
          <a:off x="16357600" y="7077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44196</xdr:rowOff>
    </xdr:from>
    <xdr:to>
      <xdr:col>86</xdr:col>
      <xdr:colOff>25400</xdr:colOff>
      <xdr:row>41</xdr:row>
      <xdr:rowOff>44196</xdr:rowOff>
    </xdr:to>
    <xdr:cxnSp macro="">
      <xdr:nvCxnSpPr>
        <xdr:cNvPr id="409" name="直線コネクタ 408"/>
        <xdr:cNvCxnSpPr/>
      </xdr:nvCxnSpPr>
      <xdr:spPr>
        <a:xfrm>
          <a:off x="16230600" y="7073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164609</xdr:rowOff>
    </xdr:from>
    <xdr:ext cx="405111" cy="259045"/>
    <xdr:sp macro="" textlink="">
      <xdr:nvSpPr>
        <xdr:cNvPr id="410" name="【一般廃棄物処理施設】&#10;有形固定資産減価償却率最大値テキスト"/>
        <xdr:cNvSpPr txBox="1"/>
      </xdr:nvSpPr>
      <xdr:spPr>
        <a:xfrm>
          <a:off x="16357600" y="5479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46482</xdr:rowOff>
    </xdr:from>
    <xdr:to>
      <xdr:col>86</xdr:col>
      <xdr:colOff>25400</xdr:colOff>
      <xdr:row>33</xdr:row>
      <xdr:rowOff>46482</xdr:rowOff>
    </xdr:to>
    <xdr:cxnSp macro="">
      <xdr:nvCxnSpPr>
        <xdr:cNvPr id="411" name="直線コネクタ 410"/>
        <xdr:cNvCxnSpPr/>
      </xdr:nvCxnSpPr>
      <xdr:spPr>
        <a:xfrm>
          <a:off x="16230600" y="570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26687</xdr:rowOff>
    </xdr:from>
    <xdr:ext cx="405111" cy="259045"/>
    <xdr:sp macro="" textlink="">
      <xdr:nvSpPr>
        <xdr:cNvPr id="412" name="【一般廃棄物処理施設】&#10;有形固定資産減価償却率平均値テキスト"/>
        <xdr:cNvSpPr txBox="1"/>
      </xdr:nvSpPr>
      <xdr:spPr>
        <a:xfrm>
          <a:off x="16357600" y="6370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48260</xdr:rowOff>
    </xdr:from>
    <xdr:to>
      <xdr:col>85</xdr:col>
      <xdr:colOff>177800</xdr:colOff>
      <xdr:row>37</xdr:row>
      <xdr:rowOff>149860</xdr:rowOff>
    </xdr:to>
    <xdr:sp macro="" textlink="">
      <xdr:nvSpPr>
        <xdr:cNvPr id="413" name="フローチャート: 判断 412"/>
        <xdr:cNvSpPr/>
      </xdr:nvSpPr>
      <xdr:spPr>
        <a:xfrm>
          <a:off x="162687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105410</xdr:rowOff>
    </xdr:from>
    <xdr:to>
      <xdr:col>81</xdr:col>
      <xdr:colOff>101600</xdr:colOff>
      <xdr:row>37</xdr:row>
      <xdr:rowOff>35560</xdr:rowOff>
    </xdr:to>
    <xdr:sp macro="" textlink="">
      <xdr:nvSpPr>
        <xdr:cNvPr id="414" name="フローチャート: 判断 413"/>
        <xdr:cNvSpPr/>
      </xdr:nvSpPr>
      <xdr:spPr>
        <a:xfrm>
          <a:off x="15430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105410</xdr:rowOff>
    </xdr:from>
    <xdr:to>
      <xdr:col>76</xdr:col>
      <xdr:colOff>165100</xdr:colOff>
      <xdr:row>38</xdr:row>
      <xdr:rowOff>35560</xdr:rowOff>
    </xdr:to>
    <xdr:sp macro="" textlink="">
      <xdr:nvSpPr>
        <xdr:cNvPr id="415" name="フローチャート: 判断 414"/>
        <xdr:cNvSpPr/>
      </xdr:nvSpPr>
      <xdr:spPr>
        <a:xfrm>
          <a:off x="14541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6" name="テキスト ボックス 41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7" name="テキスト ボックス 41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8" name="テキスト ボックス 41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9" name="テキスト ボックス 41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0" name="テキスト ボックス 41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13970</xdr:rowOff>
    </xdr:from>
    <xdr:to>
      <xdr:col>85</xdr:col>
      <xdr:colOff>177800</xdr:colOff>
      <xdr:row>35</xdr:row>
      <xdr:rowOff>115570</xdr:rowOff>
    </xdr:to>
    <xdr:sp macro="" textlink="">
      <xdr:nvSpPr>
        <xdr:cNvPr id="421" name="楕円 420"/>
        <xdr:cNvSpPr/>
      </xdr:nvSpPr>
      <xdr:spPr>
        <a:xfrm>
          <a:off x="16268700" y="601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36847</xdr:rowOff>
    </xdr:from>
    <xdr:ext cx="405111" cy="259045"/>
    <xdr:sp macro="" textlink="">
      <xdr:nvSpPr>
        <xdr:cNvPr id="422" name="【一般廃棄物処理施設】&#10;有形固定資産減価償却率該当値テキスト"/>
        <xdr:cNvSpPr txBox="1"/>
      </xdr:nvSpPr>
      <xdr:spPr>
        <a:xfrm>
          <a:off x="16357600" y="586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77978</xdr:rowOff>
    </xdr:from>
    <xdr:to>
      <xdr:col>81</xdr:col>
      <xdr:colOff>101600</xdr:colOff>
      <xdr:row>36</xdr:row>
      <xdr:rowOff>8128</xdr:rowOff>
    </xdr:to>
    <xdr:sp macro="" textlink="">
      <xdr:nvSpPr>
        <xdr:cNvPr id="423" name="楕円 422"/>
        <xdr:cNvSpPr/>
      </xdr:nvSpPr>
      <xdr:spPr>
        <a:xfrm>
          <a:off x="15430500" y="607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64770</xdr:rowOff>
    </xdr:from>
    <xdr:to>
      <xdr:col>85</xdr:col>
      <xdr:colOff>127000</xdr:colOff>
      <xdr:row>35</xdr:row>
      <xdr:rowOff>128778</xdr:rowOff>
    </xdr:to>
    <xdr:cxnSp macro="">
      <xdr:nvCxnSpPr>
        <xdr:cNvPr id="424" name="直線コネクタ 423"/>
        <xdr:cNvCxnSpPr/>
      </xdr:nvCxnSpPr>
      <xdr:spPr>
        <a:xfrm flipV="1">
          <a:off x="15481300" y="6065520"/>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26687</xdr:rowOff>
    </xdr:from>
    <xdr:ext cx="405111" cy="259045"/>
    <xdr:sp macro="" textlink="">
      <xdr:nvSpPr>
        <xdr:cNvPr id="425" name="n_1aveValue【一般廃棄物処理施設】&#10;有形固定資産減価償却率"/>
        <xdr:cNvSpPr txBox="1"/>
      </xdr:nvSpPr>
      <xdr:spPr>
        <a:xfrm>
          <a:off x="15266044" y="637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52087</xdr:rowOff>
    </xdr:from>
    <xdr:ext cx="405111" cy="259045"/>
    <xdr:sp macro="" textlink="">
      <xdr:nvSpPr>
        <xdr:cNvPr id="426" name="n_2aveValue【一般廃棄物処理施設】&#10;有形固定資産減価償却率"/>
        <xdr:cNvSpPr txBox="1"/>
      </xdr:nvSpPr>
      <xdr:spPr>
        <a:xfrm>
          <a:off x="14389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24655</xdr:rowOff>
    </xdr:from>
    <xdr:ext cx="405111" cy="259045"/>
    <xdr:sp macro="" textlink="">
      <xdr:nvSpPr>
        <xdr:cNvPr id="427" name="n_1mainValue【一般廃棄物処理施設】&#10;有形固定資産減価償却率"/>
        <xdr:cNvSpPr txBox="1"/>
      </xdr:nvSpPr>
      <xdr:spPr>
        <a:xfrm>
          <a:off x="15266044" y="5853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8" name="正方形/長方形 42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9" name="正方形/長方形 42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0" name="正方形/長方形 42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1" name="正方形/長方形 43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2" name="正方形/長方形 43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3" name="正方形/長方形 43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4" name="正方形/長方形 43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5" name="正方形/長方形 43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6" name="テキスト ボックス 43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7" name="直線コネクタ 43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38" name="直線コネクタ 43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39" name="テキスト ボックス 438"/>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40" name="直線コネクタ 43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41" name="テキスト ボックス 440"/>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2" name="直線コネクタ 44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443" name="テキスト ボックス 442"/>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44" name="直線コネクタ 44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445" name="テキスト ボックス 444"/>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46" name="直線コネクタ 44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47" name="テキスト ボックス 446"/>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8" name="直線コネクタ 44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49" name="テキスト ボックス 44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65951</xdr:rowOff>
    </xdr:from>
    <xdr:to>
      <xdr:col>116</xdr:col>
      <xdr:colOff>62864</xdr:colOff>
      <xdr:row>42</xdr:row>
      <xdr:rowOff>6528</xdr:rowOff>
    </xdr:to>
    <xdr:cxnSp macro="">
      <xdr:nvCxnSpPr>
        <xdr:cNvPr id="451" name="直線コネクタ 450"/>
        <xdr:cNvCxnSpPr/>
      </xdr:nvCxnSpPr>
      <xdr:spPr>
        <a:xfrm flipV="1">
          <a:off x="22160864" y="5723801"/>
          <a:ext cx="0" cy="1483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10355</xdr:rowOff>
    </xdr:from>
    <xdr:ext cx="469744" cy="259045"/>
    <xdr:sp macro="" textlink="">
      <xdr:nvSpPr>
        <xdr:cNvPr id="452" name="【一般廃棄物処理施設】&#10;一人当たり有形固定資産（償却資産）額最小値テキスト"/>
        <xdr:cNvSpPr txBox="1"/>
      </xdr:nvSpPr>
      <xdr:spPr>
        <a:xfrm>
          <a:off x="22199600" y="7211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6528</xdr:rowOff>
    </xdr:from>
    <xdr:to>
      <xdr:col>116</xdr:col>
      <xdr:colOff>152400</xdr:colOff>
      <xdr:row>42</xdr:row>
      <xdr:rowOff>6528</xdr:rowOff>
    </xdr:to>
    <xdr:cxnSp macro="">
      <xdr:nvCxnSpPr>
        <xdr:cNvPr id="453" name="直線コネクタ 452"/>
        <xdr:cNvCxnSpPr/>
      </xdr:nvCxnSpPr>
      <xdr:spPr>
        <a:xfrm>
          <a:off x="22072600" y="720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12628</xdr:rowOff>
    </xdr:from>
    <xdr:ext cx="599010" cy="259045"/>
    <xdr:sp macro="" textlink="">
      <xdr:nvSpPr>
        <xdr:cNvPr id="454" name="【一般廃棄物処理施設】&#10;一人当たり有形固定資産（償却資産）額最大値テキスト"/>
        <xdr:cNvSpPr txBox="1"/>
      </xdr:nvSpPr>
      <xdr:spPr>
        <a:xfrm>
          <a:off x="22199600" y="5499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65951</xdr:rowOff>
    </xdr:from>
    <xdr:to>
      <xdr:col>116</xdr:col>
      <xdr:colOff>152400</xdr:colOff>
      <xdr:row>33</xdr:row>
      <xdr:rowOff>65951</xdr:rowOff>
    </xdr:to>
    <xdr:cxnSp macro="">
      <xdr:nvCxnSpPr>
        <xdr:cNvPr id="455" name="直線コネクタ 454"/>
        <xdr:cNvCxnSpPr/>
      </xdr:nvCxnSpPr>
      <xdr:spPr>
        <a:xfrm>
          <a:off x="22072600" y="5723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14609</xdr:rowOff>
    </xdr:from>
    <xdr:ext cx="534377" cy="259045"/>
    <xdr:sp macro="" textlink="">
      <xdr:nvSpPr>
        <xdr:cNvPr id="456" name="【一般廃棄物処理施設】&#10;一人当たり有形固定資産（償却資産）額平均値テキスト"/>
        <xdr:cNvSpPr txBox="1"/>
      </xdr:nvSpPr>
      <xdr:spPr>
        <a:xfrm>
          <a:off x="22199600" y="6529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36182</xdr:rowOff>
    </xdr:from>
    <xdr:to>
      <xdr:col>116</xdr:col>
      <xdr:colOff>114300</xdr:colOff>
      <xdr:row>38</xdr:row>
      <xdr:rowOff>137782</xdr:rowOff>
    </xdr:to>
    <xdr:sp macro="" textlink="">
      <xdr:nvSpPr>
        <xdr:cNvPr id="457" name="フローチャート: 判断 456"/>
        <xdr:cNvSpPr/>
      </xdr:nvSpPr>
      <xdr:spPr>
        <a:xfrm>
          <a:off x="22110700" y="655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25603</xdr:rowOff>
    </xdr:from>
    <xdr:to>
      <xdr:col>112</xdr:col>
      <xdr:colOff>38100</xdr:colOff>
      <xdr:row>38</xdr:row>
      <xdr:rowOff>127203</xdr:rowOff>
    </xdr:to>
    <xdr:sp macro="" textlink="">
      <xdr:nvSpPr>
        <xdr:cNvPr id="458" name="フローチャート: 判断 457"/>
        <xdr:cNvSpPr/>
      </xdr:nvSpPr>
      <xdr:spPr>
        <a:xfrm>
          <a:off x="21272500" y="65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49784</xdr:rowOff>
    </xdr:from>
    <xdr:to>
      <xdr:col>107</xdr:col>
      <xdr:colOff>101600</xdr:colOff>
      <xdr:row>38</xdr:row>
      <xdr:rowOff>151384</xdr:rowOff>
    </xdr:to>
    <xdr:sp macro="" textlink="">
      <xdr:nvSpPr>
        <xdr:cNvPr id="459" name="フローチャート: 判断 458"/>
        <xdr:cNvSpPr/>
      </xdr:nvSpPr>
      <xdr:spPr>
        <a:xfrm>
          <a:off x="20383500" y="656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0" name="テキスト ボックス 45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1" name="テキスト ボックス 46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2" name="テキスト ボックス 46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3" name="テキスト ボックス 46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4" name="テキスト ボックス 46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113678</xdr:rowOff>
    </xdr:from>
    <xdr:to>
      <xdr:col>116</xdr:col>
      <xdr:colOff>114300</xdr:colOff>
      <xdr:row>36</xdr:row>
      <xdr:rowOff>43828</xdr:rowOff>
    </xdr:to>
    <xdr:sp macro="" textlink="">
      <xdr:nvSpPr>
        <xdr:cNvPr id="465" name="楕円 464"/>
        <xdr:cNvSpPr/>
      </xdr:nvSpPr>
      <xdr:spPr>
        <a:xfrm>
          <a:off x="22110700" y="611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136555</xdr:rowOff>
    </xdr:from>
    <xdr:ext cx="534377" cy="259045"/>
    <xdr:sp macro="" textlink="">
      <xdr:nvSpPr>
        <xdr:cNvPr id="466" name="【一般廃棄物処理施設】&#10;一人当たり有形固定資産（償却資産）額該当値テキスト"/>
        <xdr:cNvSpPr txBox="1"/>
      </xdr:nvSpPr>
      <xdr:spPr>
        <a:xfrm>
          <a:off x="22199600" y="5965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125362</xdr:rowOff>
    </xdr:from>
    <xdr:to>
      <xdr:col>112</xdr:col>
      <xdr:colOff>38100</xdr:colOff>
      <xdr:row>36</xdr:row>
      <xdr:rowOff>55512</xdr:rowOff>
    </xdr:to>
    <xdr:sp macro="" textlink="">
      <xdr:nvSpPr>
        <xdr:cNvPr id="467" name="楕円 466"/>
        <xdr:cNvSpPr/>
      </xdr:nvSpPr>
      <xdr:spPr>
        <a:xfrm>
          <a:off x="21272500" y="6126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164478</xdr:rowOff>
    </xdr:from>
    <xdr:to>
      <xdr:col>116</xdr:col>
      <xdr:colOff>63500</xdr:colOff>
      <xdr:row>36</xdr:row>
      <xdr:rowOff>4712</xdr:rowOff>
    </xdr:to>
    <xdr:cxnSp macro="">
      <xdr:nvCxnSpPr>
        <xdr:cNvPr id="468" name="直線コネクタ 467"/>
        <xdr:cNvCxnSpPr/>
      </xdr:nvCxnSpPr>
      <xdr:spPr>
        <a:xfrm flipV="1">
          <a:off x="21323300" y="6165228"/>
          <a:ext cx="838200" cy="11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118330</xdr:rowOff>
    </xdr:from>
    <xdr:ext cx="534377" cy="259045"/>
    <xdr:sp macro="" textlink="">
      <xdr:nvSpPr>
        <xdr:cNvPr id="469" name="n_1aveValue【一般廃棄物処理施設】&#10;一人当たり有形固定資産（償却資産）額"/>
        <xdr:cNvSpPr txBox="1"/>
      </xdr:nvSpPr>
      <xdr:spPr>
        <a:xfrm>
          <a:off x="21043411" y="663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167911</xdr:rowOff>
    </xdr:from>
    <xdr:ext cx="534377" cy="259045"/>
    <xdr:sp macro="" textlink="">
      <xdr:nvSpPr>
        <xdr:cNvPr id="470" name="n_2aveValue【一般廃棄物処理施設】&#10;一人当たり有形固定資産（償却資産）額"/>
        <xdr:cNvSpPr txBox="1"/>
      </xdr:nvSpPr>
      <xdr:spPr>
        <a:xfrm>
          <a:off x="20167111" y="634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34</xdr:row>
      <xdr:rowOff>72039</xdr:rowOff>
    </xdr:from>
    <xdr:ext cx="534377" cy="259045"/>
    <xdr:sp macro="" textlink="">
      <xdr:nvSpPr>
        <xdr:cNvPr id="471" name="n_1mainValue【一般廃棄物処理施設】&#10;一人当たり有形固定資産（償却資産）額"/>
        <xdr:cNvSpPr txBox="1"/>
      </xdr:nvSpPr>
      <xdr:spPr>
        <a:xfrm>
          <a:off x="21043411" y="5901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2" name="正方形/長方形 47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3" name="正方形/長方形 47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4" name="正方形/長方形 47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5" name="正方形/長方形 47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6" name="正方形/長方形 47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7" name="正方形/長方形 47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8" name="正方形/長方形 47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9" name="正方形/長方形 47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0" name="テキスト ボックス 47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1" name="直線コネクタ 48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482" name="直線コネクタ 48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483" name="テキスト ボックス 482"/>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4" name="直線コネクタ 48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5" name="テキスト ボックス 48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6" name="直線コネクタ 48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7" name="テキスト ボックス 48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8" name="直線コネクタ 48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9" name="テキスト ボックス 48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0" name="直線コネクタ 48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91" name="テキスト ボックス 49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2" name="直線コネクタ 49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3" name="テキスト ボックス 49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24765</xdr:rowOff>
    </xdr:from>
    <xdr:to>
      <xdr:col>85</xdr:col>
      <xdr:colOff>126364</xdr:colOff>
      <xdr:row>63</xdr:row>
      <xdr:rowOff>28575</xdr:rowOff>
    </xdr:to>
    <xdr:cxnSp macro="">
      <xdr:nvCxnSpPr>
        <xdr:cNvPr id="495" name="直線コネクタ 494"/>
        <xdr:cNvCxnSpPr/>
      </xdr:nvCxnSpPr>
      <xdr:spPr>
        <a:xfrm flipV="1">
          <a:off x="16318864" y="9454515"/>
          <a:ext cx="0"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32402</xdr:rowOff>
    </xdr:from>
    <xdr:ext cx="405111" cy="259045"/>
    <xdr:sp macro="" textlink="">
      <xdr:nvSpPr>
        <xdr:cNvPr id="496" name="【保健センター・保健所】&#10;有形固定資産減価償却率最小値テキスト"/>
        <xdr:cNvSpPr txBox="1"/>
      </xdr:nvSpPr>
      <xdr:spPr>
        <a:xfrm>
          <a:off x="16357600" y="1083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28575</xdr:rowOff>
    </xdr:from>
    <xdr:to>
      <xdr:col>86</xdr:col>
      <xdr:colOff>25400</xdr:colOff>
      <xdr:row>63</xdr:row>
      <xdr:rowOff>28575</xdr:rowOff>
    </xdr:to>
    <xdr:cxnSp macro="">
      <xdr:nvCxnSpPr>
        <xdr:cNvPr id="497" name="直線コネクタ 496"/>
        <xdr:cNvCxnSpPr/>
      </xdr:nvCxnSpPr>
      <xdr:spPr>
        <a:xfrm>
          <a:off x="16230600" y="1082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142892</xdr:rowOff>
    </xdr:from>
    <xdr:ext cx="405111" cy="259045"/>
    <xdr:sp macro="" textlink="">
      <xdr:nvSpPr>
        <xdr:cNvPr id="498" name="【保健センター・保健所】&#10;有形固定資産減価償却率最大値テキスト"/>
        <xdr:cNvSpPr txBox="1"/>
      </xdr:nvSpPr>
      <xdr:spPr>
        <a:xfrm>
          <a:off x="16357600" y="9229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24765</xdr:rowOff>
    </xdr:from>
    <xdr:to>
      <xdr:col>86</xdr:col>
      <xdr:colOff>25400</xdr:colOff>
      <xdr:row>55</xdr:row>
      <xdr:rowOff>24765</xdr:rowOff>
    </xdr:to>
    <xdr:cxnSp macro="">
      <xdr:nvCxnSpPr>
        <xdr:cNvPr id="499" name="直線コネクタ 498"/>
        <xdr:cNvCxnSpPr/>
      </xdr:nvCxnSpPr>
      <xdr:spPr>
        <a:xfrm>
          <a:off x="16230600" y="9454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30497</xdr:rowOff>
    </xdr:from>
    <xdr:ext cx="405111" cy="259045"/>
    <xdr:sp macro="" textlink="">
      <xdr:nvSpPr>
        <xdr:cNvPr id="500" name="【保健センター・保健所】&#10;有形固定資産減価償却率平均値テキスト"/>
        <xdr:cNvSpPr txBox="1"/>
      </xdr:nvSpPr>
      <xdr:spPr>
        <a:xfrm>
          <a:off x="16357600" y="1014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52070</xdr:rowOff>
    </xdr:from>
    <xdr:to>
      <xdr:col>85</xdr:col>
      <xdr:colOff>177800</xdr:colOff>
      <xdr:row>59</xdr:row>
      <xdr:rowOff>153670</xdr:rowOff>
    </xdr:to>
    <xdr:sp macro="" textlink="">
      <xdr:nvSpPr>
        <xdr:cNvPr id="501" name="フローチャート: 判断 500"/>
        <xdr:cNvSpPr/>
      </xdr:nvSpPr>
      <xdr:spPr>
        <a:xfrm>
          <a:off x="162687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71120</xdr:rowOff>
    </xdr:from>
    <xdr:to>
      <xdr:col>81</xdr:col>
      <xdr:colOff>101600</xdr:colOff>
      <xdr:row>60</xdr:row>
      <xdr:rowOff>1270</xdr:rowOff>
    </xdr:to>
    <xdr:sp macro="" textlink="">
      <xdr:nvSpPr>
        <xdr:cNvPr id="502" name="フローチャート: 判断 501"/>
        <xdr:cNvSpPr/>
      </xdr:nvSpPr>
      <xdr:spPr>
        <a:xfrm>
          <a:off x="154305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99695</xdr:rowOff>
    </xdr:from>
    <xdr:to>
      <xdr:col>76</xdr:col>
      <xdr:colOff>165100</xdr:colOff>
      <xdr:row>60</xdr:row>
      <xdr:rowOff>29845</xdr:rowOff>
    </xdr:to>
    <xdr:sp macro="" textlink="">
      <xdr:nvSpPr>
        <xdr:cNvPr id="503" name="フローチャート: 判断 502"/>
        <xdr:cNvSpPr/>
      </xdr:nvSpPr>
      <xdr:spPr>
        <a:xfrm>
          <a:off x="14541500" y="1021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4" name="テキスト ボックス 50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5" name="テキスト ボックス 50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6" name="テキスト ボックス 50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7" name="テキスト ボックス 50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8" name="テキスト ボックス 50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126365</xdr:rowOff>
    </xdr:from>
    <xdr:to>
      <xdr:col>85</xdr:col>
      <xdr:colOff>177800</xdr:colOff>
      <xdr:row>59</xdr:row>
      <xdr:rowOff>56515</xdr:rowOff>
    </xdr:to>
    <xdr:sp macro="" textlink="">
      <xdr:nvSpPr>
        <xdr:cNvPr id="509" name="楕円 508"/>
        <xdr:cNvSpPr/>
      </xdr:nvSpPr>
      <xdr:spPr>
        <a:xfrm>
          <a:off x="16268700" y="1007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149242</xdr:rowOff>
    </xdr:from>
    <xdr:ext cx="405111" cy="259045"/>
    <xdr:sp macro="" textlink="">
      <xdr:nvSpPr>
        <xdr:cNvPr id="510" name="【保健センター・保健所】&#10;有形固定資産減価償却率該当値テキスト"/>
        <xdr:cNvSpPr txBox="1"/>
      </xdr:nvSpPr>
      <xdr:spPr>
        <a:xfrm>
          <a:off x="16357600" y="9921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162560</xdr:rowOff>
    </xdr:from>
    <xdr:to>
      <xdr:col>81</xdr:col>
      <xdr:colOff>101600</xdr:colOff>
      <xdr:row>59</xdr:row>
      <xdr:rowOff>92710</xdr:rowOff>
    </xdr:to>
    <xdr:sp macro="" textlink="">
      <xdr:nvSpPr>
        <xdr:cNvPr id="511" name="楕円 510"/>
        <xdr:cNvSpPr/>
      </xdr:nvSpPr>
      <xdr:spPr>
        <a:xfrm>
          <a:off x="15430500" y="1010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5715</xdr:rowOff>
    </xdr:from>
    <xdr:to>
      <xdr:col>85</xdr:col>
      <xdr:colOff>127000</xdr:colOff>
      <xdr:row>59</xdr:row>
      <xdr:rowOff>41910</xdr:rowOff>
    </xdr:to>
    <xdr:cxnSp macro="">
      <xdr:nvCxnSpPr>
        <xdr:cNvPr id="512" name="直線コネクタ 511"/>
        <xdr:cNvCxnSpPr/>
      </xdr:nvCxnSpPr>
      <xdr:spPr>
        <a:xfrm flipV="1">
          <a:off x="15481300" y="1012126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163847</xdr:rowOff>
    </xdr:from>
    <xdr:ext cx="405111" cy="259045"/>
    <xdr:sp macro="" textlink="">
      <xdr:nvSpPr>
        <xdr:cNvPr id="513" name="n_1aveValue【保健センター・保健所】&#10;有形固定資産減価償却率"/>
        <xdr:cNvSpPr txBox="1"/>
      </xdr:nvSpPr>
      <xdr:spPr>
        <a:xfrm>
          <a:off x="15266044" y="1027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46372</xdr:rowOff>
    </xdr:from>
    <xdr:ext cx="405111" cy="259045"/>
    <xdr:sp macro="" textlink="">
      <xdr:nvSpPr>
        <xdr:cNvPr id="514" name="n_2aveValue【保健センター・保健所】&#10;有形固定資産減価償却率"/>
        <xdr:cNvSpPr txBox="1"/>
      </xdr:nvSpPr>
      <xdr:spPr>
        <a:xfrm>
          <a:off x="14389744" y="999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109237</xdr:rowOff>
    </xdr:from>
    <xdr:ext cx="405111" cy="259045"/>
    <xdr:sp macro="" textlink="">
      <xdr:nvSpPr>
        <xdr:cNvPr id="515" name="n_1mainValue【保健センター・保健所】&#10;有形固定資産減価償却率"/>
        <xdr:cNvSpPr txBox="1"/>
      </xdr:nvSpPr>
      <xdr:spPr>
        <a:xfrm>
          <a:off x="15266044" y="988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6" name="正方形/長方形 51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7" name="正方形/長方形 51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8" name="正方形/長方形 51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9" name="正方形/長方形 51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0" name="正方形/長方形 51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1" name="正方形/長方形 52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2" name="正方形/長方形 52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3" name="正方形/長方形 52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4" name="テキスト ボックス 52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5" name="直線コネクタ 52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26" name="直線コネクタ 52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27" name="テキスト ボックス 52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28" name="直線コネクタ 52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29" name="テキスト ボックス 528"/>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30" name="直線コネクタ 52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31" name="テキスト ボックス 530"/>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32" name="直線コネクタ 53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33" name="テキスト ボックス 532"/>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4" name="直線コネクタ 53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5" name="テキスト ボックス 53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102870</xdr:rowOff>
    </xdr:from>
    <xdr:to>
      <xdr:col>116</xdr:col>
      <xdr:colOff>62864</xdr:colOff>
      <xdr:row>63</xdr:row>
      <xdr:rowOff>125730</xdr:rowOff>
    </xdr:to>
    <xdr:cxnSp macro="">
      <xdr:nvCxnSpPr>
        <xdr:cNvPr id="537" name="直線コネクタ 536"/>
        <xdr:cNvCxnSpPr/>
      </xdr:nvCxnSpPr>
      <xdr:spPr>
        <a:xfrm flipV="1">
          <a:off x="22160864" y="953262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538" name="【保健センター・保健所】&#10;一人当たり面積最小値テキスト"/>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539" name="直線コネクタ 538"/>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49547</xdr:rowOff>
    </xdr:from>
    <xdr:ext cx="469744" cy="259045"/>
    <xdr:sp macro="" textlink="">
      <xdr:nvSpPr>
        <xdr:cNvPr id="540" name="【保健センター・保健所】&#10;一人当たり面積最大値テキスト"/>
        <xdr:cNvSpPr txBox="1"/>
      </xdr:nvSpPr>
      <xdr:spPr>
        <a:xfrm>
          <a:off x="22199600" y="930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102870</xdr:rowOff>
    </xdr:from>
    <xdr:to>
      <xdr:col>116</xdr:col>
      <xdr:colOff>152400</xdr:colOff>
      <xdr:row>55</xdr:row>
      <xdr:rowOff>102870</xdr:rowOff>
    </xdr:to>
    <xdr:cxnSp macro="">
      <xdr:nvCxnSpPr>
        <xdr:cNvPr id="541" name="直線コネクタ 540"/>
        <xdr:cNvCxnSpPr/>
      </xdr:nvCxnSpPr>
      <xdr:spPr>
        <a:xfrm>
          <a:off x="22072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133367</xdr:rowOff>
    </xdr:from>
    <xdr:ext cx="469744" cy="259045"/>
    <xdr:sp macro="" textlink="">
      <xdr:nvSpPr>
        <xdr:cNvPr id="542" name="【保健センター・保健所】&#10;一人当たり面積平均値テキスト"/>
        <xdr:cNvSpPr txBox="1"/>
      </xdr:nvSpPr>
      <xdr:spPr>
        <a:xfrm>
          <a:off x="22199600" y="10420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154940</xdr:rowOff>
    </xdr:from>
    <xdr:to>
      <xdr:col>116</xdr:col>
      <xdr:colOff>114300</xdr:colOff>
      <xdr:row>61</xdr:row>
      <xdr:rowOff>85090</xdr:rowOff>
    </xdr:to>
    <xdr:sp macro="" textlink="">
      <xdr:nvSpPr>
        <xdr:cNvPr id="543" name="フローチャート: 判断 542"/>
        <xdr:cNvSpPr/>
      </xdr:nvSpPr>
      <xdr:spPr>
        <a:xfrm>
          <a:off x="22110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6350</xdr:rowOff>
    </xdr:from>
    <xdr:to>
      <xdr:col>112</xdr:col>
      <xdr:colOff>38100</xdr:colOff>
      <xdr:row>61</xdr:row>
      <xdr:rowOff>107950</xdr:rowOff>
    </xdr:to>
    <xdr:sp macro="" textlink="">
      <xdr:nvSpPr>
        <xdr:cNvPr id="544" name="フローチャート: 判断 543"/>
        <xdr:cNvSpPr/>
      </xdr:nvSpPr>
      <xdr:spPr>
        <a:xfrm>
          <a:off x="21272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52070</xdr:rowOff>
    </xdr:from>
    <xdr:to>
      <xdr:col>107</xdr:col>
      <xdr:colOff>101600</xdr:colOff>
      <xdr:row>61</xdr:row>
      <xdr:rowOff>153670</xdr:rowOff>
    </xdr:to>
    <xdr:sp macro="" textlink="">
      <xdr:nvSpPr>
        <xdr:cNvPr id="545" name="フローチャート: 判断 544"/>
        <xdr:cNvSpPr/>
      </xdr:nvSpPr>
      <xdr:spPr>
        <a:xfrm>
          <a:off x="203835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6" name="テキスト ボックス 54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7" name="テキスト ボックス 54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48" name="テキスト ボックス 54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49" name="テキスト ボックス 54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0" name="テキスト ボックス 54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86360</xdr:rowOff>
    </xdr:from>
    <xdr:to>
      <xdr:col>116</xdr:col>
      <xdr:colOff>114300</xdr:colOff>
      <xdr:row>61</xdr:row>
      <xdr:rowOff>16510</xdr:rowOff>
    </xdr:to>
    <xdr:sp macro="" textlink="">
      <xdr:nvSpPr>
        <xdr:cNvPr id="551" name="楕円 550"/>
        <xdr:cNvSpPr/>
      </xdr:nvSpPr>
      <xdr:spPr>
        <a:xfrm>
          <a:off x="221107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109237</xdr:rowOff>
    </xdr:from>
    <xdr:ext cx="469744" cy="259045"/>
    <xdr:sp macro="" textlink="">
      <xdr:nvSpPr>
        <xdr:cNvPr id="552" name="【保健センター・保健所】&#10;一人当たり面積該当値テキスト"/>
        <xdr:cNvSpPr txBox="1"/>
      </xdr:nvSpPr>
      <xdr:spPr>
        <a:xfrm>
          <a:off x="22199600" y="1022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86360</xdr:rowOff>
    </xdr:from>
    <xdr:to>
      <xdr:col>112</xdr:col>
      <xdr:colOff>38100</xdr:colOff>
      <xdr:row>61</xdr:row>
      <xdr:rowOff>16510</xdr:rowOff>
    </xdr:to>
    <xdr:sp macro="" textlink="">
      <xdr:nvSpPr>
        <xdr:cNvPr id="553" name="楕円 552"/>
        <xdr:cNvSpPr/>
      </xdr:nvSpPr>
      <xdr:spPr>
        <a:xfrm>
          <a:off x="21272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137160</xdr:rowOff>
    </xdr:from>
    <xdr:to>
      <xdr:col>116</xdr:col>
      <xdr:colOff>63500</xdr:colOff>
      <xdr:row>60</xdr:row>
      <xdr:rowOff>137160</xdr:rowOff>
    </xdr:to>
    <xdr:cxnSp macro="">
      <xdr:nvCxnSpPr>
        <xdr:cNvPr id="554" name="直線コネクタ 553"/>
        <xdr:cNvCxnSpPr/>
      </xdr:nvCxnSpPr>
      <xdr:spPr>
        <a:xfrm>
          <a:off x="21323300" y="104241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99077</xdr:rowOff>
    </xdr:from>
    <xdr:ext cx="469744" cy="259045"/>
    <xdr:sp macro="" textlink="">
      <xdr:nvSpPr>
        <xdr:cNvPr id="555" name="n_1aveValue【保健センター・保健所】&#10;一人当たり面積"/>
        <xdr:cNvSpPr txBox="1"/>
      </xdr:nvSpPr>
      <xdr:spPr>
        <a:xfrm>
          <a:off x="210757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170197</xdr:rowOff>
    </xdr:from>
    <xdr:ext cx="469744" cy="259045"/>
    <xdr:sp macro="" textlink="">
      <xdr:nvSpPr>
        <xdr:cNvPr id="556" name="n_2aveValue【保健センター・保健所】&#10;一人当たり面積"/>
        <xdr:cNvSpPr txBox="1"/>
      </xdr:nvSpPr>
      <xdr:spPr>
        <a:xfrm>
          <a:off x="20199427" y="1028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33037</xdr:rowOff>
    </xdr:from>
    <xdr:ext cx="469744" cy="259045"/>
    <xdr:sp macro="" textlink="">
      <xdr:nvSpPr>
        <xdr:cNvPr id="557" name="n_1mainValue【保健センター・保健所】&#10;一人当たり面積"/>
        <xdr:cNvSpPr txBox="1"/>
      </xdr:nvSpPr>
      <xdr:spPr>
        <a:xfrm>
          <a:off x="21075727" y="1014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58" name="正方形/長方形 55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59" name="正方形/長方形 55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0" name="正方形/長方形 55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1" name="正方形/長方形 56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2" name="正方形/長方形 56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3" name="正方形/長方形 56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4" name="正方形/長方形 56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5" name="正方形/長方形 56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66" name="テキスト ボックス 56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67" name="直線コネクタ 56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68" name="テキスト ボックス 567"/>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569" name="直線コネクタ 568"/>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570" name="テキスト ボックス 569"/>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571" name="直線コネクタ 570"/>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572" name="テキスト ボックス 571"/>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573" name="直線コネクタ 572"/>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574" name="テキスト ボックス 573"/>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575" name="直線コネクタ 574"/>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576" name="テキスト ボックス 575"/>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77" name="直線コネクタ 57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78" name="テキスト ボックス 57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7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97537</xdr:rowOff>
    </xdr:from>
    <xdr:to>
      <xdr:col>85</xdr:col>
      <xdr:colOff>126364</xdr:colOff>
      <xdr:row>84</xdr:row>
      <xdr:rowOff>88392</xdr:rowOff>
    </xdr:to>
    <xdr:cxnSp macro="">
      <xdr:nvCxnSpPr>
        <xdr:cNvPr id="580" name="直線コネクタ 579"/>
        <xdr:cNvCxnSpPr/>
      </xdr:nvCxnSpPr>
      <xdr:spPr>
        <a:xfrm flipV="1">
          <a:off x="16318864" y="13299187"/>
          <a:ext cx="0" cy="1191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84</xdr:row>
      <xdr:rowOff>92219</xdr:rowOff>
    </xdr:from>
    <xdr:ext cx="405111" cy="259045"/>
    <xdr:sp macro="" textlink="">
      <xdr:nvSpPr>
        <xdr:cNvPr id="581" name="【消防施設】&#10;有形固定資産減価償却率最小値テキスト"/>
        <xdr:cNvSpPr txBox="1"/>
      </xdr:nvSpPr>
      <xdr:spPr>
        <a:xfrm>
          <a:off x="16357600" y="14494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84</xdr:row>
      <xdr:rowOff>88392</xdr:rowOff>
    </xdr:from>
    <xdr:to>
      <xdr:col>86</xdr:col>
      <xdr:colOff>25400</xdr:colOff>
      <xdr:row>84</xdr:row>
      <xdr:rowOff>88392</xdr:rowOff>
    </xdr:to>
    <xdr:cxnSp macro="">
      <xdr:nvCxnSpPr>
        <xdr:cNvPr id="582" name="直線コネクタ 581"/>
        <xdr:cNvCxnSpPr/>
      </xdr:nvCxnSpPr>
      <xdr:spPr>
        <a:xfrm>
          <a:off x="16230600" y="14490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44214</xdr:rowOff>
    </xdr:from>
    <xdr:ext cx="405111" cy="259045"/>
    <xdr:sp macro="" textlink="">
      <xdr:nvSpPr>
        <xdr:cNvPr id="583" name="【消防施設】&#10;有形固定資産減価償却率最大値テキスト"/>
        <xdr:cNvSpPr txBox="1"/>
      </xdr:nvSpPr>
      <xdr:spPr>
        <a:xfrm>
          <a:off x="16357600" y="13074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97537</xdr:rowOff>
    </xdr:from>
    <xdr:to>
      <xdr:col>86</xdr:col>
      <xdr:colOff>25400</xdr:colOff>
      <xdr:row>77</xdr:row>
      <xdr:rowOff>97537</xdr:rowOff>
    </xdr:to>
    <xdr:cxnSp macro="">
      <xdr:nvCxnSpPr>
        <xdr:cNvPr id="584" name="直線コネクタ 583"/>
        <xdr:cNvCxnSpPr/>
      </xdr:nvCxnSpPr>
      <xdr:spPr>
        <a:xfrm>
          <a:off x="16230600" y="13299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158766</xdr:rowOff>
    </xdr:from>
    <xdr:ext cx="405111" cy="259045"/>
    <xdr:sp macro="" textlink="">
      <xdr:nvSpPr>
        <xdr:cNvPr id="585" name="【消防施設】&#10;有形固定資産減価償却率平均値テキスト"/>
        <xdr:cNvSpPr txBox="1"/>
      </xdr:nvSpPr>
      <xdr:spPr>
        <a:xfrm>
          <a:off x="16357600" y="13703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135889</xdr:rowOff>
    </xdr:from>
    <xdr:to>
      <xdr:col>85</xdr:col>
      <xdr:colOff>177800</xdr:colOff>
      <xdr:row>81</xdr:row>
      <xdr:rowOff>66039</xdr:rowOff>
    </xdr:to>
    <xdr:sp macro="" textlink="">
      <xdr:nvSpPr>
        <xdr:cNvPr id="586" name="フローチャート: 判断 585"/>
        <xdr:cNvSpPr/>
      </xdr:nvSpPr>
      <xdr:spPr>
        <a:xfrm>
          <a:off x="162687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163322</xdr:rowOff>
    </xdr:from>
    <xdr:to>
      <xdr:col>81</xdr:col>
      <xdr:colOff>101600</xdr:colOff>
      <xdr:row>81</xdr:row>
      <xdr:rowOff>93472</xdr:rowOff>
    </xdr:to>
    <xdr:sp macro="" textlink="">
      <xdr:nvSpPr>
        <xdr:cNvPr id="587" name="フローチャート: 判断 586"/>
        <xdr:cNvSpPr/>
      </xdr:nvSpPr>
      <xdr:spPr>
        <a:xfrm>
          <a:off x="15430500" y="1387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167894</xdr:rowOff>
    </xdr:from>
    <xdr:to>
      <xdr:col>76</xdr:col>
      <xdr:colOff>165100</xdr:colOff>
      <xdr:row>81</xdr:row>
      <xdr:rowOff>98044</xdr:rowOff>
    </xdr:to>
    <xdr:sp macro="" textlink="">
      <xdr:nvSpPr>
        <xdr:cNvPr id="588" name="フローチャート: 判断 587"/>
        <xdr:cNvSpPr/>
      </xdr:nvSpPr>
      <xdr:spPr>
        <a:xfrm>
          <a:off x="14541500" y="1388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89" name="テキスト ボックス 58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0" name="テキスト ボックス 58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1" name="テキスト ボックス 59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92" name="テキスト ボックス 59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93" name="テキスト ボックス 59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140463</xdr:rowOff>
    </xdr:from>
    <xdr:to>
      <xdr:col>85</xdr:col>
      <xdr:colOff>177800</xdr:colOff>
      <xdr:row>81</xdr:row>
      <xdr:rowOff>70613</xdr:rowOff>
    </xdr:to>
    <xdr:sp macro="" textlink="">
      <xdr:nvSpPr>
        <xdr:cNvPr id="594" name="楕円 593"/>
        <xdr:cNvSpPr/>
      </xdr:nvSpPr>
      <xdr:spPr>
        <a:xfrm>
          <a:off x="16268700" y="1385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118890</xdr:rowOff>
    </xdr:from>
    <xdr:ext cx="405111" cy="259045"/>
    <xdr:sp macro="" textlink="">
      <xdr:nvSpPr>
        <xdr:cNvPr id="595" name="【消防施設】&#10;有形固定資産減価償却率該当値テキスト"/>
        <xdr:cNvSpPr txBox="1"/>
      </xdr:nvSpPr>
      <xdr:spPr>
        <a:xfrm>
          <a:off x="16357600" y="13834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5587</xdr:rowOff>
    </xdr:from>
    <xdr:to>
      <xdr:col>81</xdr:col>
      <xdr:colOff>101600</xdr:colOff>
      <xdr:row>81</xdr:row>
      <xdr:rowOff>107187</xdr:rowOff>
    </xdr:to>
    <xdr:sp macro="" textlink="">
      <xdr:nvSpPr>
        <xdr:cNvPr id="596" name="楕円 595"/>
        <xdr:cNvSpPr/>
      </xdr:nvSpPr>
      <xdr:spPr>
        <a:xfrm>
          <a:off x="15430500" y="1389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19813</xdr:rowOff>
    </xdr:from>
    <xdr:to>
      <xdr:col>85</xdr:col>
      <xdr:colOff>127000</xdr:colOff>
      <xdr:row>81</xdr:row>
      <xdr:rowOff>56387</xdr:rowOff>
    </xdr:to>
    <xdr:cxnSp macro="">
      <xdr:nvCxnSpPr>
        <xdr:cNvPr id="597" name="直線コネクタ 596"/>
        <xdr:cNvCxnSpPr/>
      </xdr:nvCxnSpPr>
      <xdr:spPr>
        <a:xfrm flipV="1">
          <a:off x="15481300" y="13907263"/>
          <a:ext cx="838200" cy="3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109999</xdr:rowOff>
    </xdr:from>
    <xdr:ext cx="405111" cy="259045"/>
    <xdr:sp macro="" textlink="">
      <xdr:nvSpPr>
        <xdr:cNvPr id="598" name="n_1aveValue【消防施設】&#10;有形固定資産減価償却率"/>
        <xdr:cNvSpPr txBox="1"/>
      </xdr:nvSpPr>
      <xdr:spPr>
        <a:xfrm>
          <a:off x="15266044" y="13654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114571</xdr:rowOff>
    </xdr:from>
    <xdr:ext cx="405111" cy="259045"/>
    <xdr:sp macro="" textlink="">
      <xdr:nvSpPr>
        <xdr:cNvPr id="599" name="n_2aveValue【消防施設】&#10;有形固定資産減価償却率"/>
        <xdr:cNvSpPr txBox="1"/>
      </xdr:nvSpPr>
      <xdr:spPr>
        <a:xfrm>
          <a:off x="14389744" y="13659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98314</xdr:rowOff>
    </xdr:from>
    <xdr:ext cx="405111" cy="259045"/>
    <xdr:sp macro="" textlink="">
      <xdr:nvSpPr>
        <xdr:cNvPr id="600" name="n_1mainValue【消防施設】&#10;有形固定資産減価償却率"/>
        <xdr:cNvSpPr txBox="1"/>
      </xdr:nvSpPr>
      <xdr:spPr>
        <a:xfrm>
          <a:off x="15266044" y="13985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1" name="正方形/長方形 60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2" name="正方形/長方形 60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3" name="正方形/長方形 60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4" name="正方形/長方形 60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5" name="正方形/長方形 60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6" name="正方形/長方形 60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7" name="正方形/長方形 60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8" name="正方形/長方形 60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9" name="テキスト ボックス 60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0" name="直線コネクタ 60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611" name="テキスト ボックス 610"/>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612" name="直線コネクタ 61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13" name="テキスト ボックス 61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14" name="直線コネクタ 61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15" name="テキスト ボックス 61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16" name="直線コネクタ 61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17" name="テキスト ボックス 61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18" name="直線コネクタ 61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19" name="テキスト ボックス 61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20" name="直線コネクタ 61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21" name="テキスト ボックス 62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2" name="直線コネクタ 62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3" name="テキスト ボックス 62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38100</xdr:rowOff>
    </xdr:from>
    <xdr:to>
      <xdr:col>116</xdr:col>
      <xdr:colOff>62864</xdr:colOff>
      <xdr:row>86</xdr:row>
      <xdr:rowOff>76200</xdr:rowOff>
    </xdr:to>
    <xdr:cxnSp macro="">
      <xdr:nvCxnSpPr>
        <xdr:cNvPr id="625" name="直線コネクタ 624"/>
        <xdr:cNvCxnSpPr/>
      </xdr:nvCxnSpPr>
      <xdr:spPr>
        <a:xfrm flipV="1">
          <a:off x="22160864" y="134112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26" name="【消防施設】&#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27" name="直線コネクタ 626"/>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156227</xdr:rowOff>
    </xdr:from>
    <xdr:ext cx="469744" cy="259045"/>
    <xdr:sp macro="" textlink="">
      <xdr:nvSpPr>
        <xdr:cNvPr id="628" name="【消防施設】&#10;一人当たり面積最大値テキスト"/>
        <xdr:cNvSpPr txBox="1"/>
      </xdr:nvSpPr>
      <xdr:spPr>
        <a:xfrm>
          <a:off x="22199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38100</xdr:rowOff>
    </xdr:from>
    <xdr:to>
      <xdr:col>116</xdr:col>
      <xdr:colOff>152400</xdr:colOff>
      <xdr:row>78</xdr:row>
      <xdr:rowOff>38100</xdr:rowOff>
    </xdr:to>
    <xdr:cxnSp macro="">
      <xdr:nvCxnSpPr>
        <xdr:cNvPr id="629" name="直線コネクタ 628"/>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60977</xdr:rowOff>
    </xdr:from>
    <xdr:ext cx="469744" cy="259045"/>
    <xdr:sp macro="" textlink="">
      <xdr:nvSpPr>
        <xdr:cNvPr id="630" name="【消防施設】&#10;一人当たり面積平均値テキスト"/>
        <xdr:cNvSpPr txBox="1"/>
      </xdr:nvSpPr>
      <xdr:spPr>
        <a:xfrm>
          <a:off x="22199600" y="1429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82550</xdr:rowOff>
    </xdr:from>
    <xdr:to>
      <xdr:col>116</xdr:col>
      <xdr:colOff>114300</xdr:colOff>
      <xdr:row>84</xdr:row>
      <xdr:rowOff>12700</xdr:rowOff>
    </xdr:to>
    <xdr:sp macro="" textlink="">
      <xdr:nvSpPr>
        <xdr:cNvPr id="631" name="フローチャート: 判断 630"/>
        <xdr:cNvSpPr/>
      </xdr:nvSpPr>
      <xdr:spPr>
        <a:xfrm>
          <a:off x="221107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101600</xdr:rowOff>
    </xdr:from>
    <xdr:to>
      <xdr:col>112</xdr:col>
      <xdr:colOff>38100</xdr:colOff>
      <xdr:row>84</xdr:row>
      <xdr:rowOff>31750</xdr:rowOff>
    </xdr:to>
    <xdr:sp macro="" textlink="">
      <xdr:nvSpPr>
        <xdr:cNvPr id="632" name="フローチャート: 判断 631"/>
        <xdr:cNvSpPr/>
      </xdr:nvSpPr>
      <xdr:spPr>
        <a:xfrm>
          <a:off x="21272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25400</xdr:rowOff>
    </xdr:from>
    <xdr:to>
      <xdr:col>107</xdr:col>
      <xdr:colOff>101600</xdr:colOff>
      <xdr:row>83</xdr:row>
      <xdr:rowOff>127000</xdr:rowOff>
    </xdr:to>
    <xdr:sp macro="" textlink="">
      <xdr:nvSpPr>
        <xdr:cNvPr id="633" name="フローチャート: 判断 632"/>
        <xdr:cNvSpPr/>
      </xdr:nvSpPr>
      <xdr:spPr>
        <a:xfrm>
          <a:off x="20383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34" name="テキスト ボックス 63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5" name="テキスト ボックス 63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6" name="テキスト ボックス 63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7" name="テキスト ボックス 63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8" name="テキスト ボックス 63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120650</xdr:rowOff>
    </xdr:from>
    <xdr:to>
      <xdr:col>116</xdr:col>
      <xdr:colOff>114300</xdr:colOff>
      <xdr:row>83</xdr:row>
      <xdr:rowOff>50800</xdr:rowOff>
    </xdr:to>
    <xdr:sp macro="" textlink="">
      <xdr:nvSpPr>
        <xdr:cNvPr id="639" name="楕円 638"/>
        <xdr:cNvSpPr/>
      </xdr:nvSpPr>
      <xdr:spPr>
        <a:xfrm>
          <a:off x="22110700" y="1417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143527</xdr:rowOff>
    </xdr:from>
    <xdr:ext cx="469744" cy="259045"/>
    <xdr:sp macro="" textlink="">
      <xdr:nvSpPr>
        <xdr:cNvPr id="640" name="【消防施設】&#10;一人当たり面積該当値テキスト"/>
        <xdr:cNvSpPr txBox="1"/>
      </xdr:nvSpPr>
      <xdr:spPr>
        <a:xfrm>
          <a:off x="22199600"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120650</xdr:rowOff>
    </xdr:from>
    <xdr:to>
      <xdr:col>112</xdr:col>
      <xdr:colOff>38100</xdr:colOff>
      <xdr:row>83</xdr:row>
      <xdr:rowOff>50800</xdr:rowOff>
    </xdr:to>
    <xdr:sp macro="" textlink="">
      <xdr:nvSpPr>
        <xdr:cNvPr id="641" name="楕円 640"/>
        <xdr:cNvSpPr/>
      </xdr:nvSpPr>
      <xdr:spPr>
        <a:xfrm>
          <a:off x="21272500" y="1417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0</xdr:rowOff>
    </xdr:from>
    <xdr:to>
      <xdr:col>116</xdr:col>
      <xdr:colOff>63500</xdr:colOff>
      <xdr:row>83</xdr:row>
      <xdr:rowOff>0</xdr:rowOff>
    </xdr:to>
    <xdr:cxnSp macro="">
      <xdr:nvCxnSpPr>
        <xdr:cNvPr id="642" name="直線コネクタ 641"/>
        <xdr:cNvCxnSpPr/>
      </xdr:nvCxnSpPr>
      <xdr:spPr>
        <a:xfrm>
          <a:off x="21323300" y="142303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22877</xdr:rowOff>
    </xdr:from>
    <xdr:ext cx="469744" cy="259045"/>
    <xdr:sp macro="" textlink="">
      <xdr:nvSpPr>
        <xdr:cNvPr id="643" name="n_1aveValue【消防施設】&#10;一人当たり面積"/>
        <xdr:cNvSpPr txBox="1"/>
      </xdr:nvSpPr>
      <xdr:spPr>
        <a:xfrm>
          <a:off x="210757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143527</xdr:rowOff>
    </xdr:from>
    <xdr:ext cx="469744" cy="259045"/>
    <xdr:sp macro="" textlink="">
      <xdr:nvSpPr>
        <xdr:cNvPr id="644" name="n_2aveValue【消防施設】&#10;一人当たり面積"/>
        <xdr:cNvSpPr txBox="1"/>
      </xdr:nvSpPr>
      <xdr:spPr>
        <a:xfrm>
          <a:off x="201994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67327</xdr:rowOff>
    </xdr:from>
    <xdr:ext cx="469744" cy="259045"/>
    <xdr:sp macro="" textlink="">
      <xdr:nvSpPr>
        <xdr:cNvPr id="645" name="n_1mainValue【消防施設】&#10;一人当たり面積"/>
        <xdr:cNvSpPr txBox="1"/>
      </xdr:nvSpPr>
      <xdr:spPr>
        <a:xfrm>
          <a:off x="21075727" y="1395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6" name="正方形/長方形 64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7" name="正方形/長方形 64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8" name="正方形/長方形 64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9" name="正方形/長方形 64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0" name="正方形/長方形 64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1" name="正方形/長方形 65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2" name="正方形/長方形 65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3" name="正方形/長方形 65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4" name="テキスト ボックス 65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5" name="直線コネクタ 65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56" name="テキスト ボックス 655"/>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7" name="直線コネクタ 65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58" name="テキスト ボックス 657"/>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9" name="直線コネクタ 65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60" name="テキスト ボックス 65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61" name="直線コネクタ 66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2" name="テキスト ボックス 66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3" name="直線コネクタ 66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4" name="テキスト ボックス 66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5" name="直線コネクタ 66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66" name="テキスト ボックス 665"/>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7" name="直線コネクタ 66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8" name="テキスト ボックス 66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xdr:rowOff>
    </xdr:from>
    <xdr:to>
      <xdr:col>85</xdr:col>
      <xdr:colOff>126364</xdr:colOff>
      <xdr:row>108</xdr:row>
      <xdr:rowOff>154305</xdr:rowOff>
    </xdr:to>
    <xdr:cxnSp macro="">
      <xdr:nvCxnSpPr>
        <xdr:cNvPr id="670" name="直線コネクタ 669"/>
        <xdr:cNvCxnSpPr/>
      </xdr:nvCxnSpPr>
      <xdr:spPr>
        <a:xfrm flipV="1">
          <a:off x="16318864" y="17152620"/>
          <a:ext cx="0" cy="1518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158132</xdr:rowOff>
    </xdr:from>
    <xdr:ext cx="405111" cy="259045"/>
    <xdr:sp macro="" textlink="">
      <xdr:nvSpPr>
        <xdr:cNvPr id="671" name="【庁舎】&#10;有形固定資産減価償却率最小値テキスト"/>
        <xdr:cNvSpPr txBox="1"/>
      </xdr:nvSpPr>
      <xdr:spPr>
        <a:xfrm>
          <a:off x="16357600" y="1867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154305</xdr:rowOff>
    </xdr:from>
    <xdr:to>
      <xdr:col>86</xdr:col>
      <xdr:colOff>25400</xdr:colOff>
      <xdr:row>108</xdr:row>
      <xdr:rowOff>154305</xdr:rowOff>
    </xdr:to>
    <xdr:cxnSp macro="">
      <xdr:nvCxnSpPr>
        <xdr:cNvPr id="672" name="直線コネクタ 671"/>
        <xdr:cNvCxnSpPr/>
      </xdr:nvCxnSpPr>
      <xdr:spPr>
        <a:xfrm>
          <a:off x="16230600" y="1867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125747</xdr:rowOff>
    </xdr:from>
    <xdr:ext cx="405111" cy="259045"/>
    <xdr:sp macro="" textlink="">
      <xdr:nvSpPr>
        <xdr:cNvPr id="673" name="【庁舎】&#10;有形固定資産減価償却率最大値テキスト"/>
        <xdr:cNvSpPr txBox="1"/>
      </xdr:nvSpPr>
      <xdr:spPr>
        <a:xfrm>
          <a:off x="16357600" y="1692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xdr:rowOff>
    </xdr:from>
    <xdr:to>
      <xdr:col>86</xdr:col>
      <xdr:colOff>25400</xdr:colOff>
      <xdr:row>100</xdr:row>
      <xdr:rowOff>7620</xdr:rowOff>
    </xdr:to>
    <xdr:cxnSp macro="">
      <xdr:nvCxnSpPr>
        <xdr:cNvPr id="674" name="直線コネクタ 673"/>
        <xdr:cNvCxnSpPr/>
      </xdr:nvCxnSpPr>
      <xdr:spPr>
        <a:xfrm>
          <a:off x="16230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24782</xdr:rowOff>
    </xdr:from>
    <xdr:ext cx="405111" cy="259045"/>
    <xdr:sp macro="" textlink="">
      <xdr:nvSpPr>
        <xdr:cNvPr id="675" name="【庁舎】&#10;有形固定資産減価償却率平均値テキスト"/>
        <xdr:cNvSpPr txBox="1"/>
      </xdr:nvSpPr>
      <xdr:spPr>
        <a:xfrm>
          <a:off x="16357600" y="18027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46355</xdr:rowOff>
    </xdr:from>
    <xdr:to>
      <xdr:col>85</xdr:col>
      <xdr:colOff>177800</xdr:colOff>
      <xdr:row>105</xdr:row>
      <xdr:rowOff>147955</xdr:rowOff>
    </xdr:to>
    <xdr:sp macro="" textlink="">
      <xdr:nvSpPr>
        <xdr:cNvPr id="676" name="フローチャート: 判断 675"/>
        <xdr:cNvSpPr/>
      </xdr:nvSpPr>
      <xdr:spPr>
        <a:xfrm>
          <a:off x="16268700" y="1804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40639</xdr:rowOff>
    </xdr:from>
    <xdr:to>
      <xdr:col>81</xdr:col>
      <xdr:colOff>101600</xdr:colOff>
      <xdr:row>105</xdr:row>
      <xdr:rowOff>142239</xdr:rowOff>
    </xdr:to>
    <xdr:sp macro="" textlink="">
      <xdr:nvSpPr>
        <xdr:cNvPr id="677" name="フローチャート: 判断 676"/>
        <xdr:cNvSpPr/>
      </xdr:nvSpPr>
      <xdr:spPr>
        <a:xfrm>
          <a:off x="15430500" y="180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120650</xdr:rowOff>
    </xdr:from>
    <xdr:to>
      <xdr:col>76</xdr:col>
      <xdr:colOff>165100</xdr:colOff>
      <xdr:row>106</xdr:row>
      <xdr:rowOff>50800</xdr:rowOff>
    </xdr:to>
    <xdr:sp macro="" textlink="">
      <xdr:nvSpPr>
        <xdr:cNvPr id="678" name="フローチャート: 判断 677"/>
        <xdr:cNvSpPr/>
      </xdr:nvSpPr>
      <xdr:spPr>
        <a:xfrm>
          <a:off x="14541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9" name="テキスト ボックス 67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0" name="テキスト ボックス 67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1" name="テキスト ボックス 68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2" name="テキスト ボックス 68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3" name="テキスト ボックス 68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145414</xdr:rowOff>
    </xdr:from>
    <xdr:to>
      <xdr:col>85</xdr:col>
      <xdr:colOff>177800</xdr:colOff>
      <xdr:row>105</xdr:row>
      <xdr:rowOff>75564</xdr:rowOff>
    </xdr:to>
    <xdr:sp macro="" textlink="">
      <xdr:nvSpPr>
        <xdr:cNvPr id="684" name="楕円 683"/>
        <xdr:cNvSpPr/>
      </xdr:nvSpPr>
      <xdr:spPr>
        <a:xfrm>
          <a:off x="16268700" y="1797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168291</xdr:rowOff>
    </xdr:from>
    <xdr:ext cx="405111" cy="259045"/>
    <xdr:sp macro="" textlink="">
      <xdr:nvSpPr>
        <xdr:cNvPr id="685" name="【庁舎】&#10;有形固定資産減価償却率該当値テキスト"/>
        <xdr:cNvSpPr txBox="1"/>
      </xdr:nvSpPr>
      <xdr:spPr>
        <a:xfrm>
          <a:off x="16357600" y="17827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19686</xdr:rowOff>
    </xdr:from>
    <xdr:to>
      <xdr:col>81</xdr:col>
      <xdr:colOff>101600</xdr:colOff>
      <xdr:row>105</xdr:row>
      <xdr:rowOff>121286</xdr:rowOff>
    </xdr:to>
    <xdr:sp macro="" textlink="">
      <xdr:nvSpPr>
        <xdr:cNvPr id="686" name="楕円 685"/>
        <xdr:cNvSpPr/>
      </xdr:nvSpPr>
      <xdr:spPr>
        <a:xfrm>
          <a:off x="15430500" y="1802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24764</xdr:rowOff>
    </xdr:from>
    <xdr:to>
      <xdr:col>85</xdr:col>
      <xdr:colOff>127000</xdr:colOff>
      <xdr:row>105</xdr:row>
      <xdr:rowOff>70486</xdr:rowOff>
    </xdr:to>
    <xdr:cxnSp macro="">
      <xdr:nvCxnSpPr>
        <xdr:cNvPr id="687" name="直線コネクタ 686"/>
        <xdr:cNvCxnSpPr/>
      </xdr:nvCxnSpPr>
      <xdr:spPr>
        <a:xfrm flipV="1">
          <a:off x="15481300" y="18027014"/>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133366</xdr:rowOff>
    </xdr:from>
    <xdr:ext cx="405111" cy="259045"/>
    <xdr:sp macro="" textlink="">
      <xdr:nvSpPr>
        <xdr:cNvPr id="688" name="n_1aveValue【庁舎】&#10;有形固定資産減価償却率"/>
        <xdr:cNvSpPr txBox="1"/>
      </xdr:nvSpPr>
      <xdr:spPr>
        <a:xfrm>
          <a:off x="15266044" y="1813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67327</xdr:rowOff>
    </xdr:from>
    <xdr:ext cx="405111" cy="259045"/>
    <xdr:sp macro="" textlink="">
      <xdr:nvSpPr>
        <xdr:cNvPr id="689" name="n_2aveValue【庁舎】&#10;有形固定資産減価償却率"/>
        <xdr:cNvSpPr txBox="1"/>
      </xdr:nvSpPr>
      <xdr:spPr>
        <a:xfrm>
          <a:off x="14389744" y="17898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137813</xdr:rowOff>
    </xdr:from>
    <xdr:ext cx="405111" cy="259045"/>
    <xdr:sp macro="" textlink="">
      <xdr:nvSpPr>
        <xdr:cNvPr id="690" name="n_1mainValue【庁舎】&#10;有形固定資産減価償却率"/>
        <xdr:cNvSpPr txBox="1"/>
      </xdr:nvSpPr>
      <xdr:spPr>
        <a:xfrm>
          <a:off x="15266044" y="17797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1" name="正方形/長方形 6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2" name="正方形/長方形 69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3" name="正方形/長方形 69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4" name="正方形/長方形 69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5" name="正方形/長方形 69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6" name="正方形/長方形 69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7" name="正方形/長方形 69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8" name="正方形/長方形 69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9" name="テキスト ボックス 69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0" name="直線コネクタ 69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1" name="直線コネクタ 70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2" name="テキスト ボックス 70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3" name="直線コネクタ 70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4" name="テキスト ボックス 70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5" name="直線コネクタ 70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06" name="テキスト ボックス 70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07" name="直線コネクタ 70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08" name="テキスト ボックス 70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09" name="直線コネクタ 70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0" name="テキスト ボックス 70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1" name="直線コネクタ 71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2" name="テキスト ボックス 71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30480</xdr:rowOff>
    </xdr:from>
    <xdr:to>
      <xdr:col>116</xdr:col>
      <xdr:colOff>62864</xdr:colOff>
      <xdr:row>107</xdr:row>
      <xdr:rowOff>160020</xdr:rowOff>
    </xdr:to>
    <xdr:cxnSp macro="">
      <xdr:nvCxnSpPr>
        <xdr:cNvPr id="714" name="直線コネクタ 713"/>
        <xdr:cNvCxnSpPr/>
      </xdr:nvCxnSpPr>
      <xdr:spPr>
        <a:xfrm flipV="1">
          <a:off x="22160864" y="1734693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163847</xdr:rowOff>
    </xdr:from>
    <xdr:ext cx="469744" cy="259045"/>
    <xdr:sp macro="" textlink="">
      <xdr:nvSpPr>
        <xdr:cNvPr id="715" name="【庁舎】&#10;一人当たり面積最小値テキスト"/>
        <xdr:cNvSpPr txBox="1"/>
      </xdr:nvSpPr>
      <xdr:spPr>
        <a:xfrm>
          <a:off x="22199600" y="1850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160020</xdr:rowOff>
    </xdr:from>
    <xdr:to>
      <xdr:col>116</xdr:col>
      <xdr:colOff>152400</xdr:colOff>
      <xdr:row>107</xdr:row>
      <xdr:rowOff>160020</xdr:rowOff>
    </xdr:to>
    <xdr:cxnSp macro="">
      <xdr:nvCxnSpPr>
        <xdr:cNvPr id="716" name="直線コネクタ 715"/>
        <xdr:cNvCxnSpPr/>
      </xdr:nvCxnSpPr>
      <xdr:spPr>
        <a:xfrm>
          <a:off x="22072600" y="1850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148607</xdr:rowOff>
    </xdr:from>
    <xdr:ext cx="469744" cy="259045"/>
    <xdr:sp macro="" textlink="">
      <xdr:nvSpPr>
        <xdr:cNvPr id="717" name="【庁舎】&#10;一人当たり面積最大値テキスト"/>
        <xdr:cNvSpPr txBox="1"/>
      </xdr:nvSpPr>
      <xdr:spPr>
        <a:xfrm>
          <a:off x="22199600" y="17122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30480</xdr:rowOff>
    </xdr:from>
    <xdr:to>
      <xdr:col>116</xdr:col>
      <xdr:colOff>152400</xdr:colOff>
      <xdr:row>101</xdr:row>
      <xdr:rowOff>30480</xdr:rowOff>
    </xdr:to>
    <xdr:cxnSp macro="">
      <xdr:nvCxnSpPr>
        <xdr:cNvPr id="718" name="直線コネクタ 717"/>
        <xdr:cNvCxnSpPr/>
      </xdr:nvCxnSpPr>
      <xdr:spPr>
        <a:xfrm>
          <a:off x="22072600" y="1734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83838</xdr:rowOff>
    </xdr:from>
    <xdr:ext cx="469744" cy="259045"/>
    <xdr:sp macro="" textlink="">
      <xdr:nvSpPr>
        <xdr:cNvPr id="719" name="【庁舎】&#10;一人当たり面積平均値テキスト"/>
        <xdr:cNvSpPr txBox="1"/>
      </xdr:nvSpPr>
      <xdr:spPr>
        <a:xfrm>
          <a:off x="22199600" y="18086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105411</xdr:rowOff>
    </xdr:from>
    <xdr:to>
      <xdr:col>116</xdr:col>
      <xdr:colOff>114300</xdr:colOff>
      <xdr:row>106</xdr:row>
      <xdr:rowOff>35561</xdr:rowOff>
    </xdr:to>
    <xdr:sp macro="" textlink="">
      <xdr:nvSpPr>
        <xdr:cNvPr id="720" name="フローチャート: 判断 719"/>
        <xdr:cNvSpPr/>
      </xdr:nvSpPr>
      <xdr:spPr>
        <a:xfrm>
          <a:off x="221107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109220</xdr:rowOff>
    </xdr:from>
    <xdr:to>
      <xdr:col>112</xdr:col>
      <xdr:colOff>38100</xdr:colOff>
      <xdr:row>106</xdr:row>
      <xdr:rowOff>39370</xdr:rowOff>
    </xdr:to>
    <xdr:sp macro="" textlink="">
      <xdr:nvSpPr>
        <xdr:cNvPr id="721" name="フローチャート: 判断 720"/>
        <xdr:cNvSpPr/>
      </xdr:nvSpPr>
      <xdr:spPr>
        <a:xfrm>
          <a:off x="21272500" y="1811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86361</xdr:rowOff>
    </xdr:from>
    <xdr:to>
      <xdr:col>107</xdr:col>
      <xdr:colOff>101600</xdr:colOff>
      <xdr:row>106</xdr:row>
      <xdr:rowOff>16511</xdr:rowOff>
    </xdr:to>
    <xdr:sp macro="" textlink="">
      <xdr:nvSpPr>
        <xdr:cNvPr id="722" name="フローチャート: 判断 721"/>
        <xdr:cNvSpPr/>
      </xdr:nvSpPr>
      <xdr:spPr>
        <a:xfrm>
          <a:off x="20383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3" name="テキスト ボックス 72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4" name="テキスト ボックス 72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5" name="テキスト ボックス 72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6" name="テキスト ボックス 72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7" name="テキスト ボックス 72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97789</xdr:rowOff>
    </xdr:from>
    <xdr:to>
      <xdr:col>116</xdr:col>
      <xdr:colOff>114300</xdr:colOff>
      <xdr:row>106</xdr:row>
      <xdr:rowOff>27939</xdr:rowOff>
    </xdr:to>
    <xdr:sp macro="" textlink="">
      <xdr:nvSpPr>
        <xdr:cNvPr id="728" name="楕円 727"/>
        <xdr:cNvSpPr/>
      </xdr:nvSpPr>
      <xdr:spPr>
        <a:xfrm>
          <a:off x="22110700" y="1810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120666</xdr:rowOff>
    </xdr:from>
    <xdr:ext cx="469744" cy="259045"/>
    <xdr:sp macro="" textlink="">
      <xdr:nvSpPr>
        <xdr:cNvPr id="729" name="【庁舎】&#10;一人当たり面積該当値テキスト"/>
        <xdr:cNvSpPr txBox="1"/>
      </xdr:nvSpPr>
      <xdr:spPr>
        <a:xfrm>
          <a:off x="22199600"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101600</xdr:rowOff>
    </xdr:from>
    <xdr:to>
      <xdr:col>112</xdr:col>
      <xdr:colOff>38100</xdr:colOff>
      <xdr:row>106</xdr:row>
      <xdr:rowOff>31750</xdr:rowOff>
    </xdr:to>
    <xdr:sp macro="" textlink="">
      <xdr:nvSpPr>
        <xdr:cNvPr id="730" name="楕円 729"/>
        <xdr:cNvSpPr/>
      </xdr:nvSpPr>
      <xdr:spPr>
        <a:xfrm>
          <a:off x="21272500" y="1810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148589</xdr:rowOff>
    </xdr:from>
    <xdr:to>
      <xdr:col>116</xdr:col>
      <xdr:colOff>63500</xdr:colOff>
      <xdr:row>105</xdr:row>
      <xdr:rowOff>152400</xdr:rowOff>
    </xdr:to>
    <xdr:cxnSp macro="">
      <xdr:nvCxnSpPr>
        <xdr:cNvPr id="731" name="直線コネクタ 730"/>
        <xdr:cNvCxnSpPr/>
      </xdr:nvCxnSpPr>
      <xdr:spPr>
        <a:xfrm flipV="1">
          <a:off x="21323300" y="1815083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30497</xdr:rowOff>
    </xdr:from>
    <xdr:ext cx="469744" cy="259045"/>
    <xdr:sp macro="" textlink="">
      <xdr:nvSpPr>
        <xdr:cNvPr id="732" name="n_1aveValue【庁舎】&#10;一人当たり面積"/>
        <xdr:cNvSpPr txBox="1"/>
      </xdr:nvSpPr>
      <xdr:spPr>
        <a:xfrm>
          <a:off x="21075727" y="1820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33038</xdr:rowOff>
    </xdr:from>
    <xdr:ext cx="469744" cy="259045"/>
    <xdr:sp macro="" textlink="">
      <xdr:nvSpPr>
        <xdr:cNvPr id="733" name="n_2aveValue【庁舎】&#10;一人当たり面積"/>
        <xdr:cNvSpPr txBox="1"/>
      </xdr:nvSpPr>
      <xdr:spPr>
        <a:xfrm>
          <a:off x="20199427" y="1786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48277</xdr:rowOff>
    </xdr:from>
    <xdr:ext cx="469744" cy="259045"/>
    <xdr:sp macro="" textlink="">
      <xdr:nvSpPr>
        <xdr:cNvPr id="734" name="n_1mainValue【庁舎】&#10;一人当たり面積"/>
        <xdr:cNvSpPr txBox="1"/>
      </xdr:nvSpPr>
      <xdr:spPr>
        <a:xfrm>
          <a:off x="21075727" y="1787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5" name="正方形/長方形 73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6" name="正方形/長方形 73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7" name="テキスト ボックス 73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類型別の有形固定資産減価償却率を比較すると、ほとんどの類型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において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類似団体平均値を上回っており、経年比較</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において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も同様である。本市の保有する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公共施設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の減価償却が相対的に進んでいると言え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図書館については、平成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年度に耐震化改修工事を実施しており、その結果、有形固定資産減価償却率が下がっている。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公共施設の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再編方針</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や個別施設計画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を策定する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その中で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施設のあり方</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や統廃合を含んだ老朽化対策</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を検討していく必要がある。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埼玉県熊谷市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198,852
195,783
159.82
67,831,002
61,604,197
6,124,544
39,697,735
36,209,547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類似団体平均０．８６、全国市町村平均０．５１、埼玉県平均０．７８を上回る０．８９であり、対前年度比でほぼ横ばいとなっています。</a:t>
          </a:r>
        </a:p>
        <a:p>
          <a:r>
            <a:rPr kumimoji="1" lang="ja-JP" altLang="en-US" sz="1300">
              <a:latin typeface="ＭＳ Ｐゴシック" panose="020B0600070205080204" pitchFamily="50" charset="-128"/>
              <a:ea typeface="ＭＳ Ｐゴシック" panose="020B0600070205080204" pitchFamily="50" charset="-128"/>
            </a:rPr>
            <a:t>　引き続き、歳入の確保に努めるとともに、歳出の見直し及び抑制を進め、財政の健全化を図ります。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109008</xdr:rowOff>
    </xdr:from>
    <xdr:to>
      <xdr:col>23</xdr:col>
      <xdr:colOff>133350</xdr:colOff>
      <xdr:row>44</xdr:row>
      <xdr:rowOff>4233</xdr:rowOff>
    </xdr:to>
    <xdr:cxnSp macro="">
      <xdr:nvCxnSpPr>
        <xdr:cNvPr id="64" name="直線コネクタ 63"/>
        <xdr:cNvCxnSpPr/>
      </xdr:nvCxnSpPr>
      <xdr:spPr>
        <a:xfrm flipV="1">
          <a:off x="4953000" y="6281208"/>
          <a:ext cx="0" cy="12668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147760</xdr:rowOff>
    </xdr:from>
    <xdr:ext cx="762000" cy="259045"/>
    <xdr:sp macro="" textlink="">
      <xdr:nvSpPr>
        <xdr:cNvPr id="65" name="財政力最小値テキスト"/>
        <xdr:cNvSpPr txBox="1"/>
      </xdr:nvSpPr>
      <xdr:spPr>
        <a:xfrm>
          <a:off x="5041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4233</xdr:rowOff>
    </xdr:from>
    <xdr:to>
      <xdr:col>24</xdr:col>
      <xdr:colOff>12700</xdr:colOff>
      <xdr:row>44</xdr:row>
      <xdr:rowOff>4233</xdr:rowOff>
    </xdr:to>
    <xdr:cxnSp macro="">
      <xdr:nvCxnSpPr>
        <xdr:cNvPr id="66" name="直線コネクタ 65"/>
        <xdr:cNvCxnSpPr/>
      </xdr:nvCxnSpPr>
      <xdr:spPr>
        <a:xfrm>
          <a:off x="4864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23935</xdr:rowOff>
    </xdr:from>
    <xdr:ext cx="762000" cy="259045"/>
    <xdr:sp macro="" textlink="">
      <xdr:nvSpPr>
        <xdr:cNvPr id="67" name="財政力最大値テキスト"/>
        <xdr:cNvSpPr txBox="1"/>
      </xdr:nvSpPr>
      <xdr:spPr>
        <a:xfrm>
          <a:off x="5041900" y="6024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109008</xdr:rowOff>
    </xdr:from>
    <xdr:to>
      <xdr:col>24</xdr:col>
      <xdr:colOff>12700</xdr:colOff>
      <xdr:row>36</xdr:row>
      <xdr:rowOff>109008</xdr:rowOff>
    </xdr:to>
    <xdr:cxnSp macro="">
      <xdr:nvCxnSpPr>
        <xdr:cNvPr id="68" name="直線コネクタ 67"/>
        <xdr:cNvCxnSpPr/>
      </xdr:nvCxnSpPr>
      <xdr:spPr>
        <a:xfrm>
          <a:off x="4864100" y="6281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117475</xdr:rowOff>
    </xdr:from>
    <xdr:to>
      <xdr:col>23</xdr:col>
      <xdr:colOff>133350</xdr:colOff>
      <xdr:row>39</xdr:row>
      <xdr:rowOff>137583</xdr:rowOff>
    </xdr:to>
    <xdr:cxnSp macro="">
      <xdr:nvCxnSpPr>
        <xdr:cNvPr id="69" name="直線コネクタ 68"/>
        <xdr:cNvCxnSpPr/>
      </xdr:nvCxnSpPr>
      <xdr:spPr>
        <a:xfrm flipV="1">
          <a:off x="4114800" y="680402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99077</xdr:rowOff>
    </xdr:from>
    <xdr:ext cx="762000" cy="259045"/>
    <xdr:sp macro="" textlink="">
      <xdr:nvSpPr>
        <xdr:cNvPr id="70" name="財政力平均値テキスト"/>
        <xdr:cNvSpPr txBox="1"/>
      </xdr:nvSpPr>
      <xdr:spPr>
        <a:xfrm>
          <a:off x="5041900" y="678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127000</xdr:rowOff>
    </xdr:from>
    <xdr:to>
      <xdr:col>23</xdr:col>
      <xdr:colOff>184150</xdr:colOff>
      <xdr:row>40</xdr:row>
      <xdr:rowOff>57150</xdr:rowOff>
    </xdr:to>
    <xdr:sp macro="" textlink="">
      <xdr:nvSpPr>
        <xdr:cNvPr id="71" name="フローチャート: 判断 70"/>
        <xdr:cNvSpPr/>
      </xdr:nvSpPr>
      <xdr:spPr>
        <a:xfrm>
          <a:off x="4902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117475</xdr:rowOff>
    </xdr:from>
    <xdr:to>
      <xdr:col>19</xdr:col>
      <xdr:colOff>133350</xdr:colOff>
      <xdr:row>39</xdr:row>
      <xdr:rowOff>137583</xdr:rowOff>
    </xdr:to>
    <xdr:cxnSp macro="">
      <xdr:nvCxnSpPr>
        <xdr:cNvPr id="72" name="直線コネクタ 71"/>
        <xdr:cNvCxnSpPr/>
      </xdr:nvCxnSpPr>
      <xdr:spPr>
        <a:xfrm>
          <a:off x="3225800" y="68040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39</xdr:row>
      <xdr:rowOff>147108</xdr:rowOff>
    </xdr:from>
    <xdr:to>
      <xdr:col>19</xdr:col>
      <xdr:colOff>184150</xdr:colOff>
      <xdr:row>40</xdr:row>
      <xdr:rowOff>77258</xdr:rowOff>
    </xdr:to>
    <xdr:sp macro="" textlink="">
      <xdr:nvSpPr>
        <xdr:cNvPr id="73" name="フローチャート: 判断 72"/>
        <xdr:cNvSpPr/>
      </xdr:nvSpPr>
      <xdr:spPr>
        <a:xfrm>
          <a:off x="4064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62035</xdr:rowOff>
    </xdr:from>
    <xdr:ext cx="736600" cy="259045"/>
    <xdr:sp macro="" textlink="">
      <xdr:nvSpPr>
        <xdr:cNvPr id="74" name="テキスト ボックス 73"/>
        <xdr:cNvSpPr txBox="1"/>
      </xdr:nvSpPr>
      <xdr:spPr>
        <a:xfrm>
          <a:off x="3733800" y="6920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117475</xdr:rowOff>
    </xdr:from>
    <xdr:to>
      <xdr:col>15</xdr:col>
      <xdr:colOff>82550</xdr:colOff>
      <xdr:row>39</xdr:row>
      <xdr:rowOff>137583</xdr:rowOff>
    </xdr:to>
    <xdr:cxnSp macro="">
      <xdr:nvCxnSpPr>
        <xdr:cNvPr id="75" name="直線コネクタ 74"/>
        <xdr:cNvCxnSpPr/>
      </xdr:nvCxnSpPr>
      <xdr:spPr>
        <a:xfrm flipV="1">
          <a:off x="2336800" y="68040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35983</xdr:rowOff>
    </xdr:from>
    <xdr:to>
      <xdr:col>15</xdr:col>
      <xdr:colOff>133350</xdr:colOff>
      <xdr:row>40</xdr:row>
      <xdr:rowOff>137583</xdr:rowOff>
    </xdr:to>
    <xdr:sp macro="" textlink="">
      <xdr:nvSpPr>
        <xdr:cNvPr id="76" name="フローチャート: 判断 75"/>
        <xdr:cNvSpPr/>
      </xdr:nvSpPr>
      <xdr:spPr>
        <a:xfrm>
          <a:off x="3175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122360</xdr:rowOff>
    </xdr:from>
    <xdr:ext cx="762000" cy="259045"/>
    <xdr:sp macro="" textlink="">
      <xdr:nvSpPr>
        <xdr:cNvPr id="77" name="テキスト ボックス 76"/>
        <xdr:cNvSpPr txBox="1"/>
      </xdr:nvSpPr>
      <xdr:spPr>
        <a:xfrm>
          <a:off x="2844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137583</xdr:rowOff>
    </xdr:from>
    <xdr:to>
      <xdr:col>11</xdr:col>
      <xdr:colOff>31750</xdr:colOff>
      <xdr:row>39</xdr:row>
      <xdr:rowOff>137583</xdr:rowOff>
    </xdr:to>
    <xdr:cxnSp macro="">
      <xdr:nvCxnSpPr>
        <xdr:cNvPr id="78" name="直線コネクタ 77"/>
        <xdr:cNvCxnSpPr/>
      </xdr:nvCxnSpPr>
      <xdr:spPr>
        <a:xfrm>
          <a:off x="1447800" y="68241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35983</xdr:rowOff>
    </xdr:from>
    <xdr:to>
      <xdr:col>11</xdr:col>
      <xdr:colOff>82550</xdr:colOff>
      <xdr:row>40</xdr:row>
      <xdr:rowOff>137583</xdr:rowOff>
    </xdr:to>
    <xdr:sp macro="" textlink="">
      <xdr:nvSpPr>
        <xdr:cNvPr id="79" name="フローチャート: 判断 78"/>
        <xdr:cNvSpPr/>
      </xdr:nvSpPr>
      <xdr:spPr>
        <a:xfrm>
          <a:off x="2286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122360</xdr:rowOff>
    </xdr:from>
    <xdr:ext cx="762000" cy="259045"/>
    <xdr:sp macro="" textlink="">
      <xdr:nvSpPr>
        <xdr:cNvPr id="80" name="テキスト ボックス 79"/>
        <xdr:cNvSpPr txBox="1"/>
      </xdr:nvSpPr>
      <xdr:spPr>
        <a:xfrm>
          <a:off x="1955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56092</xdr:rowOff>
    </xdr:from>
    <xdr:to>
      <xdr:col>7</xdr:col>
      <xdr:colOff>31750</xdr:colOff>
      <xdr:row>40</xdr:row>
      <xdr:rowOff>157692</xdr:rowOff>
    </xdr:to>
    <xdr:sp macro="" textlink="">
      <xdr:nvSpPr>
        <xdr:cNvPr id="81" name="フローチャート: 判断 80"/>
        <xdr:cNvSpPr/>
      </xdr:nvSpPr>
      <xdr:spPr>
        <a:xfrm>
          <a:off x="1397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142469</xdr:rowOff>
    </xdr:from>
    <xdr:ext cx="762000" cy="259045"/>
    <xdr:sp macro="" textlink="">
      <xdr:nvSpPr>
        <xdr:cNvPr id="82" name="テキスト ボックス 81"/>
        <xdr:cNvSpPr txBox="1"/>
      </xdr:nvSpPr>
      <xdr:spPr>
        <a:xfrm>
          <a:off x="1066800" y="70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66675</xdr:rowOff>
    </xdr:from>
    <xdr:to>
      <xdr:col>23</xdr:col>
      <xdr:colOff>184150</xdr:colOff>
      <xdr:row>39</xdr:row>
      <xdr:rowOff>168275</xdr:rowOff>
    </xdr:to>
    <xdr:sp macro="" textlink="">
      <xdr:nvSpPr>
        <xdr:cNvPr id="88" name="楕円 87"/>
        <xdr:cNvSpPr/>
      </xdr:nvSpPr>
      <xdr:spPr>
        <a:xfrm>
          <a:off x="49022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83202</xdr:rowOff>
    </xdr:from>
    <xdr:ext cx="762000" cy="259045"/>
    <xdr:sp macro="" textlink="">
      <xdr:nvSpPr>
        <xdr:cNvPr id="89" name="財政力該当値テキスト"/>
        <xdr:cNvSpPr txBox="1"/>
      </xdr:nvSpPr>
      <xdr:spPr>
        <a:xfrm>
          <a:off x="5041900" y="659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86783</xdr:rowOff>
    </xdr:from>
    <xdr:to>
      <xdr:col>19</xdr:col>
      <xdr:colOff>184150</xdr:colOff>
      <xdr:row>40</xdr:row>
      <xdr:rowOff>16933</xdr:rowOff>
    </xdr:to>
    <xdr:sp macro="" textlink="">
      <xdr:nvSpPr>
        <xdr:cNvPr id="90" name="楕円 89"/>
        <xdr:cNvSpPr/>
      </xdr:nvSpPr>
      <xdr:spPr>
        <a:xfrm>
          <a:off x="4064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27110</xdr:rowOff>
    </xdr:from>
    <xdr:ext cx="736600" cy="259045"/>
    <xdr:sp macro="" textlink="">
      <xdr:nvSpPr>
        <xdr:cNvPr id="91" name="テキスト ボックス 90"/>
        <xdr:cNvSpPr txBox="1"/>
      </xdr:nvSpPr>
      <xdr:spPr>
        <a:xfrm>
          <a:off x="3733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66675</xdr:rowOff>
    </xdr:from>
    <xdr:to>
      <xdr:col>15</xdr:col>
      <xdr:colOff>133350</xdr:colOff>
      <xdr:row>39</xdr:row>
      <xdr:rowOff>168275</xdr:rowOff>
    </xdr:to>
    <xdr:sp macro="" textlink="">
      <xdr:nvSpPr>
        <xdr:cNvPr id="92" name="楕円 91"/>
        <xdr:cNvSpPr/>
      </xdr:nvSpPr>
      <xdr:spPr>
        <a:xfrm>
          <a:off x="3175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7002</xdr:rowOff>
    </xdr:from>
    <xdr:ext cx="762000" cy="259045"/>
    <xdr:sp macro="" textlink="">
      <xdr:nvSpPr>
        <xdr:cNvPr id="93" name="テキスト ボックス 92"/>
        <xdr:cNvSpPr txBox="1"/>
      </xdr:nvSpPr>
      <xdr:spPr>
        <a:xfrm>
          <a:off x="2844800" y="652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86783</xdr:rowOff>
    </xdr:from>
    <xdr:to>
      <xdr:col>11</xdr:col>
      <xdr:colOff>82550</xdr:colOff>
      <xdr:row>40</xdr:row>
      <xdr:rowOff>16933</xdr:rowOff>
    </xdr:to>
    <xdr:sp macro="" textlink="">
      <xdr:nvSpPr>
        <xdr:cNvPr id="94" name="楕円 93"/>
        <xdr:cNvSpPr/>
      </xdr:nvSpPr>
      <xdr:spPr>
        <a:xfrm>
          <a:off x="2286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27110</xdr:rowOff>
    </xdr:from>
    <xdr:ext cx="762000" cy="259045"/>
    <xdr:sp macro="" textlink="">
      <xdr:nvSpPr>
        <xdr:cNvPr id="95" name="テキスト ボックス 94"/>
        <xdr:cNvSpPr txBox="1"/>
      </xdr:nvSpPr>
      <xdr:spPr>
        <a:xfrm>
          <a:off x="1955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86783</xdr:rowOff>
    </xdr:from>
    <xdr:to>
      <xdr:col>7</xdr:col>
      <xdr:colOff>31750</xdr:colOff>
      <xdr:row>40</xdr:row>
      <xdr:rowOff>16933</xdr:rowOff>
    </xdr:to>
    <xdr:sp macro="" textlink="">
      <xdr:nvSpPr>
        <xdr:cNvPr id="96" name="楕円 95"/>
        <xdr:cNvSpPr/>
      </xdr:nvSpPr>
      <xdr:spPr>
        <a:xfrm>
          <a:off x="1397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27110</xdr:rowOff>
    </xdr:from>
    <xdr:ext cx="762000" cy="259045"/>
    <xdr:sp macro="" textlink="">
      <xdr:nvSpPr>
        <xdr:cNvPr id="97" name="テキスト ボックス 96"/>
        <xdr:cNvSpPr txBox="1"/>
      </xdr:nvSpPr>
      <xdr:spPr>
        <a:xfrm>
          <a:off x="1066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財政構造の弾力性を示す経常収支比率では、類似団体平均９２．</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、全国市町村平均９２．</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６</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、埼玉県平均</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９３．１</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を下回る８７．</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％で、対前年度比では０．</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％減少しています。</a:t>
          </a:r>
          <a:endParaRPr lang="ja-JP" altLang="ja-JP" sz="1300">
            <a:effectLst/>
            <a:latin typeface="ＭＳ Ｐゴシック" panose="020B0600070205080204" pitchFamily="50" charset="-128"/>
            <a:ea typeface="ＭＳ Ｐゴシック" panose="020B0600070205080204" pitchFamily="50" charset="-128"/>
          </a:endParaRPr>
        </a:p>
        <a:p>
          <a:pPr rtl="0" fontAlgn="base"/>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歳出全体が減少した上、</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地方税や</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地方譲与税等、経常一般財源の増により、０．１</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％改善しました。</a:t>
          </a:r>
          <a:r>
            <a:rPr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市税の収納率向上対策を推進するとともに、総合振興計画や行政改革大綱に基づき、歳出抑制に努めます。</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31387</xdr:rowOff>
    </xdr:from>
    <xdr:to>
      <xdr:col>23</xdr:col>
      <xdr:colOff>133350</xdr:colOff>
      <xdr:row>66</xdr:row>
      <xdr:rowOff>168728</xdr:rowOff>
    </xdr:to>
    <xdr:cxnSp macro="">
      <xdr:nvCxnSpPr>
        <xdr:cNvPr id="129" name="直線コネクタ 128"/>
        <xdr:cNvCxnSpPr/>
      </xdr:nvCxnSpPr>
      <xdr:spPr>
        <a:xfrm flipV="1">
          <a:off x="4953000" y="10146937"/>
          <a:ext cx="0" cy="13374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140805</xdr:rowOff>
    </xdr:from>
    <xdr:ext cx="762000" cy="259045"/>
    <xdr:sp macro="" textlink="">
      <xdr:nvSpPr>
        <xdr:cNvPr id="130" name="財政構造の弾力性最小値テキスト"/>
        <xdr:cNvSpPr txBox="1"/>
      </xdr:nvSpPr>
      <xdr:spPr>
        <a:xfrm>
          <a:off x="5041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168728</xdr:rowOff>
    </xdr:from>
    <xdr:to>
      <xdr:col>24</xdr:col>
      <xdr:colOff>12700</xdr:colOff>
      <xdr:row>66</xdr:row>
      <xdr:rowOff>168728</xdr:rowOff>
    </xdr:to>
    <xdr:cxnSp macro="">
      <xdr:nvCxnSpPr>
        <xdr:cNvPr id="131" name="直線コネクタ 130"/>
        <xdr:cNvCxnSpPr/>
      </xdr:nvCxnSpPr>
      <xdr:spPr>
        <a:xfrm>
          <a:off x="4864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117764</xdr:rowOff>
    </xdr:from>
    <xdr:ext cx="762000" cy="259045"/>
    <xdr:sp macro="" textlink="">
      <xdr:nvSpPr>
        <xdr:cNvPr id="132" name="財政構造の弾力性最大値テキスト"/>
        <xdr:cNvSpPr txBox="1"/>
      </xdr:nvSpPr>
      <xdr:spPr>
        <a:xfrm>
          <a:off x="5041900" y="9890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31387</xdr:rowOff>
    </xdr:from>
    <xdr:to>
      <xdr:col>24</xdr:col>
      <xdr:colOff>12700</xdr:colOff>
      <xdr:row>59</xdr:row>
      <xdr:rowOff>31387</xdr:rowOff>
    </xdr:to>
    <xdr:cxnSp macro="">
      <xdr:nvCxnSpPr>
        <xdr:cNvPr id="133" name="直線コネクタ 132"/>
        <xdr:cNvCxnSpPr/>
      </xdr:nvCxnSpPr>
      <xdr:spPr>
        <a:xfrm>
          <a:off x="4864100" y="1014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135709</xdr:rowOff>
    </xdr:from>
    <xdr:to>
      <xdr:col>23</xdr:col>
      <xdr:colOff>133350</xdr:colOff>
      <xdr:row>60</xdr:row>
      <xdr:rowOff>142603</xdr:rowOff>
    </xdr:to>
    <xdr:cxnSp macro="">
      <xdr:nvCxnSpPr>
        <xdr:cNvPr id="134" name="直線コネクタ 133"/>
        <xdr:cNvCxnSpPr/>
      </xdr:nvCxnSpPr>
      <xdr:spPr>
        <a:xfrm flipV="1">
          <a:off x="4114800" y="10422709"/>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72589</xdr:rowOff>
    </xdr:from>
    <xdr:ext cx="762000" cy="259045"/>
    <xdr:sp macro="" textlink="">
      <xdr:nvSpPr>
        <xdr:cNvPr id="135" name="財政構造の弾力性平均値テキスト"/>
        <xdr:cNvSpPr txBox="1"/>
      </xdr:nvSpPr>
      <xdr:spPr>
        <a:xfrm>
          <a:off x="5041900" y="10702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100512</xdr:rowOff>
    </xdr:from>
    <xdr:to>
      <xdr:col>23</xdr:col>
      <xdr:colOff>184150</xdr:colOff>
      <xdr:row>63</xdr:row>
      <xdr:rowOff>30662</xdr:rowOff>
    </xdr:to>
    <xdr:sp macro="" textlink="">
      <xdr:nvSpPr>
        <xdr:cNvPr id="136" name="フローチャート: 判断 135"/>
        <xdr:cNvSpPr/>
      </xdr:nvSpPr>
      <xdr:spPr>
        <a:xfrm>
          <a:off x="4902200" y="1073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142603</xdr:rowOff>
    </xdr:from>
    <xdr:to>
      <xdr:col>19</xdr:col>
      <xdr:colOff>133350</xdr:colOff>
      <xdr:row>60</xdr:row>
      <xdr:rowOff>170180</xdr:rowOff>
    </xdr:to>
    <xdr:cxnSp macro="">
      <xdr:nvCxnSpPr>
        <xdr:cNvPr id="137" name="直線コネクタ 136"/>
        <xdr:cNvCxnSpPr/>
      </xdr:nvCxnSpPr>
      <xdr:spPr>
        <a:xfrm flipV="1">
          <a:off x="3225800" y="10429603"/>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128088</xdr:rowOff>
    </xdr:from>
    <xdr:to>
      <xdr:col>19</xdr:col>
      <xdr:colOff>184150</xdr:colOff>
      <xdr:row>63</xdr:row>
      <xdr:rowOff>58238</xdr:rowOff>
    </xdr:to>
    <xdr:sp macro="" textlink="">
      <xdr:nvSpPr>
        <xdr:cNvPr id="138" name="フローチャート: 判断 137"/>
        <xdr:cNvSpPr/>
      </xdr:nvSpPr>
      <xdr:spPr>
        <a:xfrm>
          <a:off x="4064000" y="1075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43015</xdr:rowOff>
    </xdr:from>
    <xdr:ext cx="736600" cy="259045"/>
    <xdr:sp macro="" textlink="">
      <xdr:nvSpPr>
        <xdr:cNvPr id="139" name="テキスト ボックス 138"/>
        <xdr:cNvSpPr txBox="1"/>
      </xdr:nvSpPr>
      <xdr:spPr>
        <a:xfrm>
          <a:off x="3733800" y="10844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170180</xdr:rowOff>
    </xdr:from>
    <xdr:to>
      <xdr:col>15</xdr:col>
      <xdr:colOff>82550</xdr:colOff>
      <xdr:row>61</xdr:row>
      <xdr:rowOff>53884</xdr:rowOff>
    </xdr:to>
    <xdr:cxnSp macro="">
      <xdr:nvCxnSpPr>
        <xdr:cNvPr id="140" name="直線コネクタ 139"/>
        <xdr:cNvCxnSpPr/>
      </xdr:nvCxnSpPr>
      <xdr:spPr>
        <a:xfrm flipV="1">
          <a:off x="2336800" y="10457180"/>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120287</xdr:rowOff>
    </xdr:from>
    <xdr:to>
      <xdr:col>15</xdr:col>
      <xdr:colOff>133350</xdr:colOff>
      <xdr:row>62</xdr:row>
      <xdr:rowOff>50437</xdr:rowOff>
    </xdr:to>
    <xdr:sp macro="" textlink="">
      <xdr:nvSpPr>
        <xdr:cNvPr id="141" name="フローチャート: 判断 140"/>
        <xdr:cNvSpPr/>
      </xdr:nvSpPr>
      <xdr:spPr>
        <a:xfrm>
          <a:off x="31750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35214</xdr:rowOff>
    </xdr:from>
    <xdr:ext cx="762000" cy="259045"/>
    <xdr:sp macro="" textlink="">
      <xdr:nvSpPr>
        <xdr:cNvPr id="142" name="テキスト ボックス 141"/>
        <xdr:cNvSpPr txBox="1"/>
      </xdr:nvSpPr>
      <xdr:spPr>
        <a:xfrm>
          <a:off x="2844800" y="1066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135709</xdr:rowOff>
    </xdr:from>
    <xdr:to>
      <xdr:col>11</xdr:col>
      <xdr:colOff>31750</xdr:colOff>
      <xdr:row>61</xdr:row>
      <xdr:rowOff>53884</xdr:rowOff>
    </xdr:to>
    <xdr:cxnSp macro="">
      <xdr:nvCxnSpPr>
        <xdr:cNvPr id="143" name="直線コネクタ 142"/>
        <xdr:cNvCxnSpPr/>
      </xdr:nvCxnSpPr>
      <xdr:spPr>
        <a:xfrm>
          <a:off x="1447800" y="10422709"/>
          <a:ext cx="889000" cy="89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31569</xdr:rowOff>
    </xdr:from>
    <xdr:to>
      <xdr:col>11</xdr:col>
      <xdr:colOff>82550</xdr:colOff>
      <xdr:row>62</xdr:row>
      <xdr:rowOff>133169</xdr:rowOff>
    </xdr:to>
    <xdr:sp macro="" textlink="">
      <xdr:nvSpPr>
        <xdr:cNvPr id="144" name="フローチャート: 判断 143"/>
        <xdr:cNvSpPr/>
      </xdr:nvSpPr>
      <xdr:spPr>
        <a:xfrm>
          <a:off x="2286000" y="106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117946</xdr:rowOff>
    </xdr:from>
    <xdr:ext cx="762000" cy="259045"/>
    <xdr:sp macro="" textlink="">
      <xdr:nvSpPr>
        <xdr:cNvPr id="145" name="テキスト ボックス 144"/>
        <xdr:cNvSpPr txBox="1"/>
      </xdr:nvSpPr>
      <xdr:spPr>
        <a:xfrm>
          <a:off x="1955800" y="10747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140970</xdr:rowOff>
    </xdr:from>
    <xdr:to>
      <xdr:col>7</xdr:col>
      <xdr:colOff>31750</xdr:colOff>
      <xdr:row>62</xdr:row>
      <xdr:rowOff>71120</xdr:rowOff>
    </xdr:to>
    <xdr:sp macro="" textlink="">
      <xdr:nvSpPr>
        <xdr:cNvPr id="146" name="フローチャート: 判断 145"/>
        <xdr:cNvSpPr/>
      </xdr:nvSpPr>
      <xdr:spPr>
        <a:xfrm>
          <a:off x="1397000" y="1059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55897</xdr:rowOff>
    </xdr:from>
    <xdr:ext cx="762000" cy="259045"/>
    <xdr:sp macro="" textlink="">
      <xdr:nvSpPr>
        <xdr:cNvPr id="147" name="テキスト ボックス 146"/>
        <xdr:cNvSpPr txBox="1"/>
      </xdr:nvSpPr>
      <xdr:spPr>
        <a:xfrm>
          <a:off x="10668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84909</xdr:rowOff>
    </xdr:from>
    <xdr:to>
      <xdr:col>23</xdr:col>
      <xdr:colOff>184150</xdr:colOff>
      <xdr:row>61</xdr:row>
      <xdr:rowOff>15059</xdr:rowOff>
    </xdr:to>
    <xdr:sp macro="" textlink="">
      <xdr:nvSpPr>
        <xdr:cNvPr id="153" name="楕円 152"/>
        <xdr:cNvSpPr/>
      </xdr:nvSpPr>
      <xdr:spPr>
        <a:xfrm>
          <a:off x="4902200" y="1037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101436</xdr:rowOff>
    </xdr:from>
    <xdr:ext cx="762000" cy="259045"/>
    <xdr:sp macro="" textlink="">
      <xdr:nvSpPr>
        <xdr:cNvPr id="154" name="財政構造の弾力性該当値テキスト"/>
        <xdr:cNvSpPr txBox="1"/>
      </xdr:nvSpPr>
      <xdr:spPr>
        <a:xfrm>
          <a:off x="5041900" y="10216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91803</xdr:rowOff>
    </xdr:from>
    <xdr:to>
      <xdr:col>19</xdr:col>
      <xdr:colOff>184150</xdr:colOff>
      <xdr:row>61</xdr:row>
      <xdr:rowOff>21953</xdr:rowOff>
    </xdr:to>
    <xdr:sp macro="" textlink="">
      <xdr:nvSpPr>
        <xdr:cNvPr id="155" name="楕円 154"/>
        <xdr:cNvSpPr/>
      </xdr:nvSpPr>
      <xdr:spPr>
        <a:xfrm>
          <a:off x="4064000" y="1037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32130</xdr:rowOff>
    </xdr:from>
    <xdr:ext cx="736600" cy="259045"/>
    <xdr:sp macro="" textlink="">
      <xdr:nvSpPr>
        <xdr:cNvPr id="156" name="テキスト ボックス 155"/>
        <xdr:cNvSpPr txBox="1"/>
      </xdr:nvSpPr>
      <xdr:spPr>
        <a:xfrm>
          <a:off x="3733800" y="101476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119380</xdr:rowOff>
    </xdr:from>
    <xdr:to>
      <xdr:col>15</xdr:col>
      <xdr:colOff>133350</xdr:colOff>
      <xdr:row>61</xdr:row>
      <xdr:rowOff>49530</xdr:rowOff>
    </xdr:to>
    <xdr:sp macro="" textlink="">
      <xdr:nvSpPr>
        <xdr:cNvPr id="157" name="楕円 156"/>
        <xdr:cNvSpPr/>
      </xdr:nvSpPr>
      <xdr:spPr>
        <a:xfrm>
          <a:off x="3175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59707</xdr:rowOff>
    </xdr:from>
    <xdr:ext cx="762000" cy="259045"/>
    <xdr:sp macro="" textlink="">
      <xdr:nvSpPr>
        <xdr:cNvPr id="158" name="テキスト ボックス 157"/>
        <xdr:cNvSpPr txBox="1"/>
      </xdr:nvSpPr>
      <xdr:spPr>
        <a:xfrm>
          <a:off x="2844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3084</xdr:rowOff>
    </xdr:from>
    <xdr:to>
      <xdr:col>11</xdr:col>
      <xdr:colOff>82550</xdr:colOff>
      <xdr:row>61</xdr:row>
      <xdr:rowOff>104684</xdr:rowOff>
    </xdr:to>
    <xdr:sp macro="" textlink="">
      <xdr:nvSpPr>
        <xdr:cNvPr id="159" name="楕円 158"/>
        <xdr:cNvSpPr/>
      </xdr:nvSpPr>
      <xdr:spPr>
        <a:xfrm>
          <a:off x="22860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114861</xdr:rowOff>
    </xdr:from>
    <xdr:ext cx="762000" cy="259045"/>
    <xdr:sp macro="" textlink="">
      <xdr:nvSpPr>
        <xdr:cNvPr id="160" name="テキスト ボックス 159"/>
        <xdr:cNvSpPr txBox="1"/>
      </xdr:nvSpPr>
      <xdr:spPr>
        <a:xfrm>
          <a:off x="1955800" y="10230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84909</xdr:rowOff>
    </xdr:from>
    <xdr:to>
      <xdr:col>7</xdr:col>
      <xdr:colOff>31750</xdr:colOff>
      <xdr:row>61</xdr:row>
      <xdr:rowOff>15059</xdr:rowOff>
    </xdr:to>
    <xdr:sp macro="" textlink="">
      <xdr:nvSpPr>
        <xdr:cNvPr id="161" name="楕円 160"/>
        <xdr:cNvSpPr/>
      </xdr:nvSpPr>
      <xdr:spPr>
        <a:xfrm>
          <a:off x="1397000" y="1037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25236</xdr:rowOff>
    </xdr:from>
    <xdr:ext cx="762000" cy="259045"/>
    <xdr:sp macro="" textlink="">
      <xdr:nvSpPr>
        <xdr:cNvPr id="162" name="テキスト ボックス 161"/>
        <xdr:cNvSpPr txBox="1"/>
      </xdr:nvSpPr>
      <xdr:spPr>
        <a:xfrm>
          <a:off x="1066800" y="1014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[94,801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人件費・物件費等の状況では、人口一人当たりの決算額で、類似団体平均</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１０６，５９７</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円、全国</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市町村</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平均</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１３１，６５４</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円、埼玉県平均</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１０４，５７６</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円を下回る</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９４，８０１</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円で、対前年度比では</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１，４５３</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円減少しました。　なお、人件費は</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、人事院勧告に基づく期末勤勉手当の増があったものの、</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職員数</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や退職者の減</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により減少しました。</a:t>
          </a:r>
          <a:endParaRPr lang="ja-JP" altLang="ja-JP" sz="1300">
            <a:effectLst/>
            <a:latin typeface="ＭＳ Ｐゴシック" panose="020B0600070205080204" pitchFamily="50" charset="-128"/>
            <a:ea typeface="ＭＳ Ｐゴシック" panose="020B0600070205080204" pitchFamily="50" charset="-128"/>
          </a:endParaRPr>
        </a:p>
        <a:p>
          <a:pPr rtl="0"/>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増加が見込まれる</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維持補修費</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について、</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公共施設アセットマネジメント基本方針に基づき</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抑制に努めます。また、行政改革大綱に基づき指定管理者制度の導入や</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適正な</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職員定員管理</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努めます。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108469</xdr:rowOff>
    </xdr:from>
    <xdr:to>
      <xdr:col>23</xdr:col>
      <xdr:colOff>133350</xdr:colOff>
      <xdr:row>89</xdr:row>
      <xdr:rowOff>68799</xdr:rowOff>
    </xdr:to>
    <xdr:cxnSp macro="">
      <xdr:nvCxnSpPr>
        <xdr:cNvPr id="194" name="直線コネクタ 193"/>
        <xdr:cNvCxnSpPr/>
      </xdr:nvCxnSpPr>
      <xdr:spPr>
        <a:xfrm flipV="1">
          <a:off x="4953000" y="13653019"/>
          <a:ext cx="0" cy="16748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40876</xdr:rowOff>
    </xdr:from>
    <xdr:ext cx="762000" cy="259045"/>
    <xdr:sp macro="" textlink="">
      <xdr:nvSpPr>
        <xdr:cNvPr id="195" name="人件費・物件費等の状況最小値テキスト"/>
        <xdr:cNvSpPr txBox="1"/>
      </xdr:nvSpPr>
      <xdr:spPr>
        <a:xfrm>
          <a:off x="5041900" y="15299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68799</xdr:rowOff>
    </xdr:from>
    <xdr:to>
      <xdr:col>24</xdr:col>
      <xdr:colOff>12700</xdr:colOff>
      <xdr:row>89</xdr:row>
      <xdr:rowOff>68799</xdr:rowOff>
    </xdr:to>
    <xdr:cxnSp macro="">
      <xdr:nvCxnSpPr>
        <xdr:cNvPr id="196" name="直線コネクタ 195"/>
        <xdr:cNvCxnSpPr/>
      </xdr:nvCxnSpPr>
      <xdr:spPr>
        <a:xfrm>
          <a:off x="4864100" y="15327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23396</xdr:rowOff>
    </xdr:from>
    <xdr:ext cx="762000" cy="259045"/>
    <xdr:sp macro="" textlink="">
      <xdr:nvSpPr>
        <xdr:cNvPr id="197" name="人件費・物件費等の状況最大値テキスト"/>
        <xdr:cNvSpPr txBox="1"/>
      </xdr:nvSpPr>
      <xdr:spPr>
        <a:xfrm>
          <a:off x="5041900" y="1339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108469</xdr:rowOff>
    </xdr:from>
    <xdr:to>
      <xdr:col>24</xdr:col>
      <xdr:colOff>12700</xdr:colOff>
      <xdr:row>79</xdr:row>
      <xdr:rowOff>108469</xdr:rowOff>
    </xdr:to>
    <xdr:cxnSp macro="">
      <xdr:nvCxnSpPr>
        <xdr:cNvPr id="198" name="直線コネクタ 197"/>
        <xdr:cNvCxnSpPr/>
      </xdr:nvCxnSpPr>
      <xdr:spPr>
        <a:xfrm>
          <a:off x="4864100" y="13653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110871</xdr:rowOff>
    </xdr:from>
    <xdr:to>
      <xdr:col>23</xdr:col>
      <xdr:colOff>133350</xdr:colOff>
      <xdr:row>81</xdr:row>
      <xdr:rowOff>135914</xdr:rowOff>
    </xdr:to>
    <xdr:cxnSp macro="">
      <xdr:nvCxnSpPr>
        <xdr:cNvPr id="199" name="直線コネクタ 198"/>
        <xdr:cNvCxnSpPr/>
      </xdr:nvCxnSpPr>
      <xdr:spPr>
        <a:xfrm flipV="1">
          <a:off x="4114800" y="13998321"/>
          <a:ext cx="838200" cy="25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64009</xdr:rowOff>
    </xdr:from>
    <xdr:ext cx="762000" cy="259045"/>
    <xdr:sp macro="" textlink="">
      <xdr:nvSpPr>
        <xdr:cNvPr id="200" name="人件費・物件費等の状況平均値テキスト"/>
        <xdr:cNvSpPr txBox="1"/>
      </xdr:nvSpPr>
      <xdr:spPr>
        <a:xfrm>
          <a:off x="5041900" y="14122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91932</xdr:rowOff>
    </xdr:from>
    <xdr:to>
      <xdr:col>23</xdr:col>
      <xdr:colOff>184150</xdr:colOff>
      <xdr:row>83</xdr:row>
      <xdr:rowOff>22082</xdr:rowOff>
    </xdr:to>
    <xdr:sp macro="" textlink="">
      <xdr:nvSpPr>
        <xdr:cNvPr id="201" name="フローチャート: 判断 200"/>
        <xdr:cNvSpPr/>
      </xdr:nvSpPr>
      <xdr:spPr>
        <a:xfrm>
          <a:off x="4902200" y="1415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135914</xdr:rowOff>
    </xdr:from>
    <xdr:to>
      <xdr:col>19</xdr:col>
      <xdr:colOff>133350</xdr:colOff>
      <xdr:row>81</xdr:row>
      <xdr:rowOff>148737</xdr:rowOff>
    </xdr:to>
    <xdr:cxnSp macro="">
      <xdr:nvCxnSpPr>
        <xdr:cNvPr id="202" name="直線コネクタ 201"/>
        <xdr:cNvCxnSpPr/>
      </xdr:nvCxnSpPr>
      <xdr:spPr>
        <a:xfrm flipV="1">
          <a:off x="3225800" y="14023364"/>
          <a:ext cx="889000" cy="1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58564</xdr:rowOff>
    </xdr:from>
    <xdr:to>
      <xdr:col>19</xdr:col>
      <xdr:colOff>184150</xdr:colOff>
      <xdr:row>82</xdr:row>
      <xdr:rowOff>160164</xdr:rowOff>
    </xdr:to>
    <xdr:sp macro="" textlink="">
      <xdr:nvSpPr>
        <xdr:cNvPr id="203" name="フローチャート: 判断 202"/>
        <xdr:cNvSpPr/>
      </xdr:nvSpPr>
      <xdr:spPr>
        <a:xfrm>
          <a:off x="4064000" y="1411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144941</xdr:rowOff>
    </xdr:from>
    <xdr:ext cx="736600" cy="259045"/>
    <xdr:sp macro="" textlink="">
      <xdr:nvSpPr>
        <xdr:cNvPr id="204" name="テキスト ボックス 203"/>
        <xdr:cNvSpPr txBox="1"/>
      </xdr:nvSpPr>
      <xdr:spPr>
        <a:xfrm>
          <a:off x="3733800" y="14203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111612</xdr:rowOff>
    </xdr:from>
    <xdr:to>
      <xdr:col>15</xdr:col>
      <xdr:colOff>82550</xdr:colOff>
      <xdr:row>81</xdr:row>
      <xdr:rowOff>148737</xdr:rowOff>
    </xdr:to>
    <xdr:cxnSp macro="">
      <xdr:nvCxnSpPr>
        <xdr:cNvPr id="205" name="直線コネクタ 204"/>
        <xdr:cNvCxnSpPr/>
      </xdr:nvCxnSpPr>
      <xdr:spPr>
        <a:xfrm>
          <a:off x="2336800" y="13999062"/>
          <a:ext cx="889000" cy="37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63528</xdr:rowOff>
    </xdr:from>
    <xdr:to>
      <xdr:col>15</xdr:col>
      <xdr:colOff>133350</xdr:colOff>
      <xdr:row>82</xdr:row>
      <xdr:rowOff>165128</xdr:rowOff>
    </xdr:to>
    <xdr:sp macro="" textlink="">
      <xdr:nvSpPr>
        <xdr:cNvPr id="206" name="フローチャート: 判断 205"/>
        <xdr:cNvSpPr/>
      </xdr:nvSpPr>
      <xdr:spPr>
        <a:xfrm>
          <a:off x="3175000" y="1412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149905</xdr:rowOff>
    </xdr:from>
    <xdr:ext cx="762000" cy="259045"/>
    <xdr:sp macro="" textlink="">
      <xdr:nvSpPr>
        <xdr:cNvPr id="207" name="テキスト ボックス 206"/>
        <xdr:cNvSpPr txBox="1"/>
      </xdr:nvSpPr>
      <xdr:spPr>
        <a:xfrm>
          <a:off x="2844800" y="1420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40652</xdr:rowOff>
    </xdr:from>
    <xdr:to>
      <xdr:col>11</xdr:col>
      <xdr:colOff>31750</xdr:colOff>
      <xdr:row>81</xdr:row>
      <xdr:rowOff>111612</xdr:rowOff>
    </xdr:to>
    <xdr:cxnSp macro="">
      <xdr:nvCxnSpPr>
        <xdr:cNvPr id="208" name="直線コネクタ 207"/>
        <xdr:cNvCxnSpPr/>
      </xdr:nvCxnSpPr>
      <xdr:spPr>
        <a:xfrm>
          <a:off x="1447800" y="13928102"/>
          <a:ext cx="889000" cy="7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28350</xdr:rowOff>
    </xdr:from>
    <xdr:to>
      <xdr:col>11</xdr:col>
      <xdr:colOff>82550</xdr:colOff>
      <xdr:row>82</xdr:row>
      <xdr:rowOff>129950</xdr:rowOff>
    </xdr:to>
    <xdr:sp macro="" textlink="">
      <xdr:nvSpPr>
        <xdr:cNvPr id="209" name="フローチャート: 判断 208"/>
        <xdr:cNvSpPr/>
      </xdr:nvSpPr>
      <xdr:spPr>
        <a:xfrm>
          <a:off x="2286000" y="1408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114727</xdr:rowOff>
    </xdr:from>
    <xdr:ext cx="762000" cy="259045"/>
    <xdr:sp macro="" textlink="">
      <xdr:nvSpPr>
        <xdr:cNvPr id="210" name="テキスト ボックス 209"/>
        <xdr:cNvSpPr txBox="1"/>
      </xdr:nvSpPr>
      <xdr:spPr>
        <a:xfrm>
          <a:off x="1955800" y="14173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109865</xdr:rowOff>
    </xdr:from>
    <xdr:to>
      <xdr:col>7</xdr:col>
      <xdr:colOff>31750</xdr:colOff>
      <xdr:row>82</xdr:row>
      <xdr:rowOff>40015</xdr:rowOff>
    </xdr:to>
    <xdr:sp macro="" textlink="">
      <xdr:nvSpPr>
        <xdr:cNvPr id="211" name="フローチャート: 判断 210"/>
        <xdr:cNvSpPr/>
      </xdr:nvSpPr>
      <xdr:spPr>
        <a:xfrm>
          <a:off x="1397000" y="1399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24792</xdr:rowOff>
    </xdr:from>
    <xdr:ext cx="762000" cy="259045"/>
    <xdr:sp macro="" textlink="">
      <xdr:nvSpPr>
        <xdr:cNvPr id="212" name="テキスト ボックス 211"/>
        <xdr:cNvSpPr txBox="1"/>
      </xdr:nvSpPr>
      <xdr:spPr>
        <a:xfrm>
          <a:off x="1066800" y="1408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60071</xdr:rowOff>
    </xdr:from>
    <xdr:to>
      <xdr:col>23</xdr:col>
      <xdr:colOff>184150</xdr:colOff>
      <xdr:row>81</xdr:row>
      <xdr:rowOff>161671</xdr:rowOff>
    </xdr:to>
    <xdr:sp macro="" textlink="">
      <xdr:nvSpPr>
        <xdr:cNvPr id="218" name="楕円 217"/>
        <xdr:cNvSpPr/>
      </xdr:nvSpPr>
      <xdr:spPr>
        <a:xfrm>
          <a:off x="4902200" y="13947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76598</xdr:rowOff>
    </xdr:from>
    <xdr:ext cx="762000" cy="259045"/>
    <xdr:sp macro="" textlink="">
      <xdr:nvSpPr>
        <xdr:cNvPr id="219" name="人件費・物件費等の状況該当値テキスト"/>
        <xdr:cNvSpPr txBox="1"/>
      </xdr:nvSpPr>
      <xdr:spPr>
        <a:xfrm>
          <a:off x="5041900" y="13792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85114</xdr:rowOff>
    </xdr:from>
    <xdr:to>
      <xdr:col>19</xdr:col>
      <xdr:colOff>184150</xdr:colOff>
      <xdr:row>82</xdr:row>
      <xdr:rowOff>15264</xdr:rowOff>
    </xdr:to>
    <xdr:sp macro="" textlink="">
      <xdr:nvSpPr>
        <xdr:cNvPr id="220" name="楕円 219"/>
        <xdr:cNvSpPr/>
      </xdr:nvSpPr>
      <xdr:spPr>
        <a:xfrm>
          <a:off x="4064000" y="1397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25441</xdr:rowOff>
    </xdr:from>
    <xdr:ext cx="736600" cy="259045"/>
    <xdr:sp macro="" textlink="">
      <xdr:nvSpPr>
        <xdr:cNvPr id="221" name="テキスト ボックス 220"/>
        <xdr:cNvSpPr txBox="1"/>
      </xdr:nvSpPr>
      <xdr:spPr>
        <a:xfrm>
          <a:off x="3733800" y="13741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97937</xdr:rowOff>
    </xdr:from>
    <xdr:to>
      <xdr:col>15</xdr:col>
      <xdr:colOff>133350</xdr:colOff>
      <xdr:row>82</xdr:row>
      <xdr:rowOff>28087</xdr:rowOff>
    </xdr:to>
    <xdr:sp macro="" textlink="">
      <xdr:nvSpPr>
        <xdr:cNvPr id="222" name="楕円 221"/>
        <xdr:cNvSpPr/>
      </xdr:nvSpPr>
      <xdr:spPr>
        <a:xfrm>
          <a:off x="3175000" y="13985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38264</xdr:rowOff>
    </xdr:from>
    <xdr:ext cx="762000" cy="259045"/>
    <xdr:sp macro="" textlink="">
      <xdr:nvSpPr>
        <xdr:cNvPr id="223" name="テキスト ボックス 222"/>
        <xdr:cNvSpPr txBox="1"/>
      </xdr:nvSpPr>
      <xdr:spPr>
        <a:xfrm>
          <a:off x="2844800" y="13754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60812</xdr:rowOff>
    </xdr:from>
    <xdr:to>
      <xdr:col>11</xdr:col>
      <xdr:colOff>82550</xdr:colOff>
      <xdr:row>81</xdr:row>
      <xdr:rowOff>162412</xdr:rowOff>
    </xdr:to>
    <xdr:sp macro="" textlink="">
      <xdr:nvSpPr>
        <xdr:cNvPr id="224" name="楕円 223"/>
        <xdr:cNvSpPr/>
      </xdr:nvSpPr>
      <xdr:spPr>
        <a:xfrm>
          <a:off x="2286000" y="13948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1139</xdr:rowOff>
    </xdr:from>
    <xdr:ext cx="762000" cy="259045"/>
    <xdr:sp macro="" textlink="">
      <xdr:nvSpPr>
        <xdr:cNvPr id="225" name="テキスト ボックス 224"/>
        <xdr:cNvSpPr txBox="1"/>
      </xdr:nvSpPr>
      <xdr:spPr>
        <a:xfrm>
          <a:off x="1955800" y="13717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161302</xdr:rowOff>
    </xdr:from>
    <xdr:to>
      <xdr:col>7</xdr:col>
      <xdr:colOff>31750</xdr:colOff>
      <xdr:row>81</xdr:row>
      <xdr:rowOff>91452</xdr:rowOff>
    </xdr:to>
    <xdr:sp macro="" textlink="">
      <xdr:nvSpPr>
        <xdr:cNvPr id="226" name="楕円 225"/>
        <xdr:cNvSpPr/>
      </xdr:nvSpPr>
      <xdr:spPr>
        <a:xfrm>
          <a:off x="1397000" y="13877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101629</xdr:rowOff>
    </xdr:from>
    <xdr:ext cx="762000" cy="259045"/>
    <xdr:sp macro="" textlink="">
      <xdr:nvSpPr>
        <xdr:cNvPr id="227" name="テキスト ボックス 226"/>
        <xdr:cNvSpPr txBox="1"/>
      </xdr:nvSpPr>
      <xdr:spPr>
        <a:xfrm>
          <a:off x="1066800" y="13646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平成２４年度及び平成２６年度の定期昇給について、昇給を抑制する措置を行ったこと等により改善が見込まれます。今後も引き続き給与水準の適正化を行い、ラスパイレス指数の減少に努めます。</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3" name="直線コネクタ 24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4" name="テキスト ボックス 24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5" name="直線コネクタ 24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6" name="テキスト ボックス 24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9" name="直線コネクタ 24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0" name="テキスト ボックス 24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1" name="直線コネクタ 25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2" name="テキスト ボックス 25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33866</xdr:rowOff>
    </xdr:from>
    <xdr:to>
      <xdr:col>81</xdr:col>
      <xdr:colOff>44450</xdr:colOff>
      <xdr:row>88</xdr:row>
      <xdr:rowOff>160866</xdr:rowOff>
    </xdr:to>
    <xdr:cxnSp macro="">
      <xdr:nvCxnSpPr>
        <xdr:cNvPr id="256" name="直線コネクタ 255"/>
        <xdr:cNvCxnSpPr/>
      </xdr:nvCxnSpPr>
      <xdr:spPr>
        <a:xfrm flipV="1">
          <a:off x="17018000" y="13921316"/>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132943</xdr:rowOff>
    </xdr:from>
    <xdr:ext cx="762000" cy="259045"/>
    <xdr:sp macro="" textlink="">
      <xdr:nvSpPr>
        <xdr:cNvPr id="257" name="給与水準   （国との比較）最小値テキスト"/>
        <xdr:cNvSpPr txBox="1"/>
      </xdr:nvSpPr>
      <xdr:spPr>
        <a:xfrm>
          <a:off x="17106900" y="15220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160866</xdr:rowOff>
    </xdr:from>
    <xdr:to>
      <xdr:col>81</xdr:col>
      <xdr:colOff>133350</xdr:colOff>
      <xdr:row>88</xdr:row>
      <xdr:rowOff>160866</xdr:rowOff>
    </xdr:to>
    <xdr:cxnSp macro="">
      <xdr:nvCxnSpPr>
        <xdr:cNvPr id="258" name="直線コネクタ 257"/>
        <xdr:cNvCxnSpPr/>
      </xdr:nvCxnSpPr>
      <xdr:spPr>
        <a:xfrm>
          <a:off x="16929100" y="15248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120243</xdr:rowOff>
    </xdr:from>
    <xdr:ext cx="762000" cy="259045"/>
    <xdr:sp macro="" textlink="">
      <xdr:nvSpPr>
        <xdr:cNvPr id="259" name="給与水準   （国との比較）最大値テキスト"/>
        <xdr:cNvSpPr txBox="1"/>
      </xdr:nvSpPr>
      <xdr:spPr>
        <a:xfrm>
          <a:off x="17106900" y="1366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33866</xdr:rowOff>
    </xdr:from>
    <xdr:to>
      <xdr:col>81</xdr:col>
      <xdr:colOff>133350</xdr:colOff>
      <xdr:row>81</xdr:row>
      <xdr:rowOff>33866</xdr:rowOff>
    </xdr:to>
    <xdr:cxnSp macro="">
      <xdr:nvCxnSpPr>
        <xdr:cNvPr id="260" name="直線コネクタ 259"/>
        <xdr:cNvCxnSpPr/>
      </xdr:nvCxnSpPr>
      <xdr:spPr>
        <a:xfrm>
          <a:off x="16929100" y="1392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30691</xdr:rowOff>
    </xdr:from>
    <xdr:to>
      <xdr:col>81</xdr:col>
      <xdr:colOff>44450</xdr:colOff>
      <xdr:row>87</xdr:row>
      <xdr:rowOff>30691</xdr:rowOff>
    </xdr:to>
    <xdr:cxnSp macro="">
      <xdr:nvCxnSpPr>
        <xdr:cNvPr id="261" name="直線コネクタ 260"/>
        <xdr:cNvCxnSpPr/>
      </xdr:nvCxnSpPr>
      <xdr:spPr>
        <a:xfrm>
          <a:off x="16179800" y="1494684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17586</xdr:rowOff>
    </xdr:from>
    <xdr:ext cx="762000" cy="259045"/>
    <xdr:sp macro="" textlink="">
      <xdr:nvSpPr>
        <xdr:cNvPr id="262" name="給与水準   （国との比較）平均値テキスト"/>
        <xdr:cNvSpPr txBox="1"/>
      </xdr:nvSpPr>
      <xdr:spPr>
        <a:xfrm>
          <a:off x="17106900" y="144193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1059</xdr:rowOff>
    </xdr:from>
    <xdr:to>
      <xdr:col>81</xdr:col>
      <xdr:colOff>95250</xdr:colOff>
      <xdr:row>85</xdr:row>
      <xdr:rowOff>102659</xdr:rowOff>
    </xdr:to>
    <xdr:sp macro="" textlink="">
      <xdr:nvSpPr>
        <xdr:cNvPr id="263" name="フローチャート: 判断 262"/>
        <xdr:cNvSpPr/>
      </xdr:nvSpPr>
      <xdr:spPr>
        <a:xfrm>
          <a:off x="169672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30691</xdr:rowOff>
    </xdr:from>
    <xdr:to>
      <xdr:col>77</xdr:col>
      <xdr:colOff>44450</xdr:colOff>
      <xdr:row>87</xdr:row>
      <xdr:rowOff>111125</xdr:rowOff>
    </xdr:to>
    <xdr:cxnSp macro="">
      <xdr:nvCxnSpPr>
        <xdr:cNvPr id="264" name="直線コネクタ 263"/>
        <xdr:cNvCxnSpPr/>
      </xdr:nvCxnSpPr>
      <xdr:spPr>
        <a:xfrm flipV="1">
          <a:off x="15290800" y="14946841"/>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1059</xdr:rowOff>
    </xdr:from>
    <xdr:to>
      <xdr:col>77</xdr:col>
      <xdr:colOff>95250</xdr:colOff>
      <xdr:row>85</xdr:row>
      <xdr:rowOff>102659</xdr:rowOff>
    </xdr:to>
    <xdr:sp macro="" textlink="">
      <xdr:nvSpPr>
        <xdr:cNvPr id="265" name="フローチャート: 判断 264"/>
        <xdr:cNvSpPr/>
      </xdr:nvSpPr>
      <xdr:spPr>
        <a:xfrm>
          <a:off x="16129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112836</xdr:rowOff>
    </xdr:from>
    <xdr:ext cx="736600" cy="259045"/>
    <xdr:sp macro="" textlink="">
      <xdr:nvSpPr>
        <xdr:cNvPr id="266" name="テキスト ボックス 265"/>
        <xdr:cNvSpPr txBox="1"/>
      </xdr:nvSpPr>
      <xdr:spPr>
        <a:xfrm>
          <a:off x="15798800" y="143431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111125</xdr:rowOff>
    </xdr:from>
    <xdr:to>
      <xdr:col>72</xdr:col>
      <xdr:colOff>203200</xdr:colOff>
      <xdr:row>88</xdr:row>
      <xdr:rowOff>40216</xdr:rowOff>
    </xdr:to>
    <xdr:cxnSp macro="">
      <xdr:nvCxnSpPr>
        <xdr:cNvPr id="267" name="直線コネクタ 266"/>
        <xdr:cNvCxnSpPr/>
      </xdr:nvCxnSpPr>
      <xdr:spPr>
        <a:xfrm flipV="1">
          <a:off x="14401800" y="15027275"/>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8" name="フローチャート: 判断 267"/>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132943</xdr:rowOff>
    </xdr:from>
    <xdr:ext cx="762000" cy="259045"/>
    <xdr:sp macro="" textlink="">
      <xdr:nvSpPr>
        <xdr:cNvPr id="269" name="テキスト ボックス 268"/>
        <xdr:cNvSpPr txBox="1"/>
      </xdr:nvSpPr>
      <xdr:spPr>
        <a:xfrm>
          <a:off x="14909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151341</xdr:rowOff>
    </xdr:from>
    <xdr:to>
      <xdr:col>68</xdr:col>
      <xdr:colOff>152400</xdr:colOff>
      <xdr:row>88</xdr:row>
      <xdr:rowOff>40216</xdr:rowOff>
    </xdr:to>
    <xdr:cxnSp macro="">
      <xdr:nvCxnSpPr>
        <xdr:cNvPr id="270" name="直線コネクタ 269"/>
        <xdr:cNvCxnSpPr/>
      </xdr:nvCxnSpPr>
      <xdr:spPr>
        <a:xfrm>
          <a:off x="13512800" y="15067491"/>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21166</xdr:rowOff>
    </xdr:from>
    <xdr:to>
      <xdr:col>68</xdr:col>
      <xdr:colOff>203200</xdr:colOff>
      <xdr:row>85</xdr:row>
      <xdr:rowOff>122766</xdr:rowOff>
    </xdr:to>
    <xdr:sp macro="" textlink="">
      <xdr:nvSpPr>
        <xdr:cNvPr id="271" name="フローチャート: 判断 270"/>
        <xdr:cNvSpPr/>
      </xdr:nvSpPr>
      <xdr:spPr>
        <a:xfrm>
          <a:off x="14351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132943</xdr:rowOff>
    </xdr:from>
    <xdr:ext cx="762000" cy="259045"/>
    <xdr:sp macro="" textlink="">
      <xdr:nvSpPr>
        <xdr:cNvPr id="272" name="テキスト ボックス 271"/>
        <xdr:cNvSpPr txBox="1"/>
      </xdr:nvSpPr>
      <xdr:spPr>
        <a:xfrm>
          <a:off x="14020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132291</xdr:rowOff>
    </xdr:from>
    <xdr:to>
      <xdr:col>64</xdr:col>
      <xdr:colOff>152400</xdr:colOff>
      <xdr:row>85</xdr:row>
      <xdr:rowOff>62441</xdr:rowOff>
    </xdr:to>
    <xdr:sp macro="" textlink="">
      <xdr:nvSpPr>
        <xdr:cNvPr id="273" name="フローチャート: 判断 272"/>
        <xdr:cNvSpPr/>
      </xdr:nvSpPr>
      <xdr:spPr>
        <a:xfrm>
          <a:off x="13462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72618</xdr:rowOff>
    </xdr:from>
    <xdr:ext cx="762000" cy="259045"/>
    <xdr:sp macro="" textlink="">
      <xdr:nvSpPr>
        <xdr:cNvPr id="274" name="テキスト ボックス 273"/>
        <xdr:cNvSpPr txBox="1"/>
      </xdr:nvSpPr>
      <xdr:spPr>
        <a:xfrm>
          <a:off x="13131800" y="143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151341</xdr:rowOff>
    </xdr:from>
    <xdr:to>
      <xdr:col>81</xdr:col>
      <xdr:colOff>95250</xdr:colOff>
      <xdr:row>87</xdr:row>
      <xdr:rowOff>81491</xdr:rowOff>
    </xdr:to>
    <xdr:sp macro="" textlink="">
      <xdr:nvSpPr>
        <xdr:cNvPr id="280" name="楕円 279"/>
        <xdr:cNvSpPr/>
      </xdr:nvSpPr>
      <xdr:spPr>
        <a:xfrm>
          <a:off x="16967200" y="1489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123418</xdr:rowOff>
    </xdr:from>
    <xdr:ext cx="762000" cy="259045"/>
    <xdr:sp macro="" textlink="">
      <xdr:nvSpPr>
        <xdr:cNvPr id="281" name="給与水準   （国との比較）該当値テキスト"/>
        <xdr:cNvSpPr txBox="1"/>
      </xdr:nvSpPr>
      <xdr:spPr>
        <a:xfrm>
          <a:off x="17106900" y="14868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151341</xdr:rowOff>
    </xdr:from>
    <xdr:to>
      <xdr:col>77</xdr:col>
      <xdr:colOff>95250</xdr:colOff>
      <xdr:row>87</xdr:row>
      <xdr:rowOff>81491</xdr:rowOff>
    </xdr:to>
    <xdr:sp macro="" textlink="">
      <xdr:nvSpPr>
        <xdr:cNvPr id="282" name="楕円 281"/>
        <xdr:cNvSpPr/>
      </xdr:nvSpPr>
      <xdr:spPr>
        <a:xfrm>
          <a:off x="16129000" y="1489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66268</xdr:rowOff>
    </xdr:from>
    <xdr:ext cx="736600" cy="259045"/>
    <xdr:sp macro="" textlink="">
      <xdr:nvSpPr>
        <xdr:cNvPr id="283" name="テキスト ボックス 282"/>
        <xdr:cNvSpPr txBox="1"/>
      </xdr:nvSpPr>
      <xdr:spPr>
        <a:xfrm>
          <a:off x="15798800" y="149824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60325</xdr:rowOff>
    </xdr:from>
    <xdr:to>
      <xdr:col>73</xdr:col>
      <xdr:colOff>44450</xdr:colOff>
      <xdr:row>87</xdr:row>
      <xdr:rowOff>161925</xdr:rowOff>
    </xdr:to>
    <xdr:sp macro="" textlink="">
      <xdr:nvSpPr>
        <xdr:cNvPr id="284" name="楕円 283"/>
        <xdr:cNvSpPr/>
      </xdr:nvSpPr>
      <xdr:spPr>
        <a:xfrm>
          <a:off x="15240000" y="1497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146702</xdr:rowOff>
    </xdr:from>
    <xdr:ext cx="762000" cy="259045"/>
    <xdr:sp macro="" textlink="">
      <xdr:nvSpPr>
        <xdr:cNvPr id="285" name="テキスト ボックス 284"/>
        <xdr:cNvSpPr txBox="1"/>
      </xdr:nvSpPr>
      <xdr:spPr>
        <a:xfrm>
          <a:off x="14909800" y="1506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160866</xdr:rowOff>
    </xdr:from>
    <xdr:to>
      <xdr:col>68</xdr:col>
      <xdr:colOff>203200</xdr:colOff>
      <xdr:row>88</xdr:row>
      <xdr:rowOff>91016</xdr:rowOff>
    </xdr:to>
    <xdr:sp macro="" textlink="">
      <xdr:nvSpPr>
        <xdr:cNvPr id="286" name="楕円 285"/>
        <xdr:cNvSpPr/>
      </xdr:nvSpPr>
      <xdr:spPr>
        <a:xfrm>
          <a:off x="143510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75793</xdr:rowOff>
    </xdr:from>
    <xdr:ext cx="762000" cy="259045"/>
    <xdr:sp macro="" textlink="">
      <xdr:nvSpPr>
        <xdr:cNvPr id="287" name="テキスト ボックス 286"/>
        <xdr:cNvSpPr txBox="1"/>
      </xdr:nvSpPr>
      <xdr:spPr>
        <a:xfrm>
          <a:off x="14020800" y="1516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100541</xdr:rowOff>
    </xdr:from>
    <xdr:to>
      <xdr:col>64</xdr:col>
      <xdr:colOff>152400</xdr:colOff>
      <xdr:row>88</xdr:row>
      <xdr:rowOff>30691</xdr:rowOff>
    </xdr:to>
    <xdr:sp macro="" textlink="">
      <xdr:nvSpPr>
        <xdr:cNvPr id="288" name="楕円 287"/>
        <xdr:cNvSpPr/>
      </xdr:nvSpPr>
      <xdr:spPr>
        <a:xfrm>
          <a:off x="13462000" y="1501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15468</xdr:rowOff>
    </xdr:from>
    <xdr:ext cx="762000" cy="259045"/>
    <xdr:sp macro="" textlink="">
      <xdr:nvSpPr>
        <xdr:cNvPr id="289" name="テキスト ボックス 288"/>
        <xdr:cNvSpPr txBox="1"/>
      </xdr:nvSpPr>
      <xdr:spPr>
        <a:xfrm>
          <a:off x="13131800" y="15103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1" name="テキスト ボックス 29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2" name="テキスト ボックス 29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合併直後の平成１９年度から１０年間で、２４０人の削減を行ったことにより、人口千人当たりの職員数は全国平均を大幅に下回っているほか、県内平均も下回っています。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総合振興計画後期基本計画の中で、平成２４年度から平成２９年度までの５カ年を計画期間とした目標値を策定し、７３人の削減を目標としてきましたが、平成２９年度当初時点で達成したところです。今後も適正な定員管理に努めます。</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68399</xdr:rowOff>
    </xdr:from>
    <xdr:to>
      <xdr:col>81</xdr:col>
      <xdr:colOff>44450</xdr:colOff>
      <xdr:row>67</xdr:row>
      <xdr:rowOff>52433</xdr:rowOff>
    </xdr:to>
    <xdr:cxnSp macro="">
      <xdr:nvCxnSpPr>
        <xdr:cNvPr id="321" name="直線コネクタ 320"/>
        <xdr:cNvCxnSpPr/>
      </xdr:nvCxnSpPr>
      <xdr:spPr>
        <a:xfrm flipV="1">
          <a:off x="17018000" y="10012499"/>
          <a:ext cx="0" cy="1527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24510</xdr:rowOff>
    </xdr:from>
    <xdr:ext cx="762000" cy="259045"/>
    <xdr:sp macro="" textlink="">
      <xdr:nvSpPr>
        <xdr:cNvPr id="322" name="定員管理の状況最小値テキスト"/>
        <xdr:cNvSpPr txBox="1"/>
      </xdr:nvSpPr>
      <xdr:spPr>
        <a:xfrm>
          <a:off x="17106900" y="1151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52433</xdr:rowOff>
    </xdr:from>
    <xdr:to>
      <xdr:col>81</xdr:col>
      <xdr:colOff>133350</xdr:colOff>
      <xdr:row>67</xdr:row>
      <xdr:rowOff>52433</xdr:rowOff>
    </xdr:to>
    <xdr:cxnSp macro="">
      <xdr:nvCxnSpPr>
        <xdr:cNvPr id="323" name="直線コネクタ 322"/>
        <xdr:cNvCxnSpPr/>
      </xdr:nvCxnSpPr>
      <xdr:spPr>
        <a:xfrm>
          <a:off x="16929100" y="1153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154776</xdr:rowOff>
    </xdr:from>
    <xdr:ext cx="762000" cy="259045"/>
    <xdr:sp macro="" textlink="">
      <xdr:nvSpPr>
        <xdr:cNvPr id="324" name="定員管理の状況最大値テキスト"/>
        <xdr:cNvSpPr txBox="1"/>
      </xdr:nvSpPr>
      <xdr:spPr>
        <a:xfrm>
          <a:off x="17106900" y="975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68399</xdr:rowOff>
    </xdr:from>
    <xdr:to>
      <xdr:col>81</xdr:col>
      <xdr:colOff>133350</xdr:colOff>
      <xdr:row>58</xdr:row>
      <xdr:rowOff>68399</xdr:rowOff>
    </xdr:to>
    <xdr:cxnSp macro="">
      <xdr:nvCxnSpPr>
        <xdr:cNvPr id="325" name="直線コネクタ 324"/>
        <xdr:cNvCxnSpPr/>
      </xdr:nvCxnSpPr>
      <xdr:spPr>
        <a:xfrm>
          <a:off x="16929100" y="1001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51344</xdr:rowOff>
    </xdr:from>
    <xdr:to>
      <xdr:col>81</xdr:col>
      <xdr:colOff>44450</xdr:colOff>
      <xdr:row>62</xdr:row>
      <xdr:rowOff>61685</xdr:rowOff>
    </xdr:to>
    <xdr:cxnSp macro="">
      <xdr:nvCxnSpPr>
        <xdr:cNvPr id="326" name="直線コネクタ 325"/>
        <xdr:cNvCxnSpPr/>
      </xdr:nvCxnSpPr>
      <xdr:spPr>
        <a:xfrm>
          <a:off x="16179800" y="10681244"/>
          <a:ext cx="8382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17071</xdr:rowOff>
    </xdr:from>
    <xdr:ext cx="762000" cy="259045"/>
    <xdr:sp macro="" textlink="">
      <xdr:nvSpPr>
        <xdr:cNvPr id="327" name="定員管理の状況平均値テキスト"/>
        <xdr:cNvSpPr txBox="1"/>
      </xdr:nvSpPr>
      <xdr:spPr>
        <a:xfrm>
          <a:off x="17106900" y="104755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544</xdr:rowOff>
    </xdr:from>
    <xdr:to>
      <xdr:col>81</xdr:col>
      <xdr:colOff>95250</xdr:colOff>
      <xdr:row>62</xdr:row>
      <xdr:rowOff>102144</xdr:rowOff>
    </xdr:to>
    <xdr:sp macro="" textlink="">
      <xdr:nvSpPr>
        <xdr:cNvPr id="328" name="フローチャート: 判断 327"/>
        <xdr:cNvSpPr/>
      </xdr:nvSpPr>
      <xdr:spPr>
        <a:xfrm>
          <a:off x="16967200" y="1063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51344</xdr:rowOff>
    </xdr:from>
    <xdr:to>
      <xdr:col>77</xdr:col>
      <xdr:colOff>44450</xdr:colOff>
      <xdr:row>62</xdr:row>
      <xdr:rowOff>65133</xdr:rowOff>
    </xdr:to>
    <xdr:cxnSp macro="">
      <xdr:nvCxnSpPr>
        <xdr:cNvPr id="329" name="直線コネクタ 328"/>
        <xdr:cNvCxnSpPr/>
      </xdr:nvCxnSpPr>
      <xdr:spPr>
        <a:xfrm flipV="1">
          <a:off x="15290800" y="10681244"/>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544</xdr:rowOff>
    </xdr:from>
    <xdr:to>
      <xdr:col>77</xdr:col>
      <xdr:colOff>95250</xdr:colOff>
      <xdr:row>62</xdr:row>
      <xdr:rowOff>102144</xdr:rowOff>
    </xdr:to>
    <xdr:sp macro="" textlink="">
      <xdr:nvSpPr>
        <xdr:cNvPr id="330" name="フローチャート: 判断 329"/>
        <xdr:cNvSpPr/>
      </xdr:nvSpPr>
      <xdr:spPr>
        <a:xfrm>
          <a:off x="16129000" y="1063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112321</xdr:rowOff>
    </xdr:from>
    <xdr:ext cx="736600" cy="259045"/>
    <xdr:sp macro="" textlink="">
      <xdr:nvSpPr>
        <xdr:cNvPr id="331" name="テキスト ボックス 330"/>
        <xdr:cNvSpPr txBox="1"/>
      </xdr:nvSpPr>
      <xdr:spPr>
        <a:xfrm>
          <a:off x="15798800" y="103993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65133</xdr:rowOff>
    </xdr:from>
    <xdr:to>
      <xdr:col>72</xdr:col>
      <xdr:colOff>203200</xdr:colOff>
      <xdr:row>62</xdr:row>
      <xdr:rowOff>85816</xdr:rowOff>
    </xdr:to>
    <xdr:cxnSp macro="">
      <xdr:nvCxnSpPr>
        <xdr:cNvPr id="332" name="直線コネクタ 331"/>
        <xdr:cNvCxnSpPr/>
      </xdr:nvCxnSpPr>
      <xdr:spPr>
        <a:xfrm flipV="1">
          <a:off x="14401800" y="10695033"/>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165100</xdr:rowOff>
    </xdr:from>
    <xdr:to>
      <xdr:col>73</xdr:col>
      <xdr:colOff>44450</xdr:colOff>
      <xdr:row>62</xdr:row>
      <xdr:rowOff>95250</xdr:rowOff>
    </xdr:to>
    <xdr:sp macro="" textlink="">
      <xdr:nvSpPr>
        <xdr:cNvPr id="333" name="フローチャート: 判断 332"/>
        <xdr:cNvSpPr/>
      </xdr:nvSpPr>
      <xdr:spPr>
        <a:xfrm>
          <a:off x="15240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105427</xdr:rowOff>
    </xdr:from>
    <xdr:ext cx="762000" cy="259045"/>
    <xdr:sp macro="" textlink="">
      <xdr:nvSpPr>
        <xdr:cNvPr id="334" name="テキスト ボックス 333"/>
        <xdr:cNvSpPr txBox="1"/>
      </xdr:nvSpPr>
      <xdr:spPr>
        <a:xfrm>
          <a:off x="14909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85816</xdr:rowOff>
    </xdr:from>
    <xdr:to>
      <xdr:col>68</xdr:col>
      <xdr:colOff>152400</xdr:colOff>
      <xdr:row>62</xdr:row>
      <xdr:rowOff>89263</xdr:rowOff>
    </xdr:to>
    <xdr:cxnSp macro="">
      <xdr:nvCxnSpPr>
        <xdr:cNvPr id="335" name="直線コネクタ 334"/>
        <xdr:cNvCxnSpPr/>
      </xdr:nvCxnSpPr>
      <xdr:spPr>
        <a:xfrm flipV="1">
          <a:off x="13512800" y="10715716"/>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168547</xdr:rowOff>
    </xdr:from>
    <xdr:to>
      <xdr:col>68</xdr:col>
      <xdr:colOff>203200</xdr:colOff>
      <xdr:row>62</xdr:row>
      <xdr:rowOff>98697</xdr:rowOff>
    </xdr:to>
    <xdr:sp macro="" textlink="">
      <xdr:nvSpPr>
        <xdr:cNvPr id="336" name="フローチャート: 判断 335"/>
        <xdr:cNvSpPr/>
      </xdr:nvSpPr>
      <xdr:spPr>
        <a:xfrm>
          <a:off x="14351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108874</xdr:rowOff>
    </xdr:from>
    <xdr:ext cx="762000" cy="259045"/>
    <xdr:sp macro="" textlink="">
      <xdr:nvSpPr>
        <xdr:cNvPr id="337" name="テキスト ボックス 336"/>
        <xdr:cNvSpPr txBox="1"/>
      </xdr:nvSpPr>
      <xdr:spPr>
        <a:xfrm>
          <a:off x="140208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147865</xdr:rowOff>
    </xdr:from>
    <xdr:to>
      <xdr:col>64</xdr:col>
      <xdr:colOff>152400</xdr:colOff>
      <xdr:row>62</xdr:row>
      <xdr:rowOff>78015</xdr:rowOff>
    </xdr:to>
    <xdr:sp macro="" textlink="">
      <xdr:nvSpPr>
        <xdr:cNvPr id="338" name="フローチャート: 判断 337"/>
        <xdr:cNvSpPr/>
      </xdr:nvSpPr>
      <xdr:spPr>
        <a:xfrm>
          <a:off x="13462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88192</xdr:rowOff>
    </xdr:from>
    <xdr:ext cx="762000" cy="259045"/>
    <xdr:sp macro="" textlink="">
      <xdr:nvSpPr>
        <xdr:cNvPr id="339" name="テキスト ボックス 338"/>
        <xdr:cNvSpPr txBox="1"/>
      </xdr:nvSpPr>
      <xdr:spPr>
        <a:xfrm>
          <a:off x="13131800" y="1037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10885</xdr:rowOff>
    </xdr:from>
    <xdr:to>
      <xdr:col>81</xdr:col>
      <xdr:colOff>95250</xdr:colOff>
      <xdr:row>62</xdr:row>
      <xdr:rowOff>112485</xdr:rowOff>
    </xdr:to>
    <xdr:sp macro="" textlink="">
      <xdr:nvSpPr>
        <xdr:cNvPr id="345" name="楕円 344"/>
        <xdr:cNvSpPr/>
      </xdr:nvSpPr>
      <xdr:spPr>
        <a:xfrm>
          <a:off x="16967200" y="1064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154412</xdr:rowOff>
    </xdr:from>
    <xdr:ext cx="762000" cy="259045"/>
    <xdr:sp macro="" textlink="">
      <xdr:nvSpPr>
        <xdr:cNvPr id="346" name="定員管理の状況該当値テキスト"/>
        <xdr:cNvSpPr txBox="1"/>
      </xdr:nvSpPr>
      <xdr:spPr>
        <a:xfrm>
          <a:off x="17106900" y="1061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544</xdr:rowOff>
    </xdr:from>
    <xdr:to>
      <xdr:col>77</xdr:col>
      <xdr:colOff>95250</xdr:colOff>
      <xdr:row>62</xdr:row>
      <xdr:rowOff>102144</xdr:rowOff>
    </xdr:to>
    <xdr:sp macro="" textlink="">
      <xdr:nvSpPr>
        <xdr:cNvPr id="347" name="楕円 346"/>
        <xdr:cNvSpPr/>
      </xdr:nvSpPr>
      <xdr:spPr>
        <a:xfrm>
          <a:off x="16129000" y="1063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86921</xdr:rowOff>
    </xdr:from>
    <xdr:ext cx="736600" cy="259045"/>
    <xdr:sp macro="" textlink="">
      <xdr:nvSpPr>
        <xdr:cNvPr id="348" name="テキスト ボックス 347"/>
        <xdr:cNvSpPr txBox="1"/>
      </xdr:nvSpPr>
      <xdr:spPr>
        <a:xfrm>
          <a:off x="15798800" y="10716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14333</xdr:rowOff>
    </xdr:from>
    <xdr:to>
      <xdr:col>73</xdr:col>
      <xdr:colOff>44450</xdr:colOff>
      <xdr:row>62</xdr:row>
      <xdr:rowOff>115933</xdr:rowOff>
    </xdr:to>
    <xdr:sp macro="" textlink="">
      <xdr:nvSpPr>
        <xdr:cNvPr id="349" name="楕円 348"/>
        <xdr:cNvSpPr/>
      </xdr:nvSpPr>
      <xdr:spPr>
        <a:xfrm>
          <a:off x="15240000" y="10644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100710</xdr:rowOff>
    </xdr:from>
    <xdr:ext cx="762000" cy="259045"/>
    <xdr:sp macro="" textlink="">
      <xdr:nvSpPr>
        <xdr:cNvPr id="350" name="テキスト ボックス 349"/>
        <xdr:cNvSpPr txBox="1"/>
      </xdr:nvSpPr>
      <xdr:spPr>
        <a:xfrm>
          <a:off x="14909800" y="107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35016</xdr:rowOff>
    </xdr:from>
    <xdr:to>
      <xdr:col>68</xdr:col>
      <xdr:colOff>203200</xdr:colOff>
      <xdr:row>62</xdr:row>
      <xdr:rowOff>136616</xdr:rowOff>
    </xdr:to>
    <xdr:sp macro="" textlink="">
      <xdr:nvSpPr>
        <xdr:cNvPr id="351" name="楕円 350"/>
        <xdr:cNvSpPr/>
      </xdr:nvSpPr>
      <xdr:spPr>
        <a:xfrm>
          <a:off x="14351000" y="1066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121393</xdr:rowOff>
    </xdr:from>
    <xdr:ext cx="762000" cy="259045"/>
    <xdr:sp macro="" textlink="">
      <xdr:nvSpPr>
        <xdr:cNvPr id="352" name="テキスト ボックス 351"/>
        <xdr:cNvSpPr txBox="1"/>
      </xdr:nvSpPr>
      <xdr:spPr>
        <a:xfrm>
          <a:off x="14020800" y="10751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38463</xdr:rowOff>
    </xdr:from>
    <xdr:to>
      <xdr:col>64</xdr:col>
      <xdr:colOff>152400</xdr:colOff>
      <xdr:row>62</xdr:row>
      <xdr:rowOff>140063</xdr:rowOff>
    </xdr:to>
    <xdr:sp macro="" textlink="">
      <xdr:nvSpPr>
        <xdr:cNvPr id="353" name="楕円 352"/>
        <xdr:cNvSpPr/>
      </xdr:nvSpPr>
      <xdr:spPr>
        <a:xfrm>
          <a:off x="13462000" y="1066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124840</xdr:rowOff>
    </xdr:from>
    <xdr:ext cx="762000" cy="259045"/>
    <xdr:sp macro="" textlink="">
      <xdr:nvSpPr>
        <xdr:cNvPr id="354" name="テキスト ボックス 353"/>
        <xdr:cNvSpPr txBox="1"/>
      </xdr:nvSpPr>
      <xdr:spPr>
        <a:xfrm>
          <a:off x="13131800" y="1075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類似団体平均５．０％、全国市町村平均６．４％、埼玉県平均４．７％を下回る１．２％であり、対前年比で横ばいとなっています。</a:t>
          </a:r>
        </a:p>
        <a:p>
          <a:r>
            <a:rPr kumimoji="1" lang="ja-JP" altLang="en-US" sz="1300">
              <a:latin typeface="ＭＳ Ｐゴシック" panose="020B0600070205080204" pitchFamily="50" charset="-128"/>
              <a:ea typeface="ＭＳ Ｐゴシック" panose="020B0600070205080204" pitchFamily="50" charset="-128"/>
            </a:rPr>
            <a:t>　平成２９年度では元利償還金は増加したものの、元利償還金に対する基準財政需要額の算入額も増加しており、３カ年平均の比率では前年度同率となったものです。</a:t>
          </a:r>
        </a:p>
        <a:p>
          <a:r>
            <a:rPr kumimoji="1" lang="ja-JP" altLang="en-US" sz="1300">
              <a:latin typeface="ＭＳ Ｐゴシック" panose="020B0600070205080204" pitchFamily="50" charset="-128"/>
              <a:ea typeface="ＭＳ Ｐゴシック" panose="020B0600070205080204" pitchFamily="50" charset="-128"/>
            </a:rPr>
            <a:t>　今後も引き続き、起債の抑制や適債事業を見極め、健全な財政運営に努めていきます。</a:t>
          </a: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1" name="直線コネクタ 37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2" name="テキスト ボックス 37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3" name="直線コネクタ 37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4" name="テキスト ボックス 37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7" name="直線コネクタ 37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8" name="テキスト ボックス 37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9" name="直線コネクタ 37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129117</xdr:rowOff>
    </xdr:from>
    <xdr:to>
      <xdr:col>81</xdr:col>
      <xdr:colOff>44450</xdr:colOff>
      <xdr:row>45</xdr:row>
      <xdr:rowOff>41910</xdr:rowOff>
    </xdr:to>
    <xdr:cxnSp macro="">
      <xdr:nvCxnSpPr>
        <xdr:cNvPr id="382" name="直線コネクタ 381"/>
        <xdr:cNvCxnSpPr/>
      </xdr:nvCxnSpPr>
      <xdr:spPr>
        <a:xfrm flipV="1">
          <a:off x="17018000" y="6301317"/>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83" name="公債費負担の状況最小値テキスト"/>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84" name="直線コネクタ 383"/>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44044</xdr:rowOff>
    </xdr:from>
    <xdr:ext cx="762000" cy="259045"/>
    <xdr:sp macro="" textlink="">
      <xdr:nvSpPr>
        <xdr:cNvPr id="385" name="公債費負担の状況最大値テキスト"/>
        <xdr:cNvSpPr txBox="1"/>
      </xdr:nvSpPr>
      <xdr:spPr>
        <a:xfrm>
          <a:off x="17106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129117</xdr:rowOff>
    </xdr:from>
    <xdr:to>
      <xdr:col>81</xdr:col>
      <xdr:colOff>133350</xdr:colOff>
      <xdr:row>36</xdr:row>
      <xdr:rowOff>129117</xdr:rowOff>
    </xdr:to>
    <xdr:cxnSp macro="">
      <xdr:nvCxnSpPr>
        <xdr:cNvPr id="386" name="直線コネクタ 385"/>
        <xdr:cNvCxnSpPr/>
      </xdr:nvCxnSpPr>
      <xdr:spPr>
        <a:xfrm>
          <a:off x="16929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164254</xdr:rowOff>
    </xdr:from>
    <xdr:to>
      <xdr:col>81</xdr:col>
      <xdr:colOff>44450</xdr:colOff>
      <xdr:row>38</xdr:row>
      <xdr:rowOff>164254</xdr:rowOff>
    </xdr:to>
    <xdr:cxnSp macro="">
      <xdr:nvCxnSpPr>
        <xdr:cNvPr id="387" name="直線コネクタ 386"/>
        <xdr:cNvCxnSpPr/>
      </xdr:nvCxnSpPr>
      <xdr:spPr>
        <a:xfrm>
          <a:off x="16179800" y="667935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48277</xdr:rowOff>
    </xdr:from>
    <xdr:ext cx="762000" cy="259045"/>
    <xdr:sp macro="" textlink="">
      <xdr:nvSpPr>
        <xdr:cNvPr id="388" name="公債費負担の状況平均値テキスト"/>
        <xdr:cNvSpPr txBox="1"/>
      </xdr:nvSpPr>
      <xdr:spPr>
        <a:xfrm>
          <a:off x="17106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389" name="フローチャート: 判断 388"/>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164254</xdr:rowOff>
    </xdr:from>
    <xdr:to>
      <xdr:col>77</xdr:col>
      <xdr:colOff>44450</xdr:colOff>
      <xdr:row>39</xdr:row>
      <xdr:rowOff>65194</xdr:rowOff>
    </xdr:to>
    <xdr:cxnSp macro="">
      <xdr:nvCxnSpPr>
        <xdr:cNvPr id="390" name="直線コネクタ 389"/>
        <xdr:cNvCxnSpPr/>
      </xdr:nvCxnSpPr>
      <xdr:spPr>
        <a:xfrm flipV="1">
          <a:off x="15290800" y="6679354"/>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92287</xdr:rowOff>
    </xdr:from>
    <xdr:to>
      <xdr:col>77</xdr:col>
      <xdr:colOff>95250</xdr:colOff>
      <xdr:row>41</xdr:row>
      <xdr:rowOff>22437</xdr:rowOff>
    </xdr:to>
    <xdr:sp macro="" textlink="">
      <xdr:nvSpPr>
        <xdr:cNvPr id="391" name="フローチャート: 判断 390"/>
        <xdr:cNvSpPr/>
      </xdr:nvSpPr>
      <xdr:spPr>
        <a:xfrm>
          <a:off x="16129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7214</xdr:rowOff>
    </xdr:from>
    <xdr:ext cx="736600" cy="259045"/>
    <xdr:sp macro="" textlink="">
      <xdr:nvSpPr>
        <xdr:cNvPr id="392" name="テキスト ボックス 391"/>
        <xdr:cNvSpPr txBox="1"/>
      </xdr:nvSpPr>
      <xdr:spPr>
        <a:xfrm>
          <a:off x="15798800" y="7036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65194</xdr:rowOff>
    </xdr:from>
    <xdr:to>
      <xdr:col>72</xdr:col>
      <xdr:colOff>203200</xdr:colOff>
      <xdr:row>39</xdr:row>
      <xdr:rowOff>169756</xdr:rowOff>
    </xdr:to>
    <xdr:cxnSp macro="">
      <xdr:nvCxnSpPr>
        <xdr:cNvPr id="393" name="直線コネクタ 392"/>
        <xdr:cNvCxnSpPr/>
      </xdr:nvCxnSpPr>
      <xdr:spPr>
        <a:xfrm flipV="1">
          <a:off x="14401800" y="6751744"/>
          <a:ext cx="889000" cy="10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9313</xdr:rowOff>
    </xdr:from>
    <xdr:to>
      <xdr:col>73</xdr:col>
      <xdr:colOff>44450</xdr:colOff>
      <xdr:row>41</xdr:row>
      <xdr:rowOff>110913</xdr:rowOff>
    </xdr:to>
    <xdr:sp macro="" textlink="">
      <xdr:nvSpPr>
        <xdr:cNvPr id="394" name="フローチャート: 判断 393"/>
        <xdr:cNvSpPr/>
      </xdr:nvSpPr>
      <xdr:spPr>
        <a:xfrm>
          <a:off x="15240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95690</xdr:rowOff>
    </xdr:from>
    <xdr:ext cx="762000" cy="259045"/>
    <xdr:sp macro="" textlink="">
      <xdr:nvSpPr>
        <xdr:cNvPr id="395" name="テキスト ボックス 394"/>
        <xdr:cNvSpPr txBox="1"/>
      </xdr:nvSpPr>
      <xdr:spPr>
        <a:xfrm>
          <a:off x="14909800" y="712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169756</xdr:rowOff>
    </xdr:from>
    <xdr:to>
      <xdr:col>68</xdr:col>
      <xdr:colOff>152400</xdr:colOff>
      <xdr:row>40</xdr:row>
      <xdr:rowOff>159173</xdr:rowOff>
    </xdr:to>
    <xdr:cxnSp macro="">
      <xdr:nvCxnSpPr>
        <xdr:cNvPr id="396" name="直線コネクタ 395"/>
        <xdr:cNvCxnSpPr/>
      </xdr:nvCxnSpPr>
      <xdr:spPr>
        <a:xfrm flipV="1">
          <a:off x="13512800" y="6856306"/>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97" name="フローチャート: 判断 396"/>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98" name="テキスト ボックス 397"/>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121920</xdr:rowOff>
    </xdr:from>
    <xdr:to>
      <xdr:col>64</xdr:col>
      <xdr:colOff>152400</xdr:colOff>
      <xdr:row>42</xdr:row>
      <xdr:rowOff>52070</xdr:rowOff>
    </xdr:to>
    <xdr:sp macro="" textlink="">
      <xdr:nvSpPr>
        <xdr:cNvPr id="399" name="フローチャート: 判断 398"/>
        <xdr:cNvSpPr/>
      </xdr:nvSpPr>
      <xdr:spPr>
        <a:xfrm>
          <a:off x="13462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36847</xdr:rowOff>
    </xdr:from>
    <xdr:ext cx="762000" cy="259045"/>
    <xdr:sp macro="" textlink="">
      <xdr:nvSpPr>
        <xdr:cNvPr id="400" name="テキスト ボックス 399"/>
        <xdr:cNvSpPr txBox="1"/>
      </xdr:nvSpPr>
      <xdr:spPr>
        <a:xfrm>
          <a:off x="13131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113454</xdr:rowOff>
    </xdr:from>
    <xdr:to>
      <xdr:col>81</xdr:col>
      <xdr:colOff>95250</xdr:colOff>
      <xdr:row>39</xdr:row>
      <xdr:rowOff>43604</xdr:rowOff>
    </xdr:to>
    <xdr:sp macro="" textlink="">
      <xdr:nvSpPr>
        <xdr:cNvPr id="406" name="楕円 405"/>
        <xdr:cNvSpPr/>
      </xdr:nvSpPr>
      <xdr:spPr>
        <a:xfrm>
          <a:off x="16967200" y="662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129981</xdr:rowOff>
    </xdr:from>
    <xdr:ext cx="762000" cy="259045"/>
    <xdr:sp macro="" textlink="">
      <xdr:nvSpPr>
        <xdr:cNvPr id="407" name="公債費負担の状況該当値テキスト"/>
        <xdr:cNvSpPr txBox="1"/>
      </xdr:nvSpPr>
      <xdr:spPr>
        <a:xfrm>
          <a:off x="17106900" y="6473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113454</xdr:rowOff>
    </xdr:from>
    <xdr:to>
      <xdr:col>77</xdr:col>
      <xdr:colOff>95250</xdr:colOff>
      <xdr:row>39</xdr:row>
      <xdr:rowOff>43604</xdr:rowOff>
    </xdr:to>
    <xdr:sp macro="" textlink="">
      <xdr:nvSpPr>
        <xdr:cNvPr id="408" name="楕円 407"/>
        <xdr:cNvSpPr/>
      </xdr:nvSpPr>
      <xdr:spPr>
        <a:xfrm>
          <a:off x="16129000" y="662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53780</xdr:rowOff>
    </xdr:from>
    <xdr:ext cx="736600" cy="259045"/>
    <xdr:sp macro="" textlink="">
      <xdr:nvSpPr>
        <xdr:cNvPr id="409" name="テキスト ボックス 408"/>
        <xdr:cNvSpPr txBox="1"/>
      </xdr:nvSpPr>
      <xdr:spPr>
        <a:xfrm>
          <a:off x="15798800" y="63974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14394</xdr:rowOff>
    </xdr:from>
    <xdr:to>
      <xdr:col>73</xdr:col>
      <xdr:colOff>44450</xdr:colOff>
      <xdr:row>39</xdr:row>
      <xdr:rowOff>115994</xdr:rowOff>
    </xdr:to>
    <xdr:sp macro="" textlink="">
      <xdr:nvSpPr>
        <xdr:cNvPr id="410" name="楕円 409"/>
        <xdr:cNvSpPr/>
      </xdr:nvSpPr>
      <xdr:spPr>
        <a:xfrm>
          <a:off x="15240000" y="670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126171</xdr:rowOff>
    </xdr:from>
    <xdr:ext cx="762000" cy="259045"/>
    <xdr:sp macro="" textlink="">
      <xdr:nvSpPr>
        <xdr:cNvPr id="411" name="テキスト ボックス 410"/>
        <xdr:cNvSpPr txBox="1"/>
      </xdr:nvSpPr>
      <xdr:spPr>
        <a:xfrm>
          <a:off x="14909800" y="6469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118956</xdr:rowOff>
    </xdr:from>
    <xdr:to>
      <xdr:col>68</xdr:col>
      <xdr:colOff>203200</xdr:colOff>
      <xdr:row>40</xdr:row>
      <xdr:rowOff>49106</xdr:rowOff>
    </xdr:to>
    <xdr:sp macro="" textlink="">
      <xdr:nvSpPr>
        <xdr:cNvPr id="412" name="楕円 411"/>
        <xdr:cNvSpPr/>
      </xdr:nvSpPr>
      <xdr:spPr>
        <a:xfrm>
          <a:off x="14351000" y="680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59283</xdr:rowOff>
    </xdr:from>
    <xdr:ext cx="762000" cy="259045"/>
    <xdr:sp macro="" textlink="">
      <xdr:nvSpPr>
        <xdr:cNvPr id="413" name="テキスト ボックス 412"/>
        <xdr:cNvSpPr txBox="1"/>
      </xdr:nvSpPr>
      <xdr:spPr>
        <a:xfrm>
          <a:off x="14020800" y="657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108373</xdr:rowOff>
    </xdr:from>
    <xdr:to>
      <xdr:col>64</xdr:col>
      <xdr:colOff>152400</xdr:colOff>
      <xdr:row>41</xdr:row>
      <xdr:rowOff>38523</xdr:rowOff>
    </xdr:to>
    <xdr:sp macro="" textlink="">
      <xdr:nvSpPr>
        <xdr:cNvPr id="414" name="楕円 413"/>
        <xdr:cNvSpPr/>
      </xdr:nvSpPr>
      <xdr:spPr>
        <a:xfrm>
          <a:off x="13462000" y="696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48700</xdr:rowOff>
    </xdr:from>
    <xdr:ext cx="762000" cy="259045"/>
    <xdr:sp macro="" textlink="">
      <xdr:nvSpPr>
        <xdr:cNvPr id="415" name="テキスト ボックス 414"/>
        <xdr:cNvSpPr txBox="1"/>
      </xdr:nvSpPr>
      <xdr:spPr>
        <a:xfrm>
          <a:off x="13131800" y="673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充当可能財源等が将来負担額を上回り、算式の計算結果がマイナスとなるため、平成２４年度から引き続き将来負担比率は算定されませんでした。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これは、起債残高が減少していること、職員数の減により退職手当負担見込額が減少したこと及び公共施設建設基金等への積立により充当可能基金が増加したことなどによります。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今後も引き続き、起債の抑制や適債事業を見極め、健全な財政運営に努めていきます。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2" name="直線コネクタ 43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3" name="テキスト ボックス 43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4" name="直線コネクタ 43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5" name="テキスト ボックス 43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6" name="直線コネクタ 43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7" name="テキスト ボックス 43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8" name="直線コネクタ 43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9" name="テキスト ボックス 43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0" name="直線コネクタ 43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1" name="テキスト ボックス 44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5150</xdr:rowOff>
    </xdr:to>
    <xdr:cxnSp macro="">
      <xdr:nvCxnSpPr>
        <xdr:cNvPr id="444" name="直線コネクタ 443"/>
        <xdr:cNvCxnSpPr/>
      </xdr:nvCxnSpPr>
      <xdr:spPr>
        <a:xfrm flipV="1">
          <a:off x="17018000" y="2370667"/>
          <a:ext cx="0" cy="1577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148677</xdr:rowOff>
    </xdr:from>
    <xdr:ext cx="762000" cy="259045"/>
    <xdr:sp macro="" textlink="">
      <xdr:nvSpPr>
        <xdr:cNvPr id="445" name="将来負担の状況最小値テキスト"/>
        <xdr:cNvSpPr txBox="1"/>
      </xdr:nvSpPr>
      <xdr:spPr>
        <a:xfrm>
          <a:off x="17106900" y="39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5150</xdr:rowOff>
    </xdr:from>
    <xdr:to>
      <xdr:col>81</xdr:col>
      <xdr:colOff>133350</xdr:colOff>
      <xdr:row>23</xdr:row>
      <xdr:rowOff>5150</xdr:rowOff>
    </xdr:to>
    <xdr:cxnSp macro="">
      <xdr:nvCxnSpPr>
        <xdr:cNvPr id="446" name="直線コネクタ 445"/>
        <xdr:cNvCxnSpPr/>
      </xdr:nvCxnSpPr>
      <xdr:spPr>
        <a:xfrm>
          <a:off x="16929100" y="39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8" name="直線コネクタ 44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122360</xdr:rowOff>
    </xdr:from>
    <xdr:ext cx="762000" cy="259045"/>
    <xdr:sp macro="" textlink="">
      <xdr:nvSpPr>
        <xdr:cNvPr id="449" name="将来負担の状況平均値テキスト"/>
        <xdr:cNvSpPr txBox="1"/>
      </xdr:nvSpPr>
      <xdr:spPr>
        <a:xfrm>
          <a:off x="17106900" y="26941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150283</xdr:rowOff>
    </xdr:from>
    <xdr:to>
      <xdr:col>81</xdr:col>
      <xdr:colOff>95250</xdr:colOff>
      <xdr:row>16</xdr:row>
      <xdr:rowOff>80433</xdr:rowOff>
    </xdr:to>
    <xdr:sp macro="" textlink="">
      <xdr:nvSpPr>
        <xdr:cNvPr id="450" name="フローチャート: 判断 449"/>
        <xdr:cNvSpPr/>
      </xdr:nvSpPr>
      <xdr:spPr>
        <a:xfrm>
          <a:off x="16967200" y="272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163689</xdr:rowOff>
    </xdr:from>
    <xdr:to>
      <xdr:col>77</xdr:col>
      <xdr:colOff>95250</xdr:colOff>
      <xdr:row>16</xdr:row>
      <xdr:rowOff>93839</xdr:rowOff>
    </xdr:to>
    <xdr:sp macro="" textlink="">
      <xdr:nvSpPr>
        <xdr:cNvPr id="451" name="フローチャート: 判断 450"/>
        <xdr:cNvSpPr/>
      </xdr:nvSpPr>
      <xdr:spPr>
        <a:xfrm>
          <a:off x="16129000" y="273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104016</xdr:rowOff>
    </xdr:from>
    <xdr:ext cx="736600" cy="259045"/>
    <xdr:sp macro="" textlink="">
      <xdr:nvSpPr>
        <xdr:cNvPr id="452" name="テキスト ボックス 451"/>
        <xdr:cNvSpPr txBox="1"/>
      </xdr:nvSpPr>
      <xdr:spPr>
        <a:xfrm>
          <a:off x="15798800" y="2504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78034</xdr:rowOff>
    </xdr:from>
    <xdr:to>
      <xdr:col>73</xdr:col>
      <xdr:colOff>44450</xdr:colOff>
      <xdr:row>17</xdr:row>
      <xdr:rowOff>8184</xdr:rowOff>
    </xdr:to>
    <xdr:sp macro="" textlink="">
      <xdr:nvSpPr>
        <xdr:cNvPr id="453" name="フローチャート: 判断 452"/>
        <xdr:cNvSpPr/>
      </xdr:nvSpPr>
      <xdr:spPr>
        <a:xfrm>
          <a:off x="15240000" y="282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18361</xdr:rowOff>
    </xdr:from>
    <xdr:ext cx="762000" cy="259045"/>
    <xdr:sp macro="" textlink="">
      <xdr:nvSpPr>
        <xdr:cNvPr id="454" name="テキスト ボックス 453"/>
        <xdr:cNvSpPr txBox="1"/>
      </xdr:nvSpPr>
      <xdr:spPr>
        <a:xfrm>
          <a:off x="14909800" y="259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9807</xdr:rowOff>
    </xdr:from>
    <xdr:to>
      <xdr:col>68</xdr:col>
      <xdr:colOff>203200</xdr:colOff>
      <xdr:row>17</xdr:row>
      <xdr:rowOff>111407</xdr:rowOff>
    </xdr:to>
    <xdr:sp macro="" textlink="">
      <xdr:nvSpPr>
        <xdr:cNvPr id="455" name="フローチャート: 判断 454"/>
        <xdr:cNvSpPr/>
      </xdr:nvSpPr>
      <xdr:spPr>
        <a:xfrm>
          <a:off x="14351000" y="292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121584</xdr:rowOff>
    </xdr:from>
    <xdr:ext cx="762000" cy="259045"/>
    <xdr:sp macro="" textlink="">
      <xdr:nvSpPr>
        <xdr:cNvPr id="456" name="テキスト ボックス 455"/>
        <xdr:cNvSpPr txBox="1"/>
      </xdr:nvSpPr>
      <xdr:spPr>
        <a:xfrm>
          <a:off x="14020800" y="2693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72813</xdr:rowOff>
    </xdr:from>
    <xdr:to>
      <xdr:col>64</xdr:col>
      <xdr:colOff>152400</xdr:colOff>
      <xdr:row>18</xdr:row>
      <xdr:rowOff>2963</xdr:rowOff>
    </xdr:to>
    <xdr:sp macro="" textlink="">
      <xdr:nvSpPr>
        <xdr:cNvPr id="457" name="フローチャート: 判断 456"/>
        <xdr:cNvSpPr/>
      </xdr:nvSpPr>
      <xdr:spPr>
        <a:xfrm>
          <a:off x="13462000" y="298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13140</xdr:rowOff>
    </xdr:from>
    <xdr:ext cx="762000" cy="259045"/>
    <xdr:sp macro="" textlink="">
      <xdr:nvSpPr>
        <xdr:cNvPr id="458" name="テキスト ボックス 457"/>
        <xdr:cNvSpPr txBox="1"/>
      </xdr:nvSpPr>
      <xdr:spPr>
        <a:xfrm>
          <a:off x="13131800" y="275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埼玉県熊谷市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198,852
195,783
159.82
67,831,002
61,604,197
6,124,544
39,697,735
36,209,547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２４．３</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、全国市町村平均</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２５．６</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％、埼玉県市町村平均</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２５．５</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％を上回る</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２４．３</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％となっており、対前年比では</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０．９</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％減少しています。</a:t>
          </a:r>
          <a:endPar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人事院勧告に基づく期末勤勉手当の増はあったものの、大部分が一般財源である人件費全体では減となったため、充当経常一般財源の減により、０．９％改善しました。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85090</xdr:rowOff>
    </xdr:from>
    <xdr:to>
      <xdr:col>24</xdr:col>
      <xdr:colOff>25400</xdr:colOff>
      <xdr:row>40</xdr:row>
      <xdr:rowOff>73660</xdr:rowOff>
    </xdr:to>
    <xdr:cxnSp macro="">
      <xdr:nvCxnSpPr>
        <xdr:cNvPr id="61" name="直線コネクタ 60"/>
        <xdr:cNvCxnSpPr/>
      </xdr:nvCxnSpPr>
      <xdr:spPr>
        <a:xfrm flipV="1">
          <a:off x="4826000" y="574294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85090</xdr:rowOff>
    </xdr:from>
    <xdr:to>
      <xdr:col>24</xdr:col>
      <xdr:colOff>114300</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130810</xdr:rowOff>
    </xdr:from>
    <xdr:to>
      <xdr:col>24</xdr:col>
      <xdr:colOff>25400</xdr:colOff>
      <xdr:row>38</xdr:row>
      <xdr:rowOff>27940</xdr:rowOff>
    </xdr:to>
    <xdr:cxnSp macro="">
      <xdr:nvCxnSpPr>
        <xdr:cNvPr id="66" name="直線コネクタ 65"/>
        <xdr:cNvCxnSpPr/>
      </xdr:nvCxnSpPr>
      <xdr:spPr>
        <a:xfrm flipV="1">
          <a:off x="3987800" y="64744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153687</xdr:rowOff>
    </xdr:from>
    <xdr:ext cx="762000" cy="259045"/>
    <xdr:sp macro="" textlink="">
      <xdr:nvSpPr>
        <xdr:cNvPr id="67" name="人件費平均値テキスト"/>
        <xdr:cNvSpPr txBox="1"/>
      </xdr:nvSpPr>
      <xdr:spPr>
        <a:xfrm>
          <a:off x="4914900" y="6154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27940</xdr:rowOff>
    </xdr:from>
    <xdr:to>
      <xdr:col>19</xdr:col>
      <xdr:colOff>187325</xdr:colOff>
      <xdr:row>38</xdr:row>
      <xdr:rowOff>35560</xdr:rowOff>
    </xdr:to>
    <xdr:cxnSp macro="">
      <xdr:nvCxnSpPr>
        <xdr:cNvPr id="69" name="直線コネクタ 68"/>
        <xdr:cNvCxnSpPr/>
      </xdr:nvCxnSpPr>
      <xdr:spPr>
        <a:xfrm flipV="1">
          <a:off x="3098800" y="65430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160020</xdr:rowOff>
    </xdr:from>
    <xdr:to>
      <xdr:col>20</xdr:col>
      <xdr:colOff>38100</xdr:colOff>
      <xdr:row>37</xdr:row>
      <xdr:rowOff>90170</xdr:rowOff>
    </xdr:to>
    <xdr:sp macro="" textlink="">
      <xdr:nvSpPr>
        <xdr:cNvPr id="70" name="フローチャート: 判断 69"/>
        <xdr:cNvSpPr/>
      </xdr:nvSpPr>
      <xdr:spPr>
        <a:xfrm>
          <a:off x="3937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100347</xdr:rowOff>
    </xdr:from>
    <xdr:ext cx="736600" cy="259045"/>
    <xdr:sp macro="" textlink="">
      <xdr:nvSpPr>
        <xdr:cNvPr id="71" name="テキスト ボックス 70"/>
        <xdr:cNvSpPr txBox="1"/>
      </xdr:nvSpPr>
      <xdr:spPr>
        <a:xfrm>
          <a:off x="3606800" y="610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35560</xdr:rowOff>
    </xdr:from>
    <xdr:to>
      <xdr:col>15</xdr:col>
      <xdr:colOff>98425</xdr:colOff>
      <xdr:row>38</xdr:row>
      <xdr:rowOff>111760</xdr:rowOff>
    </xdr:to>
    <xdr:cxnSp macro="">
      <xdr:nvCxnSpPr>
        <xdr:cNvPr id="72" name="直線コネクタ 71"/>
        <xdr:cNvCxnSpPr/>
      </xdr:nvCxnSpPr>
      <xdr:spPr>
        <a:xfrm flipV="1">
          <a:off x="2209800" y="65506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121920</xdr:rowOff>
    </xdr:from>
    <xdr:to>
      <xdr:col>15</xdr:col>
      <xdr:colOff>149225</xdr:colOff>
      <xdr:row>37</xdr:row>
      <xdr:rowOff>52070</xdr:rowOff>
    </xdr:to>
    <xdr:sp macro="" textlink="">
      <xdr:nvSpPr>
        <xdr:cNvPr id="73" name="フローチャート: 判断 72"/>
        <xdr:cNvSpPr/>
      </xdr:nvSpPr>
      <xdr:spPr>
        <a:xfrm>
          <a:off x="3048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62247</xdr:rowOff>
    </xdr:from>
    <xdr:ext cx="762000" cy="259045"/>
    <xdr:sp macro="" textlink="">
      <xdr:nvSpPr>
        <xdr:cNvPr id="74" name="テキスト ボックス 73"/>
        <xdr:cNvSpPr txBox="1"/>
      </xdr:nvSpPr>
      <xdr:spPr>
        <a:xfrm>
          <a:off x="2717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88900</xdr:rowOff>
    </xdr:from>
    <xdr:to>
      <xdr:col>11</xdr:col>
      <xdr:colOff>9525</xdr:colOff>
      <xdr:row>38</xdr:row>
      <xdr:rowOff>111760</xdr:rowOff>
    </xdr:to>
    <xdr:cxnSp macro="">
      <xdr:nvCxnSpPr>
        <xdr:cNvPr id="75" name="直線コネクタ 74"/>
        <xdr:cNvCxnSpPr/>
      </xdr:nvCxnSpPr>
      <xdr:spPr>
        <a:xfrm>
          <a:off x="1320800" y="66040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167640</xdr:rowOff>
    </xdr:from>
    <xdr:to>
      <xdr:col>11</xdr:col>
      <xdr:colOff>60325</xdr:colOff>
      <xdr:row>37</xdr:row>
      <xdr:rowOff>97790</xdr:rowOff>
    </xdr:to>
    <xdr:sp macro="" textlink="">
      <xdr:nvSpPr>
        <xdr:cNvPr id="76" name="フローチャート: 判断 75"/>
        <xdr:cNvSpPr/>
      </xdr:nvSpPr>
      <xdr:spPr>
        <a:xfrm>
          <a:off x="2159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107967</xdr:rowOff>
    </xdr:from>
    <xdr:ext cx="762000" cy="259045"/>
    <xdr:sp macro="" textlink="">
      <xdr:nvSpPr>
        <xdr:cNvPr id="77" name="テキスト ボックス 76"/>
        <xdr:cNvSpPr txBox="1"/>
      </xdr:nvSpPr>
      <xdr:spPr>
        <a:xfrm>
          <a:off x="1828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152400</xdr:rowOff>
    </xdr:from>
    <xdr:to>
      <xdr:col>6</xdr:col>
      <xdr:colOff>171450</xdr:colOff>
      <xdr:row>37</xdr:row>
      <xdr:rowOff>82550</xdr:rowOff>
    </xdr:to>
    <xdr:sp macro="" textlink="">
      <xdr:nvSpPr>
        <xdr:cNvPr id="78" name="フローチャート: 判断 77"/>
        <xdr:cNvSpPr/>
      </xdr:nvSpPr>
      <xdr:spPr>
        <a:xfrm>
          <a:off x="1270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92727</xdr:rowOff>
    </xdr:from>
    <xdr:ext cx="762000" cy="259045"/>
    <xdr:sp macro="" textlink="">
      <xdr:nvSpPr>
        <xdr:cNvPr id="79" name="テキスト ボックス 78"/>
        <xdr:cNvSpPr txBox="1"/>
      </xdr:nvSpPr>
      <xdr:spPr>
        <a:xfrm>
          <a:off x="939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80010</xdr:rowOff>
    </xdr:from>
    <xdr:to>
      <xdr:col>24</xdr:col>
      <xdr:colOff>76200</xdr:colOff>
      <xdr:row>38</xdr:row>
      <xdr:rowOff>10160</xdr:rowOff>
    </xdr:to>
    <xdr:sp macro="" textlink="">
      <xdr:nvSpPr>
        <xdr:cNvPr id="85" name="楕円 84"/>
        <xdr:cNvSpPr/>
      </xdr:nvSpPr>
      <xdr:spPr>
        <a:xfrm>
          <a:off x="47752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52087</xdr:rowOff>
    </xdr:from>
    <xdr:ext cx="762000" cy="259045"/>
    <xdr:sp macro="" textlink="">
      <xdr:nvSpPr>
        <xdr:cNvPr id="86" name="人件費該当値テキスト"/>
        <xdr:cNvSpPr txBox="1"/>
      </xdr:nvSpPr>
      <xdr:spPr>
        <a:xfrm>
          <a:off x="49149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148590</xdr:rowOff>
    </xdr:from>
    <xdr:to>
      <xdr:col>20</xdr:col>
      <xdr:colOff>38100</xdr:colOff>
      <xdr:row>38</xdr:row>
      <xdr:rowOff>78740</xdr:rowOff>
    </xdr:to>
    <xdr:sp macro="" textlink="">
      <xdr:nvSpPr>
        <xdr:cNvPr id="87" name="楕円 86"/>
        <xdr:cNvSpPr/>
      </xdr:nvSpPr>
      <xdr:spPr>
        <a:xfrm>
          <a:off x="3937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63517</xdr:rowOff>
    </xdr:from>
    <xdr:ext cx="736600" cy="259045"/>
    <xdr:sp macro="" textlink="">
      <xdr:nvSpPr>
        <xdr:cNvPr id="88" name="テキスト ボックス 87"/>
        <xdr:cNvSpPr txBox="1"/>
      </xdr:nvSpPr>
      <xdr:spPr>
        <a:xfrm>
          <a:off x="3606800" y="657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156210</xdr:rowOff>
    </xdr:from>
    <xdr:to>
      <xdr:col>15</xdr:col>
      <xdr:colOff>149225</xdr:colOff>
      <xdr:row>38</xdr:row>
      <xdr:rowOff>86360</xdr:rowOff>
    </xdr:to>
    <xdr:sp macro="" textlink="">
      <xdr:nvSpPr>
        <xdr:cNvPr id="89" name="楕円 88"/>
        <xdr:cNvSpPr/>
      </xdr:nvSpPr>
      <xdr:spPr>
        <a:xfrm>
          <a:off x="3048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71137</xdr:rowOff>
    </xdr:from>
    <xdr:ext cx="762000" cy="259045"/>
    <xdr:sp macro="" textlink="">
      <xdr:nvSpPr>
        <xdr:cNvPr id="90" name="テキスト ボックス 89"/>
        <xdr:cNvSpPr txBox="1"/>
      </xdr:nvSpPr>
      <xdr:spPr>
        <a:xfrm>
          <a:off x="2717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60960</xdr:rowOff>
    </xdr:from>
    <xdr:to>
      <xdr:col>11</xdr:col>
      <xdr:colOff>60325</xdr:colOff>
      <xdr:row>38</xdr:row>
      <xdr:rowOff>162560</xdr:rowOff>
    </xdr:to>
    <xdr:sp macro="" textlink="">
      <xdr:nvSpPr>
        <xdr:cNvPr id="91" name="楕円 90"/>
        <xdr:cNvSpPr/>
      </xdr:nvSpPr>
      <xdr:spPr>
        <a:xfrm>
          <a:off x="21590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147337</xdr:rowOff>
    </xdr:from>
    <xdr:ext cx="762000" cy="259045"/>
    <xdr:sp macro="" textlink="">
      <xdr:nvSpPr>
        <xdr:cNvPr id="92" name="テキスト ボックス 91"/>
        <xdr:cNvSpPr txBox="1"/>
      </xdr:nvSpPr>
      <xdr:spPr>
        <a:xfrm>
          <a:off x="1828800" y="666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38100</xdr:rowOff>
    </xdr:from>
    <xdr:to>
      <xdr:col>6</xdr:col>
      <xdr:colOff>171450</xdr:colOff>
      <xdr:row>38</xdr:row>
      <xdr:rowOff>139700</xdr:rowOff>
    </xdr:to>
    <xdr:sp macro="" textlink="">
      <xdr:nvSpPr>
        <xdr:cNvPr id="93" name="楕円 92"/>
        <xdr:cNvSpPr/>
      </xdr:nvSpPr>
      <xdr:spPr>
        <a:xfrm>
          <a:off x="1270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124477</xdr:rowOff>
    </xdr:from>
    <xdr:ext cx="762000" cy="259045"/>
    <xdr:sp macro="" textlink="">
      <xdr:nvSpPr>
        <xdr:cNvPr id="94" name="テキスト ボックス 93"/>
        <xdr:cNvSpPr txBox="1"/>
      </xdr:nvSpPr>
      <xdr:spPr>
        <a:xfrm>
          <a:off x="939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類似団体平均１６．４％、</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埼玉県平均１７．９％</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を下回る</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１４．９</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％となっており、対前年比では０．５％</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しています。</a:t>
          </a:r>
          <a:endPar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単独事業である固定資産（土地）標準地鑑定事業の皆減、住民票等コンビニ交付事業の減等、一般財源による事業費が減となり、充当経常一般財源が減少し、０．５％改善しました。</a:t>
          </a:r>
          <a:endPar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今後も、業務の民間委託や指定管理者制度の更なる導入</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で</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全体として</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改善を図り、健全な財政運営に努めていきます。</a:t>
          </a:r>
          <a:endPar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102507</xdr:rowOff>
    </xdr:from>
    <xdr:to>
      <xdr:col>82</xdr:col>
      <xdr:colOff>107950</xdr:colOff>
      <xdr:row>21</xdr:row>
      <xdr:rowOff>146050</xdr:rowOff>
    </xdr:to>
    <xdr:cxnSp macro="">
      <xdr:nvCxnSpPr>
        <xdr:cNvPr id="124" name="直線コネクタ 123"/>
        <xdr:cNvCxnSpPr/>
      </xdr:nvCxnSpPr>
      <xdr:spPr>
        <a:xfrm flipV="1">
          <a:off x="16510000" y="2331357"/>
          <a:ext cx="0" cy="1415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5" name="物件費最小値テキスト"/>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6" name="直線コネクタ 125"/>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17434</xdr:rowOff>
    </xdr:from>
    <xdr:ext cx="762000" cy="259045"/>
    <xdr:sp macro="" textlink="">
      <xdr:nvSpPr>
        <xdr:cNvPr id="127" name="物件費最大値テキスト"/>
        <xdr:cNvSpPr txBox="1"/>
      </xdr:nvSpPr>
      <xdr:spPr>
        <a:xfrm>
          <a:off x="16598900" y="2074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102507</xdr:rowOff>
    </xdr:from>
    <xdr:to>
      <xdr:col>82</xdr:col>
      <xdr:colOff>196850</xdr:colOff>
      <xdr:row>13</xdr:row>
      <xdr:rowOff>102507</xdr:rowOff>
    </xdr:to>
    <xdr:cxnSp macro="">
      <xdr:nvCxnSpPr>
        <xdr:cNvPr id="128" name="直線コネクタ 127"/>
        <xdr:cNvCxnSpPr/>
      </xdr:nvCxnSpPr>
      <xdr:spPr>
        <a:xfrm>
          <a:off x="16421100" y="2331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67129</xdr:rowOff>
    </xdr:from>
    <xdr:to>
      <xdr:col>82</xdr:col>
      <xdr:colOff>107950</xdr:colOff>
      <xdr:row>16</xdr:row>
      <xdr:rowOff>121557</xdr:rowOff>
    </xdr:to>
    <xdr:cxnSp macro="">
      <xdr:nvCxnSpPr>
        <xdr:cNvPr id="129" name="直線コネクタ 128"/>
        <xdr:cNvCxnSpPr/>
      </xdr:nvCxnSpPr>
      <xdr:spPr>
        <a:xfrm flipV="1">
          <a:off x="15671800" y="2810329"/>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151691</xdr:rowOff>
    </xdr:from>
    <xdr:ext cx="762000" cy="259045"/>
    <xdr:sp macro="" textlink="">
      <xdr:nvSpPr>
        <xdr:cNvPr id="130" name="物件費平均値テキスト"/>
        <xdr:cNvSpPr txBox="1"/>
      </xdr:nvSpPr>
      <xdr:spPr>
        <a:xfrm>
          <a:off x="16598900" y="2894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8164</xdr:rowOff>
    </xdr:from>
    <xdr:to>
      <xdr:col>82</xdr:col>
      <xdr:colOff>158750</xdr:colOff>
      <xdr:row>17</xdr:row>
      <xdr:rowOff>109764</xdr:rowOff>
    </xdr:to>
    <xdr:sp macro="" textlink="">
      <xdr:nvSpPr>
        <xdr:cNvPr id="131" name="フローチャート: 判断 130"/>
        <xdr:cNvSpPr/>
      </xdr:nvSpPr>
      <xdr:spPr>
        <a:xfrm>
          <a:off x="164592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67129</xdr:rowOff>
    </xdr:from>
    <xdr:to>
      <xdr:col>78</xdr:col>
      <xdr:colOff>69850</xdr:colOff>
      <xdr:row>16</xdr:row>
      <xdr:rowOff>121557</xdr:rowOff>
    </xdr:to>
    <xdr:cxnSp macro="">
      <xdr:nvCxnSpPr>
        <xdr:cNvPr id="132" name="直線コネクタ 131"/>
        <xdr:cNvCxnSpPr/>
      </xdr:nvCxnSpPr>
      <xdr:spPr>
        <a:xfrm>
          <a:off x="14782800" y="2810329"/>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3" name="フローチャート: 判断 132"/>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94541</xdr:rowOff>
    </xdr:from>
    <xdr:ext cx="736600" cy="259045"/>
    <xdr:sp macro="" textlink="">
      <xdr:nvSpPr>
        <xdr:cNvPr id="134" name="テキスト ボックス 133"/>
        <xdr:cNvSpPr txBox="1"/>
      </xdr:nvSpPr>
      <xdr:spPr>
        <a:xfrm>
          <a:off x="15290800" y="3009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12700</xdr:rowOff>
    </xdr:from>
    <xdr:to>
      <xdr:col>73</xdr:col>
      <xdr:colOff>180975</xdr:colOff>
      <xdr:row>16</xdr:row>
      <xdr:rowOff>67129</xdr:rowOff>
    </xdr:to>
    <xdr:cxnSp macro="">
      <xdr:nvCxnSpPr>
        <xdr:cNvPr id="135" name="直線コネクタ 134"/>
        <xdr:cNvCxnSpPr/>
      </xdr:nvCxnSpPr>
      <xdr:spPr>
        <a:xfrm>
          <a:off x="13893800" y="2755900"/>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103414</xdr:rowOff>
    </xdr:from>
    <xdr:to>
      <xdr:col>74</xdr:col>
      <xdr:colOff>31750</xdr:colOff>
      <xdr:row>17</xdr:row>
      <xdr:rowOff>33564</xdr:rowOff>
    </xdr:to>
    <xdr:sp macro="" textlink="">
      <xdr:nvSpPr>
        <xdr:cNvPr id="136" name="フローチャート: 判断 135"/>
        <xdr:cNvSpPr/>
      </xdr:nvSpPr>
      <xdr:spPr>
        <a:xfrm>
          <a:off x="14732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18341</xdr:rowOff>
    </xdr:from>
    <xdr:ext cx="762000" cy="259045"/>
    <xdr:sp macro="" textlink="">
      <xdr:nvSpPr>
        <xdr:cNvPr id="137" name="テキスト ボックス 136"/>
        <xdr:cNvSpPr txBox="1"/>
      </xdr:nvSpPr>
      <xdr:spPr>
        <a:xfrm>
          <a:off x="14401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118836</xdr:rowOff>
    </xdr:from>
    <xdr:to>
      <xdr:col>69</xdr:col>
      <xdr:colOff>92075</xdr:colOff>
      <xdr:row>16</xdr:row>
      <xdr:rowOff>12700</xdr:rowOff>
    </xdr:to>
    <xdr:cxnSp macro="">
      <xdr:nvCxnSpPr>
        <xdr:cNvPr id="138" name="直線コネクタ 137"/>
        <xdr:cNvCxnSpPr/>
      </xdr:nvCxnSpPr>
      <xdr:spPr>
        <a:xfrm>
          <a:off x="13004800" y="26905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114300</xdr:rowOff>
    </xdr:from>
    <xdr:to>
      <xdr:col>69</xdr:col>
      <xdr:colOff>142875</xdr:colOff>
      <xdr:row>17</xdr:row>
      <xdr:rowOff>44450</xdr:rowOff>
    </xdr:to>
    <xdr:sp macro="" textlink="">
      <xdr:nvSpPr>
        <xdr:cNvPr id="139" name="フローチャート: 判断 138"/>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29227</xdr:rowOff>
    </xdr:from>
    <xdr:ext cx="762000" cy="259045"/>
    <xdr:sp macro="" textlink="">
      <xdr:nvSpPr>
        <xdr:cNvPr id="140" name="テキスト ボックス 139"/>
        <xdr:cNvSpPr txBox="1"/>
      </xdr:nvSpPr>
      <xdr:spPr>
        <a:xfrm>
          <a:off x="13512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59871</xdr:rowOff>
    </xdr:from>
    <xdr:to>
      <xdr:col>65</xdr:col>
      <xdr:colOff>53975</xdr:colOff>
      <xdr:row>16</xdr:row>
      <xdr:rowOff>161471</xdr:rowOff>
    </xdr:to>
    <xdr:sp macro="" textlink="">
      <xdr:nvSpPr>
        <xdr:cNvPr id="141" name="フローチャート: 判断 140"/>
        <xdr:cNvSpPr/>
      </xdr:nvSpPr>
      <xdr:spPr>
        <a:xfrm>
          <a:off x="12954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146248</xdr:rowOff>
    </xdr:from>
    <xdr:ext cx="762000" cy="259045"/>
    <xdr:sp macro="" textlink="">
      <xdr:nvSpPr>
        <xdr:cNvPr id="142" name="テキスト ボックス 141"/>
        <xdr:cNvSpPr txBox="1"/>
      </xdr:nvSpPr>
      <xdr:spPr>
        <a:xfrm>
          <a:off x="12623800" y="288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16329</xdr:rowOff>
    </xdr:from>
    <xdr:to>
      <xdr:col>82</xdr:col>
      <xdr:colOff>158750</xdr:colOff>
      <xdr:row>16</xdr:row>
      <xdr:rowOff>117929</xdr:rowOff>
    </xdr:to>
    <xdr:sp macro="" textlink="">
      <xdr:nvSpPr>
        <xdr:cNvPr id="148" name="楕円 147"/>
        <xdr:cNvSpPr/>
      </xdr:nvSpPr>
      <xdr:spPr>
        <a:xfrm>
          <a:off x="16459200" y="275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32856</xdr:rowOff>
    </xdr:from>
    <xdr:ext cx="762000" cy="259045"/>
    <xdr:sp macro="" textlink="">
      <xdr:nvSpPr>
        <xdr:cNvPr id="149" name="物件費該当値テキスト"/>
        <xdr:cNvSpPr txBox="1"/>
      </xdr:nvSpPr>
      <xdr:spPr>
        <a:xfrm>
          <a:off x="16598900" y="260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70757</xdr:rowOff>
    </xdr:from>
    <xdr:to>
      <xdr:col>78</xdr:col>
      <xdr:colOff>120650</xdr:colOff>
      <xdr:row>17</xdr:row>
      <xdr:rowOff>907</xdr:rowOff>
    </xdr:to>
    <xdr:sp macro="" textlink="">
      <xdr:nvSpPr>
        <xdr:cNvPr id="150" name="楕円 149"/>
        <xdr:cNvSpPr/>
      </xdr:nvSpPr>
      <xdr:spPr>
        <a:xfrm>
          <a:off x="15621000" y="28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11084</xdr:rowOff>
    </xdr:from>
    <xdr:ext cx="736600" cy="259045"/>
    <xdr:sp macro="" textlink="">
      <xdr:nvSpPr>
        <xdr:cNvPr id="151" name="テキスト ボックス 150"/>
        <xdr:cNvSpPr txBox="1"/>
      </xdr:nvSpPr>
      <xdr:spPr>
        <a:xfrm>
          <a:off x="15290800" y="2582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16329</xdr:rowOff>
    </xdr:from>
    <xdr:to>
      <xdr:col>74</xdr:col>
      <xdr:colOff>31750</xdr:colOff>
      <xdr:row>16</xdr:row>
      <xdr:rowOff>117929</xdr:rowOff>
    </xdr:to>
    <xdr:sp macro="" textlink="">
      <xdr:nvSpPr>
        <xdr:cNvPr id="152" name="楕円 151"/>
        <xdr:cNvSpPr/>
      </xdr:nvSpPr>
      <xdr:spPr>
        <a:xfrm>
          <a:off x="14732000" y="275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128106</xdr:rowOff>
    </xdr:from>
    <xdr:ext cx="762000" cy="259045"/>
    <xdr:sp macro="" textlink="">
      <xdr:nvSpPr>
        <xdr:cNvPr id="153" name="テキスト ボックス 152"/>
        <xdr:cNvSpPr txBox="1"/>
      </xdr:nvSpPr>
      <xdr:spPr>
        <a:xfrm>
          <a:off x="144018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133350</xdr:rowOff>
    </xdr:from>
    <xdr:to>
      <xdr:col>69</xdr:col>
      <xdr:colOff>142875</xdr:colOff>
      <xdr:row>16</xdr:row>
      <xdr:rowOff>63500</xdr:rowOff>
    </xdr:to>
    <xdr:sp macro="" textlink="">
      <xdr:nvSpPr>
        <xdr:cNvPr id="154" name="楕円 153"/>
        <xdr:cNvSpPr/>
      </xdr:nvSpPr>
      <xdr:spPr>
        <a:xfrm>
          <a:off x="13843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73677</xdr:rowOff>
    </xdr:from>
    <xdr:ext cx="762000" cy="259045"/>
    <xdr:sp macro="" textlink="">
      <xdr:nvSpPr>
        <xdr:cNvPr id="155" name="テキスト ボックス 154"/>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68036</xdr:rowOff>
    </xdr:from>
    <xdr:to>
      <xdr:col>65</xdr:col>
      <xdr:colOff>53975</xdr:colOff>
      <xdr:row>15</xdr:row>
      <xdr:rowOff>169636</xdr:rowOff>
    </xdr:to>
    <xdr:sp macro="" textlink="">
      <xdr:nvSpPr>
        <xdr:cNvPr id="156" name="楕円 155"/>
        <xdr:cNvSpPr/>
      </xdr:nvSpPr>
      <xdr:spPr>
        <a:xfrm>
          <a:off x="129540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8363</xdr:rowOff>
    </xdr:from>
    <xdr:ext cx="762000" cy="259045"/>
    <xdr:sp macro="" textlink="">
      <xdr:nvSpPr>
        <xdr:cNvPr id="157" name="テキスト ボックス 156"/>
        <xdr:cNvSpPr txBox="1"/>
      </xdr:nvSpPr>
      <xdr:spPr>
        <a:xfrm>
          <a:off x="12623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base" latinLnBrk="0" hangingPunct="1"/>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類似団体平均１３．</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８</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％、埼玉県市町村平均</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１３．３</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％を下回る</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１２．５</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％となって</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おり、</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対前年比で０．</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２</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しています</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base" latinLnBrk="0" hangingPunct="1"/>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経済対策臨時福祉給付金給付事業、障害者自立支援給付事業の増等により、扶助費全体は増となりましたが、重度心身障害者医療費給付事業の減等、単独事業全体は減となったため、充当経常一般財源の減により、０．２％改善しまし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63500</xdr:rowOff>
    </xdr:from>
    <xdr:to>
      <xdr:col>24</xdr:col>
      <xdr:colOff>25400</xdr:colOff>
      <xdr:row>60</xdr:row>
      <xdr:rowOff>127000</xdr:rowOff>
    </xdr:to>
    <xdr:cxnSp macro="">
      <xdr:nvCxnSpPr>
        <xdr:cNvPr id="185" name="直線コネクタ 184"/>
        <xdr:cNvCxnSpPr/>
      </xdr:nvCxnSpPr>
      <xdr:spPr>
        <a:xfrm flipV="1">
          <a:off x="4826000" y="89789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99077</xdr:rowOff>
    </xdr:from>
    <xdr:ext cx="762000" cy="259045"/>
    <xdr:sp macro="" textlink="">
      <xdr:nvSpPr>
        <xdr:cNvPr id="186" name="扶助費最小値テキスト"/>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127000</xdr:rowOff>
    </xdr:from>
    <xdr:to>
      <xdr:col>24</xdr:col>
      <xdr:colOff>114300</xdr:colOff>
      <xdr:row>60</xdr:row>
      <xdr:rowOff>127000</xdr:rowOff>
    </xdr:to>
    <xdr:cxnSp macro="">
      <xdr:nvCxnSpPr>
        <xdr:cNvPr id="187" name="直線コネクタ 186"/>
        <xdr:cNvCxnSpPr/>
      </xdr:nvCxnSpPr>
      <xdr:spPr>
        <a:xfrm>
          <a:off x="4737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149877</xdr:rowOff>
    </xdr:from>
    <xdr:ext cx="762000" cy="259045"/>
    <xdr:sp macro="" textlink="">
      <xdr:nvSpPr>
        <xdr:cNvPr id="188" name="扶助費最大値テキスト"/>
        <xdr:cNvSpPr txBox="1"/>
      </xdr:nvSpPr>
      <xdr:spPr>
        <a:xfrm>
          <a:off x="49149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63500</xdr:rowOff>
    </xdr:from>
    <xdr:to>
      <xdr:col>24</xdr:col>
      <xdr:colOff>114300</xdr:colOff>
      <xdr:row>52</xdr:row>
      <xdr:rowOff>63500</xdr:rowOff>
    </xdr:to>
    <xdr:cxnSp macro="">
      <xdr:nvCxnSpPr>
        <xdr:cNvPr id="189" name="直線コネクタ 188"/>
        <xdr:cNvCxnSpPr/>
      </xdr:nvCxnSpPr>
      <xdr:spPr>
        <a:xfrm>
          <a:off x="4737100" y="897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95250</xdr:rowOff>
    </xdr:from>
    <xdr:to>
      <xdr:col>24</xdr:col>
      <xdr:colOff>25400</xdr:colOff>
      <xdr:row>55</xdr:row>
      <xdr:rowOff>120650</xdr:rowOff>
    </xdr:to>
    <xdr:cxnSp macro="">
      <xdr:nvCxnSpPr>
        <xdr:cNvPr id="190" name="直線コネクタ 189"/>
        <xdr:cNvCxnSpPr/>
      </xdr:nvCxnSpPr>
      <xdr:spPr>
        <a:xfrm flipV="1">
          <a:off x="3987800" y="95250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10177</xdr:rowOff>
    </xdr:from>
    <xdr:ext cx="762000" cy="259045"/>
    <xdr:sp macro="" textlink="">
      <xdr:nvSpPr>
        <xdr:cNvPr id="191"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192" name="フローチャート: 判断 191"/>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69850</xdr:rowOff>
    </xdr:from>
    <xdr:to>
      <xdr:col>19</xdr:col>
      <xdr:colOff>187325</xdr:colOff>
      <xdr:row>55</xdr:row>
      <xdr:rowOff>120650</xdr:rowOff>
    </xdr:to>
    <xdr:cxnSp macro="">
      <xdr:nvCxnSpPr>
        <xdr:cNvPr id="193" name="直線コネクタ 192"/>
        <xdr:cNvCxnSpPr/>
      </xdr:nvCxnSpPr>
      <xdr:spPr>
        <a:xfrm>
          <a:off x="3098800" y="9499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94" name="フローチャート: 判断 193"/>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195" name="テキスト ボックス 194"/>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165100</xdr:rowOff>
    </xdr:from>
    <xdr:to>
      <xdr:col>15</xdr:col>
      <xdr:colOff>98425</xdr:colOff>
      <xdr:row>55</xdr:row>
      <xdr:rowOff>69850</xdr:rowOff>
    </xdr:to>
    <xdr:cxnSp macro="">
      <xdr:nvCxnSpPr>
        <xdr:cNvPr id="196" name="直線コネクタ 195"/>
        <xdr:cNvCxnSpPr/>
      </xdr:nvCxnSpPr>
      <xdr:spPr>
        <a:xfrm>
          <a:off x="2209800" y="9423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82550</xdr:rowOff>
    </xdr:from>
    <xdr:to>
      <xdr:col>15</xdr:col>
      <xdr:colOff>149225</xdr:colOff>
      <xdr:row>56</xdr:row>
      <xdr:rowOff>12700</xdr:rowOff>
    </xdr:to>
    <xdr:sp macro="" textlink="">
      <xdr:nvSpPr>
        <xdr:cNvPr id="197" name="フローチャート: 判断 196"/>
        <xdr:cNvSpPr/>
      </xdr:nvSpPr>
      <xdr:spPr>
        <a:xfrm>
          <a:off x="3048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168927</xdr:rowOff>
    </xdr:from>
    <xdr:ext cx="762000" cy="259045"/>
    <xdr:sp macro="" textlink="">
      <xdr:nvSpPr>
        <xdr:cNvPr id="198" name="テキスト ボックス 197"/>
        <xdr:cNvSpPr txBox="1"/>
      </xdr:nvSpPr>
      <xdr:spPr>
        <a:xfrm>
          <a:off x="2717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101600</xdr:rowOff>
    </xdr:from>
    <xdr:to>
      <xdr:col>11</xdr:col>
      <xdr:colOff>9525</xdr:colOff>
      <xdr:row>54</xdr:row>
      <xdr:rowOff>165100</xdr:rowOff>
    </xdr:to>
    <xdr:cxnSp macro="">
      <xdr:nvCxnSpPr>
        <xdr:cNvPr id="199" name="直線コネクタ 198"/>
        <xdr:cNvCxnSpPr/>
      </xdr:nvCxnSpPr>
      <xdr:spPr>
        <a:xfrm>
          <a:off x="1320800" y="93599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200" name="フローチャート: 判断 199"/>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201" name="テキスト ボックス 200"/>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2" name="フローチャート: 判断 201"/>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203" name="テキスト ボックス 202"/>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44450</xdr:rowOff>
    </xdr:from>
    <xdr:to>
      <xdr:col>24</xdr:col>
      <xdr:colOff>76200</xdr:colOff>
      <xdr:row>55</xdr:row>
      <xdr:rowOff>146050</xdr:rowOff>
    </xdr:to>
    <xdr:sp macro="" textlink="">
      <xdr:nvSpPr>
        <xdr:cNvPr id="209" name="楕円 208"/>
        <xdr:cNvSpPr/>
      </xdr:nvSpPr>
      <xdr:spPr>
        <a:xfrm>
          <a:off x="47752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60977</xdr:rowOff>
    </xdr:from>
    <xdr:ext cx="762000" cy="259045"/>
    <xdr:sp macro="" textlink="">
      <xdr:nvSpPr>
        <xdr:cNvPr id="210" name="扶助費該当値テキスト"/>
        <xdr:cNvSpPr txBox="1"/>
      </xdr:nvSpPr>
      <xdr:spPr>
        <a:xfrm>
          <a:off x="49149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69850</xdr:rowOff>
    </xdr:from>
    <xdr:to>
      <xdr:col>20</xdr:col>
      <xdr:colOff>38100</xdr:colOff>
      <xdr:row>56</xdr:row>
      <xdr:rowOff>0</xdr:rowOff>
    </xdr:to>
    <xdr:sp macro="" textlink="">
      <xdr:nvSpPr>
        <xdr:cNvPr id="211" name="楕円 210"/>
        <xdr:cNvSpPr/>
      </xdr:nvSpPr>
      <xdr:spPr>
        <a:xfrm>
          <a:off x="39370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10177</xdr:rowOff>
    </xdr:from>
    <xdr:ext cx="736600" cy="259045"/>
    <xdr:sp macro="" textlink="">
      <xdr:nvSpPr>
        <xdr:cNvPr id="212" name="テキスト ボックス 211"/>
        <xdr:cNvSpPr txBox="1"/>
      </xdr:nvSpPr>
      <xdr:spPr>
        <a:xfrm>
          <a:off x="3606800" y="926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19050</xdr:rowOff>
    </xdr:from>
    <xdr:to>
      <xdr:col>15</xdr:col>
      <xdr:colOff>149225</xdr:colOff>
      <xdr:row>55</xdr:row>
      <xdr:rowOff>120650</xdr:rowOff>
    </xdr:to>
    <xdr:sp macro="" textlink="">
      <xdr:nvSpPr>
        <xdr:cNvPr id="213" name="楕円 212"/>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214" name="テキスト ボックス 213"/>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114300</xdr:rowOff>
    </xdr:from>
    <xdr:to>
      <xdr:col>11</xdr:col>
      <xdr:colOff>60325</xdr:colOff>
      <xdr:row>55</xdr:row>
      <xdr:rowOff>44450</xdr:rowOff>
    </xdr:to>
    <xdr:sp macro="" textlink="">
      <xdr:nvSpPr>
        <xdr:cNvPr id="215" name="楕円 214"/>
        <xdr:cNvSpPr/>
      </xdr:nvSpPr>
      <xdr:spPr>
        <a:xfrm>
          <a:off x="2159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54627</xdr:rowOff>
    </xdr:from>
    <xdr:ext cx="762000" cy="259045"/>
    <xdr:sp macro="" textlink="">
      <xdr:nvSpPr>
        <xdr:cNvPr id="216" name="テキスト ボックス 215"/>
        <xdr:cNvSpPr txBox="1"/>
      </xdr:nvSpPr>
      <xdr:spPr>
        <a:xfrm>
          <a:off x="1828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50800</xdr:rowOff>
    </xdr:from>
    <xdr:to>
      <xdr:col>6</xdr:col>
      <xdr:colOff>171450</xdr:colOff>
      <xdr:row>54</xdr:row>
      <xdr:rowOff>152400</xdr:rowOff>
    </xdr:to>
    <xdr:sp macro="" textlink="">
      <xdr:nvSpPr>
        <xdr:cNvPr id="217" name="楕円 216"/>
        <xdr:cNvSpPr/>
      </xdr:nvSpPr>
      <xdr:spPr>
        <a:xfrm>
          <a:off x="12700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162577</xdr:rowOff>
    </xdr:from>
    <xdr:ext cx="762000" cy="259045"/>
    <xdr:sp macro="" textlink="">
      <xdr:nvSpPr>
        <xdr:cNvPr id="218" name="テキスト ボックス 217"/>
        <xdr:cNvSpPr txBox="1"/>
      </xdr:nvSpPr>
      <xdr:spPr>
        <a:xfrm>
          <a:off x="9398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類似団体平均１３．４％、全国市町村平均１３．</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３</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％、埼玉県市町村平均１２．５％を</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上</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回る</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１４．９</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％となっており、対前年比では</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３．１</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しています。</a:t>
          </a:r>
          <a:endPar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繰出金は対前年度比で</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２９１，１０３</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千円、</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３．４</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したものの、</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特に将来の支出に備え公共施設建設基金に積立を行ったことから、</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積立金が前年度比で５１４，５９４千円、１０１．４％増加しました。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82550</xdr:rowOff>
    </xdr:from>
    <xdr:to>
      <xdr:col>82</xdr:col>
      <xdr:colOff>107950</xdr:colOff>
      <xdr:row>62</xdr:row>
      <xdr:rowOff>50800</xdr:rowOff>
    </xdr:to>
    <xdr:cxnSp macro="">
      <xdr:nvCxnSpPr>
        <xdr:cNvPr id="246" name="直線コネクタ 245"/>
        <xdr:cNvCxnSpPr/>
      </xdr:nvCxnSpPr>
      <xdr:spPr>
        <a:xfrm flipV="1">
          <a:off x="16510000" y="91694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22877</xdr:rowOff>
    </xdr:from>
    <xdr:ext cx="762000" cy="259045"/>
    <xdr:sp macro="" textlink="">
      <xdr:nvSpPr>
        <xdr:cNvPr id="247" name="その他最小値テキスト"/>
        <xdr:cNvSpPr txBox="1"/>
      </xdr:nvSpPr>
      <xdr:spPr>
        <a:xfrm>
          <a:off x="16598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50800</xdr:rowOff>
    </xdr:from>
    <xdr:to>
      <xdr:col>82</xdr:col>
      <xdr:colOff>196850</xdr:colOff>
      <xdr:row>62</xdr:row>
      <xdr:rowOff>50800</xdr:rowOff>
    </xdr:to>
    <xdr:cxnSp macro="">
      <xdr:nvCxnSpPr>
        <xdr:cNvPr id="248" name="直線コネクタ 247"/>
        <xdr:cNvCxnSpPr/>
      </xdr:nvCxnSpPr>
      <xdr:spPr>
        <a:xfrm>
          <a:off x="16421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168927</xdr:rowOff>
    </xdr:from>
    <xdr:ext cx="762000" cy="259045"/>
    <xdr:sp macro="" textlink="">
      <xdr:nvSpPr>
        <xdr:cNvPr id="249" name="その他最大値テキスト"/>
        <xdr:cNvSpPr txBox="1"/>
      </xdr:nvSpPr>
      <xdr:spPr>
        <a:xfrm>
          <a:off x="165989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82550</xdr:rowOff>
    </xdr:from>
    <xdr:to>
      <xdr:col>82</xdr:col>
      <xdr:colOff>196850</xdr:colOff>
      <xdr:row>53</xdr:row>
      <xdr:rowOff>82550</xdr:rowOff>
    </xdr:to>
    <xdr:cxnSp macro="">
      <xdr:nvCxnSpPr>
        <xdr:cNvPr id="250" name="直線コネクタ 249"/>
        <xdr:cNvCxnSpPr/>
      </xdr:nvCxnSpPr>
      <xdr:spPr>
        <a:xfrm>
          <a:off x="16421100" y="916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6350</xdr:rowOff>
    </xdr:from>
    <xdr:to>
      <xdr:col>82</xdr:col>
      <xdr:colOff>107950</xdr:colOff>
      <xdr:row>57</xdr:row>
      <xdr:rowOff>57150</xdr:rowOff>
    </xdr:to>
    <xdr:cxnSp macro="">
      <xdr:nvCxnSpPr>
        <xdr:cNvPr id="251" name="直線コネクタ 250"/>
        <xdr:cNvCxnSpPr/>
      </xdr:nvCxnSpPr>
      <xdr:spPr>
        <a:xfrm>
          <a:off x="15671800" y="9436100"/>
          <a:ext cx="838200" cy="393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3827</xdr:rowOff>
    </xdr:from>
    <xdr:ext cx="762000" cy="259045"/>
    <xdr:sp macro="" textlink="">
      <xdr:nvSpPr>
        <xdr:cNvPr id="252" name="その他平均値テキスト"/>
        <xdr:cNvSpPr txBox="1"/>
      </xdr:nvSpPr>
      <xdr:spPr>
        <a:xfrm>
          <a:off x="16598900" y="9433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158750</xdr:rowOff>
    </xdr:from>
    <xdr:to>
      <xdr:col>82</xdr:col>
      <xdr:colOff>158750</xdr:colOff>
      <xdr:row>56</xdr:row>
      <xdr:rowOff>88900</xdr:rowOff>
    </xdr:to>
    <xdr:sp macro="" textlink="">
      <xdr:nvSpPr>
        <xdr:cNvPr id="253" name="フローチャート: 判断 252"/>
        <xdr:cNvSpPr/>
      </xdr:nvSpPr>
      <xdr:spPr>
        <a:xfrm>
          <a:off x="164592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6350</xdr:rowOff>
    </xdr:from>
    <xdr:to>
      <xdr:col>78</xdr:col>
      <xdr:colOff>69850</xdr:colOff>
      <xdr:row>56</xdr:row>
      <xdr:rowOff>165100</xdr:rowOff>
    </xdr:to>
    <xdr:cxnSp macro="">
      <xdr:nvCxnSpPr>
        <xdr:cNvPr id="254" name="直線コネクタ 253"/>
        <xdr:cNvCxnSpPr/>
      </xdr:nvCxnSpPr>
      <xdr:spPr>
        <a:xfrm flipV="1">
          <a:off x="14782800" y="9436100"/>
          <a:ext cx="889000" cy="33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158750</xdr:rowOff>
    </xdr:from>
    <xdr:to>
      <xdr:col>78</xdr:col>
      <xdr:colOff>120650</xdr:colOff>
      <xdr:row>56</xdr:row>
      <xdr:rowOff>88900</xdr:rowOff>
    </xdr:to>
    <xdr:sp macro="" textlink="">
      <xdr:nvSpPr>
        <xdr:cNvPr id="255" name="フローチャート: 判断 254"/>
        <xdr:cNvSpPr/>
      </xdr:nvSpPr>
      <xdr:spPr>
        <a:xfrm>
          <a:off x="15621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73677</xdr:rowOff>
    </xdr:from>
    <xdr:ext cx="736600" cy="259045"/>
    <xdr:sp macro="" textlink="">
      <xdr:nvSpPr>
        <xdr:cNvPr id="256" name="テキスト ボックス 255"/>
        <xdr:cNvSpPr txBox="1"/>
      </xdr:nvSpPr>
      <xdr:spPr>
        <a:xfrm>
          <a:off x="15290800" y="967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165100</xdr:rowOff>
    </xdr:from>
    <xdr:to>
      <xdr:col>73</xdr:col>
      <xdr:colOff>180975</xdr:colOff>
      <xdr:row>57</xdr:row>
      <xdr:rowOff>6350</xdr:rowOff>
    </xdr:to>
    <xdr:cxnSp macro="">
      <xdr:nvCxnSpPr>
        <xdr:cNvPr id="257" name="直線コネクタ 256"/>
        <xdr:cNvCxnSpPr/>
      </xdr:nvCxnSpPr>
      <xdr:spPr>
        <a:xfrm flipV="1">
          <a:off x="13893800" y="9766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158750</xdr:rowOff>
    </xdr:from>
    <xdr:to>
      <xdr:col>74</xdr:col>
      <xdr:colOff>31750</xdr:colOff>
      <xdr:row>56</xdr:row>
      <xdr:rowOff>88900</xdr:rowOff>
    </xdr:to>
    <xdr:sp macro="" textlink="">
      <xdr:nvSpPr>
        <xdr:cNvPr id="258" name="フローチャート: 判断 257"/>
        <xdr:cNvSpPr/>
      </xdr:nvSpPr>
      <xdr:spPr>
        <a:xfrm>
          <a:off x="14732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99077</xdr:rowOff>
    </xdr:from>
    <xdr:ext cx="762000" cy="259045"/>
    <xdr:sp macro="" textlink="">
      <xdr:nvSpPr>
        <xdr:cNvPr id="259" name="テキスト ボックス 258"/>
        <xdr:cNvSpPr txBox="1"/>
      </xdr:nvSpPr>
      <xdr:spPr>
        <a:xfrm>
          <a:off x="14401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127000</xdr:rowOff>
    </xdr:from>
    <xdr:to>
      <xdr:col>69</xdr:col>
      <xdr:colOff>92075</xdr:colOff>
      <xdr:row>57</xdr:row>
      <xdr:rowOff>6350</xdr:rowOff>
    </xdr:to>
    <xdr:cxnSp macro="">
      <xdr:nvCxnSpPr>
        <xdr:cNvPr id="260" name="直線コネクタ 259"/>
        <xdr:cNvCxnSpPr/>
      </xdr:nvCxnSpPr>
      <xdr:spPr>
        <a:xfrm>
          <a:off x="13004800" y="9728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38100</xdr:rowOff>
    </xdr:from>
    <xdr:to>
      <xdr:col>69</xdr:col>
      <xdr:colOff>142875</xdr:colOff>
      <xdr:row>56</xdr:row>
      <xdr:rowOff>139700</xdr:rowOff>
    </xdr:to>
    <xdr:sp macro="" textlink="">
      <xdr:nvSpPr>
        <xdr:cNvPr id="261" name="フローチャート: 判断 260"/>
        <xdr:cNvSpPr/>
      </xdr:nvSpPr>
      <xdr:spPr>
        <a:xfrm>
          <a:off x="13843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149877</xdr:rowOff>
    </xdr:from>
    <xdr:ext cx="762000" cy="259045"/>
    <xdr:sp macro="" textlink="">
      <xdr:nvSpPr>
        <xdr:cNvPr id="262" name="テキスト ボックス 261"/>
        <xdr:cNvSpPr txBox="1"/>
      </xdr:nvSpPr>
      <xdr:spPr>
        <a:xfrm>
          <a:off x="13512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158750</xdr:rowOff>
    </xdr:from>
    <xdr:to>
      <xdr:col>65</xdr:col>
      <xdr:colOff>53975</xdr:colOff>
      <xdr:row>56</xdr:row>
      <xdr:rowOff>88900</xdr:rowOff>
    </xdr:to>
    <xdr:sp macro="" textlink="">
      <xdr:nvSpPr>
        <xdr:cNvPr id="263" name="フローチャート: 判断 262"/>
        <xdr:cNvSpPr/>
      </xdr:nvSpPr>
      <xdr:spPr>
        <a:xfrm>
          <a:off x="12954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99077</xdr:rowOff>
    </xdr:from>
    <xdr:ext cx="762000" cy="259045"/>
    <xdr:sp macro="" textlink="">
      <xdr:nvSpPr>
        <xdr:cNvPr id="264" name="テキスト ボックス 263"/>
        <xdr:cNvSpPr txBox="1"/>
      </xdr:nvSpPr>
      <xdr:spPr>
        <a:xfrm>
          <a:off x="12623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6350</xdr:rowOff>
    </xdr:from>
    <xdr:to>
      <xdr:col>82</xdr:col>
      <xdr:colOff>158750</xdr:colOff>
      <xdr:row>57</xdr:row>
      <xdr:rowOff>107950</xdr:rowOff>
    </xdr:to>
    <xdr:sp macro="" textlink="">
      <xdr:nvSpPr>
        <xdr:cNvPr id="270" name="楕円 269"/>
        <xdr:cNvSpPr/>
      </xdr:nvSpPr>
      <xdr:spPr>
        <a:xfrm>
          <a:off x="164592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149877</xdr:rowOff>
    </xdr:from>
    <xdr:ext cx="762000" cy="259045"/>
    <xdr:sp macro="" textlink="">
      <xdr:nvSpPr>
        <xdr:cNvPr id="271" name="その他該当値テキスト"/>
        <xdr:cNvSpPr txBox="1"/>
      </xdr:nvSpPr>
      <xdr:spPr>
        <a:xfrm>
          <a:off x="165989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127000</xdr:rowOff>
    </xdr:from>
    <xdr:to>
      <xdr:col>78</xdr:col>
      <xdr:colOff>120650</xdr:colOff>
      <xdr:row>55</xdr:row>
      <xdr:rowOff>57150</xdr:rowOff>
    </xdr:to>
    <xdr:sp macro="" textlink="">
      <xdr:nvSpPr>
        <xdr:cNvPr id="272" name="楕円 271"/>
        <xdr:cNvSpPr/>
      </xdr:nvSpPr>
      <xdr:spPr>
        <a:xfrm>
          <a:off x="156210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67327</xdr:rowOff>
    </xdr:from>
    <xdr:ext cx="736600" cy="259045"/>
    <xdr:sp macro="" textlink="">
      <xdr:nvSpPr>
        <xdr:cNvPr id="273" name="テキスト ボックス 272"/>
        <xdr:cNvSpPr txBox="1"/>
      </xdr:nvSpPr>
      <xdr:spPr>
        <a:xfrm>
          <a:off x="15290800" y="915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114300</xdr:rowOff>
    </xdr:from>
    <xdr:to>
      <xdr:col>74</xdr:col>
      <xdr:colOff>31750</xdr:colOff>
      <xdr:row>57</xdr:row>
      <xdr:rowOff>44450</xdr:rowOff>
    </xdr:to>
    <xdr:sp macro="" textlink="">
      <xdr:nvSpPr>
        <xdr:cNvPr id="274" name="楕円 273"/>
        <xdr:cNvSpPr/>
      </xdr:nvSpPr>
      <xdr:spPr>
        <a:xfrm>
          <a:off x="14732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29227</xdr:rowOff>
    </xdr:from>
    <xdr:ext cx="762000" cy="259045"/>
    <xdr:sp macro="" textlink="">
      <xdr:nvSpPr>
        <xdr:cNvPr id="275" name="テキスト ボックス 274"/>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127000</xdr:rowOff>
    </xdr:from>
    <xdr:to>
      <xdr:col>69</xdr:col>
      <xdr:colOff>142875</xdr:colOff>
      <xdr:row>57</xdr:row>
      <xdr:rowOff>57150</xdr:rowOff>
    </xdr:to>
    <xdr:sp macro="" textlink="">
      <xdr:nvSpPr>
        <xdr:cNvPr id="276" name="楕円 275"/>
        <xdr:cNvSpPr/>
      </xdr:nvSpPr>
      <xdr:spPr>
        <a:xfrm>
          <a:off x="138430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41927</xdr:rowOff>
    </xdr:from>
    <xdr:ext cx="762000" cy="259045"/>
    <xdr:sp macro="" textlink="">
      <xdr:nvSpPr>
        <xdr:cNvPr id="277" name="テキスト ボックス 276"/>
        <xdr:cNvSpPr txBox="1"/>
      </xdr:nvSpPr>
      <xdr:spPr>
        <a:xfrm>
          <a:off x="13512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78" name="楕円 277"/>
        <xdr:cNvSpPr/>
      </xdr:nvSpPr>
      <xdr:spPr>
        <a:xfrm>
          <a:off x="12954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162577</xdr:rowOff>
    </xdr:from>
    <xdr:ext cx="762000" cy="259045"/>
    <xdr:sp macro="" textlink="">
      <xdr:nvSpPr>
        <xdr:cNvPr id="279" name="テキスト ボックス 278"/>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類似団体平均９．</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７</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％、全国市町村平均１０．</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１</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％、埼玉県市町村平均９．</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６</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％を下回る</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７</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２</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％となっており、対前年度比で</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１</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．８％</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しています。</a:t>
          </a:r>
          <a:endPar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単独事業である大里広域市町村圏組合負担事業の減等のため、充当経常一般財源の減により、１．８％改善しました。更に、</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補助金の見直し等により、健全な財政運営に努めていきます。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104140</xdr:rowOff>
    </xdr:from>
    <xdr:to>
      <xdr:col>82</xdr:col>
      <xdr:colOff>107950</xdr:colOff>
      <xdr:row>41</xdr:row>
      <xdr:rowOff>161290</xdr:rowOff>
    </xdr:to>
    <xdr:cxnSp macro="">
      <xdr:nvCxnSpPr>
        <xdr:cNvPr id="305" name="直線コネクタ 304"/>
        <xdr:cNvCxnSpPr/>
      </xdr:nvCxnSpPr>
      <xdr:spPr>
        <a:xfrm flipV="1">
          <a:off x="16510000" y="559054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133367</xdr:rowOff>
    </xdr:from>
    <xdr:ext cx="762000" cy="259045"/>
    <xdr:sp macro="" textlink="">
      <xdr:nvSpPr>
        <xdr:cNvPr id="306" name="補助費等最小値テキスト"/>
        <xdr:cNvSpPr txBox="1"/>
      </xdr:nvSpPr>
      <xdr:spPr>
        <a:xfrm>
          <a:off x="16598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161290</xdr:rowOff>
    </xdr:from>
    <xdr:to>
      <xdr:col>82</xdr:col>
      <xdr:colOff>196850</xdr:colOff>
      <xdr:row>41</xdr:row>
      <xdr:rowOff>161290</xdr:rowOff>
    </xdr:to>
    <xdr:cxnSp macro="">
      <xdr:nvCxnSpPr>
        <xdr:cNvPr id="307" name="直線コネクタ 306"/>
        <xdr:cNvCxnSpPr/>
      </xdr:nvCxnSpPr>
      <xdr:spPr>
        <a:xfrm>
          <a:off x="16421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19067</xdr:rowOff>
    </xdr:from>
    <xdr:ext cx="762000" cy="259045"/>
    <xdr:sp macro="" textlink="">
      <xdr:nvSpPr>
        <xdr:cNvPr id="308" name="補助費等最大値テキスト"/>
        <xdr:cNvSpPr txBox="1"/>
      </xdr:nvSpPr>
      <xdr:spPr>
        <a:xfrm>
          <a:off x="16598900" y="533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104140</xdr:rowOff>
    </xdr:from>
    <xdr:to>
      <xdr:col>82</xdr:col>
      <xdr:colOff>196850</xdr:colOff>
      <xdr:row>32</xdr:row>
      <xdr:rowOff>104140</xdr:rowOff>
    </xdr:to>
    <xdr:cxnSp macro="">
      <xdr:nvCxnSpPr>
        <xdr:cNvPr id="309" name="直線コネクタ 308"/>
        <xdr:cNvCxnSpPr/>
      </xdr:nvCxnSpPr>
      <xdr:spPr>
        <a:xfrm>
          <a:off x="16421100" y="5590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99568</xdr:rowOff>
    </xdr:from>
    <xdr:to>
      <xdr:col>82</xdr:col>
      <xdr:colOff>107950</xdr:colOff>
      <xdr:row>35</xdr:row>
      <xdr:rowOff>92710</xdr:rowOff>
    </xdr:to>
    <xdr:cxnSp macro="">
      <xdr:nvCxnSpPr>
        <xdr:cNvPr id="310" name="直線コネクタ 309"/>
        <xdr:cNvCxnSpPr/>
      </xdr:nvCxnSpPr>
      <xdr:spPr>
        <a:xfrm flipV="1">
          <a:off x="15671800" y="5928868"/>
          <a:ext cx="8382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77995</xdr:rowOff>
    </xdr:from>
    <xdr:ext cx="762000" cy="259045"/>
    <xdr:sp macro="" textlink="">
      <xdr:nvSpPr>
        <xdr:cNvPr id="311" name="補助費等平均値テキスト"/>
        <xdr:cNvSpPr txBox="1"/>
      </xdr:nvSpPr>
      <xdr:spPr>
        <a:xfrm>
          <a:off x="16598900" y="60787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105918</xdr:rowOff>
    </xdr:from>
    <xdr:to>
      <xdr:col>82</xdr:col>
      <xdr:colOff>158750</xdr:colOff>
      <xdr:row>36</xdr:row>
      <xdr:rowOff>36068</xdr:rowOff>
    </xdr:to>
    <xdr:sp macro="" textlink="">
      <xdr:nvSpPr>
        <xdr:cNvPr id="312" name="フローチャート: 判断 311"/>
        <xdr:cNvSpPr/>
      </xdr:nvSpPr>
      <xdr:spPr>
        <a:xfrm>
          <a:off x="16459200" y="610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19558</xdr:rowOff>
    </xdr:from>
    <xdr:to>
      <xdr:col>78</xdr:col>
      <xdr:colOff>69850</xdr:colOff>
      <xdr:row>35</xdr:row>
      <xdr:rowOff>92710</xdr:rowOff>
    </xdr:to>
    <xdr:cxnSp macro="">
      <xdr:nvCxnSpPr>
        <xdr:cNvPr id="313" name="直線コネクタ 312"/>
        <xdr:cNvCxnSpPr/>
      </xdr:nvCxnSpPr>
      <xdr:spPr>
        <a:xfrm>
          <a:off x="14782800" y="602030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96774</xdr:rowOff>
    </xdr:from>
    <xdr:to>
      <xdr:col>78</xdr:col>
      <xdr:colOff>120650</xdr:colOff>
      <xdr:row>36</xdr:row>
      <xdr:rowOff>26924</xdr:rowOff>
    </xdr:to>
    <xdr:sp macro="" textlink="">
      <xdr:nvSpPr>
        <xdr:cNvPr id="314" name="フローチャート: 判断 313"/>
        <xdr:cNvSpPr/>
      </xdr:nvSpPr>
      <xdr:spPr>
        <a:xfrm>
          <a:off x="15621000" y="6097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11701</xdr:rowOff>
    </xdr:from>
    <xdr:ext cx="736600" cy="259045"/>
    <xdr:sp macro="" textlink="">
      <xdr:nvSpPr>
        <xdr:cNvPr id="315" name="テキスト ボックス 314"/>
        <xdr:cNvSpPr txBox="1"/>
      </xdr:nvSpPr>
      <xdr:spPr>
        <a:xfrm>
          <a:off x="15290800" y="6183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19558</xdr:rowOff>
    </xdr:from>
    <xdr:to>
      <xdr:col>73</xdr:col>
      <xdr:colOff>180975</xdr:colOff>
      <xdr:row>35</xdr:row>
      <xdr:rowOff>19558</xdr:rowOff>
    </xdr:to>
    <xdr:cxnSp macro="">
      <xdr:nvCxnSpPr>
        <xdr:cNvPr id="316" name="直線コネクタ 315"/>
        <xdr:cNvCxnSpPr/>
      </xdr:nvCxnSpPr>
      <xdr:spPr>
        <a:xfrm>
          <a:off x="13893800" y="60203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23622</xdr:rowOff>
    </xdr:from>
    <xdr:to>
      <xdr:col>74</xdr:col>
      <xdr:colOff>31750</xdr:colOff>
      <xdr:row>35</xdr:row>
      <xdr:rowOff>125222</xdr:rowOff>
    </xdr:to>
    <xdr:sp macro="" textlink="">
      <xdr:nvSpPr>
        <xdr:cNvPr id="317" name="フローチャート: 判断 316"/>
        <xdr:cNvSpPr/>
      </xdr:nvSpPr>
      <xdr:spPr>
        <a:xfrm>
          <a:off x="14732000" y="602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109999</xdr:rowOff>
    </xdr:from>
    <xdr:ext cx="762000" cy="259045"/>
    <xdr:sp macro="" textlink="">
      <xdr:nvSpPr>
        <xdr:cNvPr id="318" name="テキスト ボックス 317"/>
        <xdr:cNvSpPr txBox="1"/>
      </xdr:nvSpPr>
      <xdr:spPr>
        <a:xfrm>
          <a:off x="14401800" y="6110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145288</xdr:rowOff>
    </xdr:from>
    <xdr:to>
      <xdr:col>69</xdr:col>
      <xdr:colOff>92075</xdr:colOff>
      <xdr:row>35</xdr:row>
      <xdr:rowOff>19558</xdr:rowOff>
    </xdr:to>
    <xdr:cxnSp macro="">
      <xdr:nvCxnSpPr>
        <xdr:cNvPr id="319" name="直線コネクタ 318"/>
        <xdr:cNvCxnSpPr/>
      </xdr:nvCxnSpPr>
      <xdr:spPr>
        <a:xfrm>
          <a:off x="13004800" y="597458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149352</xdr:rowOff>
    </xdr:from>
    <xdr:to>
      <xdr:col>69</xdr:col>
      <xdr:colOff>142875</xdr:colOff>
      <xdr:row>35</xdr:row>
      <xdr:rowOff>79502</xdr:rowOff>
    </xdr:to>
    <xdr:sp macro="" textlink="">
      <xdr:nvSpPr>
        <xdr:cNvPr id="320" name="フローチャート: 判断 319"/>
        <xdr:cNvSpPr/>
      </xdr:nvSpPr>
      <xdr:spPr>
        <a:xfrm>
          <a:off x="138430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64279</xdr:rowOff>
    </xdr:from>
    <xdr:ext cx="762000" cy="259045"/>
    <xdr:sp macro="" textlink="">
      <xdr:nvSpPr>
        <xdr:cNvPr id="321" name="テキスト ボックス 320"/>
        <xdr:cNvSpPr txBox="1"/>
      </xdr:nvSpPr>
      <xdr:spPr>
        <a:xfrm>
          <a:off x="13512800" y="6065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167640</xdr:rowOff>
    </xdr:from>
    <xdr:to>
      <xdr:col>65</xdr:col>
      <xdr:colOff>53975</xdr:colOff>
      <xdr:row>35</xdr:row>
      <xdr:rowOff>97790</xdr:rowOff>
    </xdr:to>
    <xdr:sp macro="" textlink="">
      <xdr:nvSpPr>
        <xdr:cNvPr id="322" name="フローチャート: 判断 321"/>
        <xdr:cNvSpPr/>
      </xdr:nvSpPr>
      <xdr:spPr>
        <a:xfrm>
          <a:off x="12954000" y="599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82567</xdr:rowOff>
    </xdr:from>
    <xdr:ext cx="762000" cy="259045"/>
    <xdr:sp macro="" textlink="">
      <xdr:nvSpPr>
        <xdr:cNvPr id="323" name="テキスト ボックス 322"/>
        <xdr:cNvSpPr txBox="1"/>
      </xdr:nvSpPr>
      <xdr:spPr>
        <a:xfrm>
          <a:off x="12623800" y="608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48768</xdr:rowOff>
    </xdr:from>
    <xdr:to>
      <xdr:col>82</xdr:col>
      <xdr:colOff>158750</xdr:colOff>
      <xdr:row>34</xdr:row>
      <xdr:rowOff>150368</xdr:rowOff>
    </xdr:to>
    <xdr:sp macro="" textlink="">
      <xdr:nvSpPr>
        <xdr:cNvPr id="329" name="楕円 328"/>
        <xdr:cNvSpPr/>
      </xdr:nvSpPr>
      <xdr:spPr>
        <a:xfrm>
          <a:off x="16459200" y="587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65295</xdr:rowOff>
    </xdr:from>
    <xdr:ext cx="762000" cy="259045"/>
    <xdr:sp macro="" textlink="">
      <xdr:nvSpPr>
        <xdr:cNvPr id="330" name="補助費等該当値テキスト"/>
        <xdr:cNvSpPr txBox="1"/>
      </xdr:nvSpPr>
      <xdr:spPr>
        <a:xfrm>
          <a:off x="16598900" y="5723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41910</xdr:rowOff>
    </xdr:from>
    <xdr:to>
      <xdr:col>78</xdr:col>
      <xdr:colOff>120650</xdr:colOff>
      <xdr:row>35</xdr:row>
      <xdr:rowOff>143510</xdr:rowOff>
    </xdr:to>
    <xdr:sp macro="" textlink="">
      <xdr:nvSpPr>
        <xdr:cNvPr id="331" name="楕円 330"/>
        <xdr:cNvSpPr/>
      </xdr:nvSpPr>
      <xdr:spPr>
        <a:xfrm>
          <a:off x="15621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153687</xdr:rowOff>
    </xdr:from>
    <xdr:ext cx="736600" cy="259045"/>
    <xdr:sp macro="" textlink="">
      <xdr:nvSpPr>
        <xdr:cNvPr id="332" name="テキスト ボックス 331"/>
        <xdr:cNvSpPr txBox="1"/>
      </xdr:nvSpPr>
      <xdr:spPr>
        <a:xfrm>
          <a:off x="15290800" y="581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140208</xdr:rowOff>
    </xdr:from>
    <xdr:to>
      <xdr:col>74</xdr:col>
      <xdr:colOff>31750</xdr:colOff>
      <xdr:row>35</xdr:row>
      <xdr:rowOff>70358</xdr:rowOff>
    </xdr:to>
    <xdr:sp macro="" textlink="">
      <xdr:nvSpPr>
        <xdr:cNvPr id="333" name="楕円 332"/>
        <xdr:cNvSpPr/>
      </xdr:nvSpPr>
      <xdr:spPr>
        <a:xfrm>
          <a:off x="14732000" y="596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80535</xdr:rowOff>
    </xdr:from>
    <xdr:ext cx="762000" cy="259045"/>
    <xdr:sp macro="" textlink="">
      <xdr:nvSpPr>
        <xdr:cNvPr id="334" name="テキスト ボックス 333"/>
        <xdr:cNvSpPr txBox="1"/>
      </xdr:nvSpPr>
      <xdr:spPr>
        <a:xfrm>
          <a:off x="14401800" y="5738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140208</xdr:rowOff>
    </xdr:from>
    <xdr:to>
      <xdr:col>69</xdr:col>
      <xdr:colOff>142875</xdr:colOff>
      <xdr:row>35</xdr:row>
      <xdr:rowOff>70358</xdr:rowOff>
    </xdr:to>
    <xdr:sp macro="" textlink="">
      <xdr:nvSpPr>
        <xdr:cNvPr id="335" name="楕円 334"/>
        <xdr:cNvSpPr/>
      </xdr:nvSpPr>
      <xdr:spPr>
        <a:xfrm>
          <a:off x="13843000" y="596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80535</xdr:rowOff>
    </xdr:from>
    <xdr:ext cx="762000" cy="259045"/>
    <xdr:sp macro="" textlink="">
      <xdr:nvSpPr>
        <xdr:cNvPr id="336" name="テキスト ボックス 335"/>
        <xdr:cNvSpPr txBox="1"/>
      </xdr:nvSpPr>
      <xdr:spPr>
        <a:xfrm>
          <a:off x="13512800" y="5738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94488</xdr:rowOff>
    </xdr:from>
    <xdr:to>
      <xdr:col>65</xdr:col>
      <xdr:colOff>53975</xdr:colOff>
      <xdr:row>35</xdr:row>
      <xdr:rowOff>24638</xdr:rowOff>
    </xdr:to>
    <xdr:sp macro="" textlink="">
      <xdr:nvSpPr>
        <xdr:cNvPr id="337" name="楕円 336"/>
        <xdr:cNvSpPr/>
      </xdr:nvSpPr>
      <xdr:spPr>
        <a:xfrm>
          <a:off x="129540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34815</xdr:rowOff>
    </xdr:from>
    <xdr:ext cx="762000" cy="259045"/>
    <xdr:sp macro="" textlink="">
      <xdr:nvSpPr>
        <xdr:cNvPr id="338" name="テキスト ボックス 337"/>
        <xdr:cNvSpPr txBox="1"/>
      </xdr:nvSpPr>
      <xdr:spPr>
        <a:xfrm>
          <a:off x="12623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１４．７</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％、全国平均</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１６．９</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％、埼玉県平均１４．</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３</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％を下回る１１．</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８</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％となって</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おりますが</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、対前年比で０．</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２</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％増加しています。</a:t>
          </a:r>
          <a:endPar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元金の増により、公債費全体が増加しており、一部繰上償還を臨時的経費に計上したものの、ほぼ全額を経常的経費に計上したため、充当経常一般財源が増加し、０．２％上昇しました。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今後も引き続き、起債の抑制や適債事業を見極め、健全な財政運営に努めていきます。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80</xdr:row>
      <xdr:rowOff>134620</xdr:rowOff>
    </xdr:to>
    <xdr:cxnSp macro="">
      <xdr:nvCxnSpPr>
        <xdr:cNvPr id="366" name="直線コネクタ 365"/>
        <xdr:cNvCxnSpPr/>
      </xdr:nvCxnSpPr>
      <xdr:spPr>
        <a:xfrm flipV="1">
          <a:off x="4826000" y="1267714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106697</xdr:rowOff>
    </xdr:from>
    <xdr:ext cx="762000" cy="259045"/>
    <xdr:sp macro="" textlink="">
      <xdr:nvSpPr>
        <xdr:cNvPr id="367" name="公債費最小値テキスト"/>
        <xdr:cNvSpPr txBox="1"/>
      </xdr:nvSpPr>
      <xdr:spPr>
        <a:xfrm>
          <a:off x="4914900" y="13822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134620</xdr:rowOff>
    </xdr:from>
    <xdr:to>
      <xdr:col>24</xdr:col>
      <xdr:colOff>114300</xdr:colOff>
      <xdr:row>80</xdr:row>
      <xdr:rowOff>134620</xdr:rowOff>
    </xdr:to>
    <xdr:cxnSp macro="">
      <xdr:nvCxnSpPr>
        <xdr:cNvPr id="368" name="直線コネクタ 367"/>
        <xdr:cNvCxnSpPr/>
      </xdr:nvCxnSpPr>
      <xdr:spPr>
        <a:xfrm>
          <a:off x="4737100" y="13850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69" name="公債費最大値テキスト"/>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70" name="直線コネクタ 369"/>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153670</xdr:rowOff>
    </xdr:from>
    <xdr:to>
      <xdr:col>24</xdr:col>
      <xdr:colOff>25400</xdr:colOff>
      <xdr:row>75</xdr:row>
      <xdr:rowOff>168911</xdr:rowOff>
    </xdr:to>
    <xdr:cxnSp macro="">
      <xdr:nvCxnSpPr>
        <xdr:cNvPr id="371" name="直線コネクタ 370"/>
        <xdr:cNvCxnSpPr/>
      </xdr:nvCxnSpPr>
      <xdr:spPr>
        <a:xfrm>
          <a:off x="3987800" y="13012420"/>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139716</xdr:rowOff>
    </xdr:from>
    <xdr:ext cx="762000" cy="259045"/>
    <xdr:sp macro="" textlink="">
      <xdr:nvSpPr>
        <xdr:cNvPr id="372" name="公債費平均値テキスト"/>
        <xdr:cNvSpPr txBox="1"/>
      </xdr:nvSpPr>
      <xdr:spPr>
        <a:xfrm>
          <a:off x="4914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167639</xdr:rowOff>
    </xdr:from>
    <xdr:to>
      <xdr:col>24</xdr:col>
      <xdr:colOff>76200</xdr:colOff>
      <xdr:row>77</xdr:row>
      <xdr:rowOff>97789</xdr:rowOff>
    </xdr:to>
    <xdr:sp macro="" textlink="">
      <xdr:nvSpPr>
        <xdr:cNvPr id="373" name="フローチャート: 判断 372"/>
        <xdr:cNvSpPr/>
      </xdr:nvSpPr>
      <xdr:spPr>
        <a:xfrm>
          <a:off x="4775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107950</xdr:rowOff>
    </xdr:from>
    <xdr:to>
      <xdr:col>19</xdr:col>
      <xdr:colOff>187325</xdr:colOff>
      <xdr:row>75</xdr:row>
      <xdr:rowOff>153670</xdr:rowOff>
    </xdr:to>
    <xdr:cxnSp macro="">
      <xdr:nvCxnSpPr>
        <xdr:cNvPr id="374" name="直線コネクタ 373"/>
        <xdr:cNvCxnSpPr/>
      </xdr:nvCxnSpPr>
      <xdr:spPr>
        <a:xfrm>
          <a:off x="3098800" y="129667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34289</xdr:rowOff>
    </xdr:from>
    <xdr:to>
      <xdr:col>20</xdr:col>
      <xdr:colOff>38100</xdr:colOff>
      <xdr:row>77</xdr:row>
      <xdr:rowOff>135889</xdr:rowOff>
    </xdr:to>
    <xdr:sp macro="" textlink="">
      <xdr:nvSpPr>
        <xdr:cNvPr id="375" name="フローチャート: 判断 374"/>
        <xdr:cNvSpPr/>
      </xdr:nvSpPr>
      <xdr:spPr>
        <a:xfrm>
          <a:off x="3937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120666</xdr:rowOff>
    </xdr:from>
    <xdr:ext cx="736600" cy="259045"/>
    <xdr:sp macro="" textlink="">
      <xdr:nvSpPr>
        <xdr:cNvPr id="376" name="テキスト ボックス 375"/>
        <xdr:cNvSpPr txBox="1"/>
      </xdr:nvSpPr>
      <xdr:spPr>
        <a:xfrm>
          <a:off x="3606800" y="13322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107950</xdr:rowOff>
    </xdr:from>
    <xdr:to>
      <xdr:col>15</xdr:col>
      <xdr:colOff>98425</xdr:colOff>
      <xdr:row>75</xdr:row>
      <xdr:rowOff>168911</xdr:rowOff>
    </xdr:to>
    <xdr:cxnSp macro="">
      <xdr:nvCxnSpPr>
        <xdr:cNvPr id="377" name="直線コネクタ 376"/>
        <xdr:cNvCxnSpPr/>
      </xdr:nvCxnSpPr>
      <xdr:spPr>
        <a:xfrm flipV="1">
          <a:off x="2209800" y="1296670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41911</xdr:rowOff>
    </xdr:from>
    <xdr:to>
      <xdr:col>15</xdr:col>
      <xdr:colOff>149225</xdr:colOff>
      <xdr:row>77</xdr:row>
      <xdr:rowOff>143511</xdr:rowOff>
    </xdr:to>
    <xdr:sp macro="" textlink="">
      <xdr:nvSpPr>
        <xdr:cNvPr id="378" name="フローチャート: 判断 377"/>
        <xdr:cNvSpPr/>
      </xdr:nvSpPr>
      <xdr:spPr>
        <a:xfrm>
          <a:off x="3048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128288</xdr:rowOff>
    </xdr:from>
    <xdr:ext cx="762000" cy="259045"/>
    <xdr:sp macro="" textlink="">
      <xdr:nvSpPr>
        <xdr:cNvPr id="379" name="テキスト ボックス 378"/>
        <xdr:cNvSpPr txBox="1"/>
      </xdr:nvSpPr>
      <xdr:spPr>
        <a:xfrm>
          <a:off x="2717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168911</xdr:rowOff>
    </xdr:from>
    <xdr:to>
      <xdr:col>11</xdr:col>
      <xdr:colOff>9525</xdr:colOff>
      <xdr:row>76</xdr:row>
      <xdr:rowOff>73661</xdr:rowOff>
    </xdr:to>
    <xdr:cxnSp macro="">
      <xdr:nvCxnSpPr>
        <xdr:cNvPr id="380" name="直線コネクタ 379"/>
        <xdr:cNvCxnSpPr/>
      </xdr:nvCxnSpPr>
      <xdr:spPr>
        <a:xfrm flipV="1">
          <a:off x="1320800" y="1302766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125730</xdr:rowOff>
    </xdr:from>
    <xdr:to>
      <xdr:col>11</xdr:col>
      <xdr:colOff>60325</xdr:colOff>
      <xdr:row>78</xdr:row>
      <xdr:rowOff>55880</xdr:rowOff>
    </xdr:to>
    <xdr:sp macro="" textlink="">
      <xdr:nvSpPr>
        <xdr:cNvPr id="381" name="フローチャート: 判断 380"/>
        <xdr:cNvSpPr/>
      </xdr:nvSpPr>
      <xdr:spPr>
        <a:xfrm>
          <a:off x="2159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40657</xdr:rowOff>
    </xdr:from>
    <xdr:ext cx="762000" cy="259045"/>
    <xdr:sp macro="" textlink="">
      <xdr:nvSpPr>
        <xdr:cNvPr id="382" name="テキスト ボックス 381"/>
        <xdr:cNvSpPr txBox="1"/>
      </xdr:nvSpPr>
      <xdr:spPr>
        <a:xfrm>
          <a:off x="1828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148589</xdr:rowOff>
    </xdr:from>
    <xdr:to>
      <xdr:col>6</xdr:col>
      <xdr:colOff>171450</xdr:colOff>
      <xdr:row>78</xdr:row>
      <xdr:rowOff>78739</xdr:rowOff>
    </xdr:to>
    <xdr:sp macro="" textlink="">
      <xdr:nvSpPr>
        <xdr:cNvPr id="383" name="フローチャート: 判断 382"/>
        <xdr:cNvSpPr/>
      </xdr:nvSpPr>
      <xdr:spPr>
        <a:xfrm>
          <a:off x="1270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63516</xdr:rowOff>
    </xdr:from>
    <xdr:ext cx="762000" cy="259045"/>
    <xdr:sp macro="" textlink="">
      <xdr:nvSpPr>
        <xdr:cNvPr id="384" name="テキスト ボックス 383"/>
        <xdr:cNvSpPr txBox="1"/>
      </xdr:nvSpPr>
      <xdr:spPr>
        <a:xfrm>
          <a:off x="939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118110</xdr:rowOff>
    </xdr:from>
    <xdr:to>
      <xdr:col>24</xdr:col>
      <xdr:colOff>76200</xdr:colOff>
      <xdr:row>76</xdr:row>
      <xdr:rowOff>48261</xdr:rowOff>
    </xdr:to>
    <xdr:sp macro="" textlink="">
      <xdr:nvSpPr>
        <xdr:cNvPr id="390" name="楕円 389"/>
        <xdr:cNvSpPr/>
      </xdr:nvSpPr>
      <xdr:spPr>
        <a:xfrm>
          <a:off x="47752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134637</xdr:rowOff>
    </xdr:from>
    <xdr:ext cx="762000" cy="259045"/>
    <xdr:sp macro="" textlink="">
      <xdr:nvSpPr>
        <xdr:cNvPr id="391" name="公債費該当値テキスト"/>
        <xdr:cNvSpPr txBox="1"/>
      </xdr:nvSpPr>
      <xdr:spPr>
        <a:xfrm>
          <a:off x="49149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102870</xdr:rowOff>
    </xdr:from>
    <xdr:to>
      <xdr:col>20</xdr:col>
      <xdr:colOff>38100</xdr:colOff>
      <xdr:row>76</xdr:row>
      <xdr:rowOff>33020</xdr:rowOff>
    </xdr:to>
    <xdr:sp macro="" textlink="">
      <xdr:nvSpPr>
        <xdr:cNvPr id="392" name="楕円 391"/>
        <xdr:cNvSpPr/>
      </xdr:nvSpPr>
      <xdr:spPr>
        <a:xfrm>
          <a:off x="3937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43197</xdr:rowOff>
    </xdr:from>
    <xdr:ext cx="736600" cy="259045"/>
    <xdr:sp macro="" textlink="">
      <xdr:nvSpPr>
        <xdr:cNvPr id="393" name="テキスト ボックス 392"/>
        <xdr:cNvSpPr txBox="1"/>
      </xdr:nvSpPr>
      <xdr:spPr>
        <a:xfrm>
          <a:off x="3606800" y="1273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57150</xdr:rowOff>
    </xdr:from>
    <xdr:to>
      <xdr:col>15</xdr:col>
      <xdr:colOff>149225</xdr:colOff>
      <xdr:row>75</xdr:row>
      <xdr:rowOff>158750</xdr:rowOff>
    </xdr:to>
    <xdr:sp macro="" textlink="">
      <xdr:nvSpPr>
        <xdr:cNvPr id="394" name="楕円 393"/>
        <xdr:cNvSpPr/>
      </xdr:nvSpPr>
      <xdr:spPr>
        <a:xfrm>
          <a:off x="3048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168927</xdr:rowOff>
    </xdr:from>
    <xdr:ext cx="762000" cy="259045"/>
    <xdr:sp macro="" textlink="">
      <xdr:nvSpPr>
        <xdr:cNvPr id="395" name="テキスト ボックス 394"/>
        <xdr:cNvSpPr txBox="1"/>
      </xdr:nvSpPr>
      <xdr:spPr>
        <a:xfrm>
          <a:off x="2717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118110</xdr:rowOff>
    </xdr:from>
    <xdr:to>
      <xdr:col>11</xdr:col>
      <xdr:colOff>60325</xdr:colOff>
      <xdr:row>76</xdr:row>
      <xdr:rowOff>48261</xdr:rowOff>
    </xdr:to>
    <xdr:sp macro="" textlink="">
      <xdr:nvSpPr>
        <xdr:cNvPr id="396" name="楕円 395"/>
        <xdr:cNvSpPr/>
      </xdr:nvSpPr>
      <xdr:spPr>
        <a:xfrm>
          <a:off x="2159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58437</xdr:rowOff>
    </xdr:from>
    <xdr:ext cx="762000" cy="259045"/>
    <xdr:sp macro="" textlink="">
      <xdr:nvSpPr>
        <xdr:cNvPr id="397" name="テキスト ボックス 396"/>
        <xdr:cNvSpPr txBox="1"/>
      </xdr:nvSpPr>
      <xdr:spPr>
        <a:xfrm>
          <a:off x="1828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22861</xdr:rowOff>
    </xdr:from>
    <xdr:to>
      <xdr:col>6</xdr:col>
      <xdr:colOff>171450</xdr:colOff>
      <xdr:row>76</xdr:row>
      <xdr:rowOff>124461</xdr:rowOff>
    </xdr:to>
    <xdr:sp macro="" textlink="">
      <xdr:nvSpPr>
        <xdr:cNvPr id="398" name="楕円 397"/>
        <xdr:cNvSpPr/>
      </xdr:nvSpPr>
      <xdr:spPr>
        <a:xfrm>
          <a:off x="1270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134637</xdr:rowOff>
    </xdr:from>
    <xdr:ext cx="762000" cy="259045"/>
    <xdr:sp macro="" textlink="">
      <xdr:nvSpPr>
        <xdr:cNvPr id="399" name="テキスト ボックス 398"/>
        <xdr:cNvSpPr txBox="1"/>
      </xdr:nvSpPr>
      <xdr:spPr>
        <a:xfrm>
          <a:off x="939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　</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類似団体平均７７．６％、</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埼玉県市町村平均７８．</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８</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％を下回る７５．</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３</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％となっています。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24130</xdr:rowOff>
    </xdr:from>
    <xdr:to>
      <xdr:col>82</xdr:col>
      <xdr:colOff>107950</xdr:colOff>
      <xdr:row>80</xdr:row>
      <xdr:rowOff>140715</xdr:rowOff>
    </xdr:to>
    <xdr:cxnSp macro="">
      <xdr:nvCxnSpPr>
        <xdr:cNvPr id="425" name="直線コネクタ 424"/>
        <xdr:cNvCxnSpPr/>
      </xdr:nvCxnSpPr>
      <xdr:spPr>
        <a:xfrm flipV="1">
          <a:off x="16510000" y="12882880"/>
          <a:ext cx="0" cy="973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112792</xdr:rowOff>
    </xdr:from>
    <xdr:ext cx="762000" cy="259045"/>
    <xdr:sp macro="" textlink="">
      <xdr:nvSpPr>
        <xdr:cNvPr id="426" name="公債費以外最小値テキスト"/>
        <xdr:cNvSpPr txBox="1"/>
      </xdr:nvSpPr>
      <xdr:spPr>
        <a:xfrm>
          <a:off x="16598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140715</xdr:rowOff>
    </xdr:from>
    <xdr:to>
      <xdr:col>82</xdr:col>
      <xdr:colOff>196850</xdr:colOff>
      <xdr:row>80</xdr:row>
      <xdr:rowOff>140715</xdr:rowOff>
    </xdr:to>
    <xdr:cxnSp macro="">
      <xdr:nvCxnSpPr>
        <xdr:cNvPr id="427" name="直線コネクタ 426"/>
        <xdr:cNvCxnSpPr/>
      </xdr:nvCxnSpPr>
      <xdr:spPr>
        <a:xfrm>
          <a:off x="16421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110507</xdr:rowOff>
    </xdr:from>
    <xdr:ext cx="762000" cy="259045"/>
    <xdr:sp macro="" textlink="">
      <xdr:nvSpPr>
        <xdr:cNvPr id="428" name="公債費以外最大値テキスト"/>
        <xdr:cNvSpPr txBox="1"/>
      </xdr:nvSpPr>
      <xdr:spPr>
        <a:xfrm>
          <a:off x="16598900" y="1262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24130</xdr:rowOff>
    </xdr:from>
    <xdr:to>
      <xdr:col>82</xdr:col>
      <xdr:colOff>196850</xdr:colOff>
      <xdr:row>75</xdr:row>
      <xdr:rowOff>24130</xdr:rowOff>
    </xdr:to>
    <xdr:cxnSp macro="">
      <xdr:nvCxnSpPr>
        <xdr:cNvPr id="429" name="直線コネクタ 428"/>
        <xdr:cNvCxnSpPr/>
      </xdr:nvCxnSpPr>
      <xdr:spPr>
        <a:xfrm>
          <a:off x="16421100" y="1288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83565</xdr:rowOff>
    </xdr:from>
    <xdr:to>
      <xdr:col>82</xdr:col>
      <xdr:colOff>107950</xdr:colOff>
      <xdr:row>77</xdr:row>
      <xdr:rowOff>97282</xdr:rowOff>
    </xdr:to>
    <xdr:cxnSp macro="">
      <xdr:nvCxnSpPr>
        <xdr:cNvPr id="430" name="直線コネクタ 429"/>
        <xdr:cNvCxnSpPr/>
      </xdr:nvCxnSpPr>
      <xdr:spPr>
        <a:xfrm flipV="1">
          <a:off x="15671800" y="13285215"/>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109999</xdr:rowOff>
    </xdr:from>
    <xdr:ext cx="762000" cy="259045"/>
    <xdr:sp macro="" textlink="">
      <xdr:nvSpPr>
        <xdr:cNvPr id="431" name="公債費以外平均値テキスト"/>
        <xdr:cNvSpPr txBox="1"/>
      </xdr:nvSpPr>
      <xdr:spPr>
        <a:xfrm>
          <a:off x="16598900" y="13311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137922</xdr:rowOff>
    </xdr:from>
    <xdr:to>
      <xdr:col>82</xdr:col>
      <xdr:colOff>158750</xdr:colOff>
      <xdr:row>78</xdr:row>
      <xdr:rowOff>68072</xdr:rowOff>
    </xdr:to>
    <xdr:sp macro="" textlink="">
      <xdr:nvSpPr>
        <xdr:cNvPr id="432" name="フローチャート: 判断 431"/>
        <xdr:cNvSpPr/>
      </xdr:nvSpPr>
      <xdr:spPr>
        <a:xfrm>
          <a:off x="16459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97282</xdr:rowOff>
    </xdr:from>
    <xdr:to>
      <xdr:col>78</xdr:col>
      <xdr:colOff>69850</xdr:colOff>
      <xdr:row>77</xdr:row>
      <xdr:rowOff>143002</xdr:rowOff>
    </xdr:to>
    <xdr:cxnSp macro="">
      <xdr:nvCxnSpPr>
        <xdr:cNvPr id="433" name="直線コネクタ 432"/>
        <xdr:cNvCxnSpPr/>
      </xdr:nvCxnSpPr>
      <xdr:spPr>
        <a:xfrm flipV="1">
          <a:off x="14782800" y="132989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133350</xdr:rowOff>
    </xdr:from>
    <xdr:to>
      <xdr:col>78</xdr:col>
      <xdr:colOff>120650</xdr:colOff>
      <xdr:row>78</xdr:row>
      <xdr:rowOff>63500</xdr:rowOff>
    </xdr:to>
    <xdr:sp macro="" textlink="">
      <xdr:nvSpPr>
        <xdr:cNvPr id="434" name="フローチャート: 判断 433"/>
        <xdr:cNvSpPr/>
      </xdr:nvSpPr>
      <xdr:spPr>
        <a:xfrm>
          <a:off x="15621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48277</xdr:rowOff>
    </xdr:from>
    <xdr:ext cx="736600" cy="259045"/>
    <xdr:sp macro="" textlink="">
      <xdr:nvSpPr>
        <xdr:cNvPr id="435" name="テキスト ボックス 434"/>
        <xdr:cNvSpPr txBox="1"/>
      </xdr:nvSpPr>
      <xdr:spPr>
        <a:xfrm>
          <a:off x="15290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143002</xdr:rowOff>
    </xdr:from>
    <xdr:to>
      <xdr:col>73</xdr:col>
      <xdr:colOff>180975</xdr:colOff>
      <xdr:row>77</xdr:row>
      <xdr:rowOff>143002</xdr:rowOff>
    </xdr:to>
    <xdr:cxnSp macro="">
      <xdr:nvCxnSpPr>
        <xdr:cNvPr id="436" name="直線コネクタ 435"/>
        <xdr:cNvCxnSpPr/>
      </xdr:nvCxnSpPr>
      <xdr:spPr>
        <a:xfrm>
          <a:off x="13893800" y="133446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9906</xdr:rowOff>
    </xdr:from>
    <xdr:to>
      <xdr:col>74</xdr:col>
      <xdr:colOff>31750</xdr:colOff>
      <xdr:row>77</xdr:row>
      <xdr:rowOff>111506</xdr:rowOff>
    </xdr:to>
    <xdr:sp macro="" textlink="">
      <xdr:nvSpPr>
        <xdr:cNvPr id="437" name="フローチャート: 判断 436"/>
        <xdr:cNvSpPr/>
      </xdr:nvSpPr>
      <xdr:spPr>
        <a:xfrm>
          <a:off x="14732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121683</xdr:rowOff>
    </xdr:from>
    <xdr:ext cx="762000" cy="259045"/>
    <xdr:sp macro="" textlink="">
      <xdr:nvSpPr>
        <xdr:cNvPr id="438" name="テキスト ボックス 437"/>
        <xdr:cNvSpPr txBox="1"/>
      </xdr:nvSpPr>
      <xdr:spPr>
        <a:xfrm>
          <a:off x="14401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37846</xdr:rowOff>
    </xdr:from>
    <xdr:to>
      <xdr:col>69</xdr:col>
      <xdr:colOff>92075</xdr:colOff>
      <xdr:row>77</xdr:row>
      <xdr:rowOff>143002</xdr:rowOff>
    </xdr:to>
    <xdr:cxnSp macro="">
      <xdr:nvCxnSpPr>
        <xdr:cNvPr id="439" name="直線コネクタ 438"/>
        <xdr:cNvCxnSpPr/>
      </xdr:nvCxnSpPr>
      <xdr:spPr>
        <a:xfrm>
          <a:off x="13004800" y="13239496"/>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14478</xdr:rowOff>
    </xdr:from>
    <xdr:to>
      <xdr:col>69</xdr:col>
      <xdr:colOff>142875</xdr:colOff>
      <xdr:row>77</xdr:row>
      <xdr:rowOff>116078</xdr:rowOff>
    </xdr:to>
    <xdr:sp macro="" textlink="">
      <xdr:nvSpPr>
        <xdr:cNvPr id="440" name="フローチャート: 判断 439"/>
        <xdr:cNvSpPr/>
      </xdr:nvSpPr>
      <xdr:spPr>
        <a:xfrm>
          <a:off x="13843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126255</xdr:rowOff>
    </xdr:from>
    <xdr:ext cx="762000" cy="259045"/>
    <xdr:sp macro="" textlink="">
      <xdr:nvSpPr>
        <xdr:cNvPr id="441" name="テキスト ボックス 440"/>
        <xdr:cNvSpPr txBox="1"/>
      </xdr:nvSpPr>
      <xdr:spPr>
        <a:xfrm>
          <a:off x="13512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131063</xdr:rowOff>
    </xdr:from>
    <xdr:to>
      <xdr:col>65</xdr:col>
      <xdr:colOff>53975</xdr:colOff>
      <xdr:row>77</xdr:row>
      <xdr:rowOff>61213</xdr:rowOff>
    </xdr:to>
    <xdr:sp macro="" textlink="">
      <xdr:nvSpPr>
        <xdr:cNvPr id="442" name="フローチャート: 判断 441"/>
        <xdr:cNvSpPr/>
      </xdr:nvSpPr>
      <xdr:spPr>
        <a:xfrm>
          <a:off x="12954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71391</xdr:rowOff>
    </xdr:from>
    <xdr:ext cx="762000" cy="259045"/>
    <xdr:sp macro="" textlink="">
      <xdr:nvSpPr>
        <xdr:cNvPr id="443" name="テキスト ボックス 442"/>
        <xdr:cNvSpPr txBox="1"/>
      </xdr:nvSpPr>
      <xdr:spPr>
        <a:xfrm>
          <a:off x="12623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32765</xdr:rowOff>
    </xdr:from>
    <xdr:to>
      <xdr:col>82</xdr:col>
      <xdr:colOff>158750</xdr:colOff>
      <xdr:row>77</xdr:row>
      <xdr:rowOff>134365</xdr:rowOff>
    </xdr:to>
    <xdr:sp macro="" textlink="">
      <xdr:nvSpPr>
        <xdr:cNvPr id="449" name="楕円 448"/>
        <xdr:cNvSpPr/>
      </xdr:nvSpPr>
      <xdr:spPr>
        <a:xfrm>
          <a:off x="164592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49292</xdr:rowOff>
    </xdr:from>
    <xdr:ext cx="762000" cy="259045"/>
    <xdr:sp macro="" textlink="">
      <xdr:nvSpPr>
        <xdr:cNvPr id="450" name="公債費以外該当値テキスト"/>
        <xdr:cNvSpPr txBox="1"/>
      </xdr:nvSpPr>
      <xdr:spPr>
        <a:xfrm>
          <a:off x="16598900" y="1307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46482</xdr:rowOff>
    </xdr:from>
    <xdr:to>
      <xdr:col>78</xdr:col>
      <xdr:colOff>120650</xdr:colOff>
      <xdr:row>77</xdr:row>
      <xdr:rowOff>148082</xdr:rowOff>
    </xdr:to>
    <xdr:sp macro="" textlink="">
      <xdr:nvSpPr>
        <xdr:cNvPr id="451" name="楕円 450"/>
        <xdr:cNvSpPr/>
      </xdr:nvSpPr>
      <xdr:spPr>
        <a:xfrm>
          <a:off x="15621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158259</xdr:rowOff>
    </xdr:from>
    <xdr:ext cx="736600" cy="259045"/>
    <xdr:sp macro="" textlink="">
      <xdr:nvSpPr>
        <xdr:cNvPr id="452" name="テキスト ボックス 451"/>
        <xdr:cNvSpPr txBox="1"/>
      </xdr:nvSpPr>
      <xdr:spPr>
        <a:xfrm>
          <a:off x="15290800" y="13017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92202</xdr:rowOff>
    </xdr:from>
    <xdr:to>
      <xdr:col>74</xdr:col>
      <xdr:colOff>31750</xdr:colOff>
      <xdr:row>78</xdr:row>
      <xdr:rowOff>22352</xdr:rowOff>
    </xdr:to>
    <xdr:sp macro="" textlink="">
      <xdr:nvSpPr>
        <xdr:cNvPr id="453" name="楕円 452"/>
        <xdr:cNvSpPr/>
      </xdr:nvSpPr>
      <xdr:spPr>
        <a:xfrm>
          <a:off x="14732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7129</xdr:rowOff>
    </xdr:from>
    <xdr:ext cx="762000" cy="259045"/>
    <xdr:sp macro="" textlink="">
      <xdr:nvSpPr>
        <xdr:cNvPr id="454" name="テキスト ボックス 453"/>
        <xdr:cNvSpPr txBox="1"/>
      </xdr:nvSpPr>
      <xdr:spPr>
        <a:xfrm>
          <a:off x="14401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92202</xdr:rowOff>
    </xdr:from>
    <xdr:to>
      <xdr:col>69</xdr:col>
      <xdr:colOff>142875</xdr:colOff>
      <xdr:row>78</xdr:row>
      <xdr:rowOff>22352</xdr:rowOff>
    </xdr:to>
    <xdr:sp macro="" textlink="">
      <xdr:nvSpPr>
        <xdr:cNvPr id="455" name="楕円 454"/>
        <xdr:cNvSpPr/>
      </xdr:nvSpPr>
      <xdr:spPr>
        <a:xfrm>
          <a:off x="13843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7129</xdr:rowOff>
    </xdr:from>
    <xdr:ext cx="762000" cy="259045"/>
    <xdr:sp macro="" textlink="">
      <xdr:nvSpPr>
        <xdr:cNvPr id="456" name="テキスト ボックス 455"/>
        <xdr:cNvSpPr txBox="1"/>
      </xdr:nvSpPr>
      <xdr:spPr>
        <a:xfrm>
          <a:off x="13512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158496</xdr:rowOff>
    </xdr:from>
    <xdr:to>
      <xdr:col>65</xdr:col>
      <xdr:colOff>53975</xdr:colOff>
      <xdr:row>77</xdr:row>
      <xdr:rowOff>88646</xdr:rowOff>
    </xdr:to>
    <xdr:sp macro="" textlink="">
      <xdr:nvSpPr>
        <xdr:cNvPr id="457" name="楕円 456"/>
        <xdr:cNvSpPr/>
      </xdr:nvSpPr>
      <xdr:spPr>
        <a:xfrm>
          <a:off x="12954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73423</xdr:rowOff>
    </xdr:from>
    <xdr:ext cx="762000" cy="259045"/>
    <xdr:sp macro="" textlink="">
      <xdr:nvSpPr>
        <xdr:cNvPr id="458" name="テキスト ボックス 457"/>
        <xdr:cNvSpPr txBox="1"/>
      </xdr:nvSpPr>
      <xdr:spPr>
        <a:xfrm>
          <a:off x="126238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埼玉県熊谷市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137058</xdr:rowOff>
    </xdr:from>
    <xdr:to>
      <xdr:col>29</xdr:col>
      <xdr:colOff>127000</xdr:colOff>
      <xdr:row>21</xdr:row>
      <xdr:rowOff>2680</xdr:rowOff>
    </xdr:to>
    <xdr:cxnSp macro="">
      <xdr:nvCxnSpPr>
        <xdr:cNvPr id="45" name="直線コネクタ 44"/>
        <xdr:cNvCxnSpPr/>
      </xdr:nvCxnSpPr>
      <xdr:spPr bwMode="auto">
        <a:xfrm flipV="1">
          <a:off x="5651500" y="2070633"/>
          <a:ext cx="0" cy="15801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146207</xdr:rowOff>
    </xdr:from>
    <xdr:ext cx="762000" cy="259045"/>
    <xdr:sp macro="" textlink="">
      <xdr:nvSpPr>
        <xdr:cNvPr id="46" name="人口1人当たり決算額の推移最小値テキスト130"/>
        <xdr:cNvSpPr txBox="1"/>
      </xdr:nvSpPr>
      <xdr:spPr>
        <a:xfrm>
          <a:off x="5740400" y="3622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21</xdr:row>
      <xdr:rowOff>2680</xdr:rowOff>
    </xdr:from>
    <xdr:to>
      <xdr:col>30</xdr:col>
      <xdr:colOff>25400</xdr:colOff>
      <xdr:row>21</xdr:row>
      <xdr:rowOff>2680</xdr:rowOff>
    </xdr:to>
    <xdr:cxnSp macro="">
      <xdr:nvCxnSpPr>
        <xdr:cNvPr id="47" name="直線コネクタ 46"/>
        <xdr:cNvCxnSpPr/>
      </xdr:nvCxnSpPr>
      <xdr:spPr bwMode="auto">
        <a:xfrm>
          <a:off x="5562600" y="36507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51985</xdr:rowOff>
    </xdr:from>
    <xdr:ext cx="762000" cy="259045"/>
    <xdr:sp macro="" textlink="">
      <xdr:nvSpPr>
        <xdr:cNvPr id="48" name="人口1人当たり決算額の推移最大値テキスト130"/>
        <xdr:cNvSpPr txBox="1"/>
      </xdr:nvSpPr>
      <xdr:spPr>
        <a:xfrm>
          <a:off x="5740400" y="1814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137058</xdr:rowOff>
    </xdr:from>
    <xdr:to>
      <xdr:col>30</xdr:col>
      <xdr:colOff>25400</xdr:colOff>
      <xdr:row>11</xdr:row>
      <xdr:rowOff>137058</xdr:rowOff>
    </xdr:to>
    <xdr:cxnSp macro="">
      <xdr:nvCxnSpPr>
        <xdr:cNvPr id="49" name="直線コネクタ 48"/>
        <xdr:cNvCxnSpPr/>
      </xdr:nvCxnSpPr>
      <xdr:spPr bwMode="auto">
        <a:xfrm>
          <a:off x="5562600" y="20706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76403</xdr:rowOff>
    </xdr:from>
    <xdr:to>
      <xdr:col>29</xdr:col>
      <xdr:colOff>127000</xdr:colOff>
      <xdr:row>18</xdr:row>
      <xdr:rowOff>79108</xdr:rowOff>
    </xdr:to>
    <xdr:cxnSp macro="">
      <xdr:nvCxnSpPr>
        <xdr:cNvPr id="50" name="直線コネクタ 49"/>
        <xdr:cNvCxnSpPr/>
      </xdr:nvCxnSpPr>
      <xdr:spPr bwMode="auto">
        <a:xfrm>
          <a:off x="5003800" y="3210128"/>
          <a:ext cx="647700" cy="27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80002</xdr:rowOff>
    </xdr:from>
    <xdr:ext cx="762000" cy="259045"/>
    <xdr:sp macro="" textlink="">
      <xdr:nvSpPr>
        <xdr:cNvPr id="51" name="人口1人当たり決算額の推移平均値テキスト130"/>
        <xdr:cNvSpPr txBox="1"/>
      </xdr:nvSpPr>
      <xdr:spPr>
        <a:xfrm>
          <a:off x="5740400" y="2870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63475</xdr:rowOff>
    </xdr:from>
    <xdr:to>
      <xdr:col>29</xdr:col>
      <xdr:colOff>177800</xdr:colOff>
      <xdr:row>17</xdr:row>
      <xdr:rowOff>165075</xdr:rowOff>
    </xdr:to>
    <xdr:sp macro="" textlink="">
      <xdr:nvSpPr>
        <xdr:cNvPr id="52" name="フローチャート: 判断 51"/>
        <xdr:cNvSpPr/>
      </xdr:nvSpPr>
      <xdr:spPr bwMode="auto">
        <a:xfrm>
          <a:off x="5600700" y="3025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51448</xdr:rowOff>
    </xdr:from>
    <xdr:to>
      <xdr:col>26</xdr:col>
      <xdr:colOff>50800</xdr:colOff>
      <xdr:row>18</xdr:row>
      <xdr:rowOff>76403</xdr:rowOff>
    </xdr:to>
    <xdr:cxnSp macro="">
      <xdr:nvCxnSpPr>
        <xdr:cNvPr id="53" name="直線コネクタ 52"/>
        <xdr:cNvCxnSpPr/>
      </xdr:nvCxnSpPr>
      <xdr:spPr bwMode="auto">
        <a:xfrm>
          <a:off x="4305300" y="3185173"/>
          <a:ext cx="698500" cy="249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97117</xdr:rowOff>
    </xdr:from>
    <xdr:to>
      <xdr:col>26</xdr:col>
      <xdr:colOff>101600</xdr:colOff>
      <xdr:row>18</xdr:row>
      <xdr:rowOff>27267</xdr:rowOff>
    </xdr:to>
    <xdr:sp macro="" textlink="">
      <xdr:nvSpPr>
        <xdr:cNvPr id="54" name="フローチャート: 判断 53"/>
        <xdr:cNvSpPr/>
      </xdr:nvSpPr>
      <xdr:spPr bwMode="auto">
        <a:xfrm>
          <a:off x="4953000" y="30593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37444</xdr:rowOff>
    </xdr:from>
    <xdr:ext cx="736600" cy="259045"/>
    <xdr:sp macro="" textlink="">
      <xdr:nvSpPr>
        <xdr:cNvPr id="55" name="テキスト ボックス 54"/>
        <xdr:cNvSpPr txBox="1"/>
      </xdr:nvSpPr>
      <xdr:spPr>
        <a:xfrm>
          <a:off x="4622800" y="2828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33160</xdr:rowOff>
    </xdr:from>
    <xdr:to>
      <xdr:col>22</xdr:col>
      <xdr:colOff>114300</xdr:colOff>
      <xdr:row>18</xdr:row>
      <xdr:rowOff>51448</xdr:rowOff>
    </xdr:to>
    <xdr:cxnSp macro="">
      <xdr:nvCxnSpPr>
        <xdr:cNvPr id="56" name="直線コネクタ 55"/>
        <xdr:cNvCxnSpPr/>
      </xdr:nvCxnSpPr>
      <xdr:spPr bwMode="auto">
        <a:xfrm>
          <a:off x="3606800" y="3166885"/>
          <a:ext cx="698500" cy="182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73647</xdr:rowOff>
    </xdr:from>
    <xdr:to>
      <xdr:col>22</xdr:col>
      <xdr:colOff>165100</xdr:colOff>
      <xdr:row>18</xdr:row>
      <xdr:rowOff>3797</xdr:rowOff>
    </xdr:to>
    <xdr:sp macro="" textlink="">
      <xdr:nvSpPr>
        <xdr:cNvPr id="57" name="フローチャート: 判断 56"/>
        <xdr:cNvSpPr/>
      </xdr:nvSpPr>
      <xdr:spPr bwMode="auto">
        <a:xfrm>
          <a:off x="4254500" y="30359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13974</xdr:rowOff>
    </xdr:from>
    <xdr:ext cx="762000" cy="259045"/>
    <xdr:sp macro="" textlink="">
      <xdr:nvSpPr>
        <xdr:cNvPr id="58" name="テキスト ボックス 57"/>
        <xdr:cNvSpPr txBox="1"/>
      </xdr:nvSpPr>
      <xdr:spPr>
        <a:xfrm>
          <a:off x="3924300" y="28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33160</xdr:rowOff>
    </xdr:from>
    <xdr:to>
      <xdr:col>18</xdr:col>
      <xdr:colOff>177800</xdr:colOff>
      <xdr:row>18</xdr:row>
      <xdr:rowOff>107645</xdr:rowOff>
    </xdr:to>
    <xdr:cxnSp macro="">
      <xdr:nvCxnSpPr>
        <xdr:cNvPr id="59" name="直線コネクタ 58"/>
        <xdr:cNvCxnSpPr/>
      </xdr:nvCxnSpPr>
      <xdr:spPr bwMode="auto">
        <a:xfrm flipV="1">
          <a:off x="2908300" y="3166885"/>
          <a:ext cx="698500" cy="744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122377</xdr:rowOff>
    </xdr:from>
    <xdr:to>
      <xdr:col>19</xdr:col>
      <xdr:colOff>38100</xdr:colOff>
      <xdr:row>18</xdr:row>
      <xdr:rowOff>52527</xdr:rowOff>
    </xdr:to>
    <xdr:sp macro="" textlink="">
      <xdr:nvSpPr>
        <xdr:cNvPr id="60" name="フローチャート: 判断 59"/>
        <xdr:cNvSpPr/>
      </xdr:nvSpPr>
      <xdr:spPr bwMode="auto">
        <a:xfrm>
          <a:off x="3556000" y="3084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62704</xdr:rowOff>
    </xdr:from>
    <xdr:ext cx="762000" cy="259045"/>
    <xdr:sp macro="" textlink="">
      <xdr:nvSpPr>
        <xdr:cNvPr id="61" name="テキスト ボックス 60"/>
        <xdr:cNvSpPr txBox="1"/>
      </xdr:nvSpPr>
      <xdr:spPr>
        <a:xfrm>
          <a:off x="3225800" y="2853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18974</xdr:rowOff>
    </xdr:from>
    <xdr:to>
      <xdr:col>15</xdr:col>
      <xdr:colOff>101600</xdr:colOff>
      <xdr:row>18</xdr:row>
      <xdr:rowOff>120574</xdr:rowOff>
    </xdr:to>
    <xdr:sp macro="" textlink="">
      <xdr:nvSpPr>
        <xdr:cNvPr id="62" name="フローチャート: 判断 61"/>
        <xdr:cNvSpPr/>
      </xdr:nvSpPr>
      <xdr:spPr bwMode="auto">
        <a:xfrm>
          <a:off x="2857500" y="3152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130751</xdr:rowOff>
    </xdr:from>
    <xdr:ext cx="762000" cy="259045"/>
    <xdr:sp macro="" textlink="">
      <xdr:nvSpPr>
        <xdr:cNvPr id="63" name="テキスト ボックス 62"/>
        <xdr:cNvSpPr txBox="1"/>
      </xdr:nvSpPr>
      <xdr:spPr>
        <a:xfrm>
          <a:off x="2527300" y="2921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28308</xdr:rowOff>
    </xdr:from>
    <xdr:to>
      <xdr:col>29</xdr:col>
      <xdr:colOff>177800</xdr:colOff>
      <xdr:row>18</xdr:row>
      <xdr:rowOff>129908</xdr:rowOff>
    </xdr:to>
    <xdr:sp macro="" textlink="">
      <xdr:nvSpPr>
        <xdr:cNvPr id="69" name="楕円 68"/>
        <xdr:cNvSpPr/>
      </xdr:nvSpPr>
      <xdr:spPr bwMode="auto">
        <a:xfrm>
          <a:off x="5600700" y="31620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385</xdr:rowOff>
    </xdr:from>
    <xdr:ext cx="762000" cy="259045"/>
    <xdr:sp macro="" textlink="">
      <xdr:nvSpPr>
        <xdr:cNvPr id="70" name="人口1人当たり決算額の推移該当値テキスト130"/>
        <xdr:cNvSpPr txBox="1"/>
      </xdr:nvSpPr>
      <xdr:spPr>
        <a:xfrm>
          <a:off x="5740400" y="3134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25603</xdr:rowOff>
    </xdr:from>
    <xdr:to>
      <xdr:col>26</xdr:col>
      <xdr:colOff>101600</xdr:colOff>
      <xdr:row>18</xdr:row>
      <xdr:rowOff>127203</xdr:rowOff>
    </xdr:to>
    <xdr:sp macro="" textlink="">
      <xdr:nvSpPr>
        <xdr:cNvPr id="71" name="楕円 70"/>
        <xdr:cNvSpPr/>
      </xdr:nvSpPr>
      <xdr:spPr bwMode="auto">
        <a:xfrm>
          <a:off x="4953000" y="31593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111980</xdr:rowOff>
    </xdr:from>
    <xdr:ext cx="736600" cy="259045"/>
    <xdr:sp macro="" textlink="">
      <xdr:nvSpPr>
        <xdr:cNvPr id="72" name="テキスト ボックス 71"/>
        <xdr:cNvSpPr txBox="1"/>
      </xdr:nvSpPr>
      <xdr:spPr>
        <a:xfrm>
          <a:off x="4622800" y="324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648</xdr:rowOff>
    </xdr:from>
    <xdr:to>
      <xdr:col>22</xdr:col>
      <xdr:colOff>165100</xdr:colOff>
      <xdr:row>18</xdr:row>
      <xdr:rowOff>102248</xdr:rowOff>
    </xdr:to>
    <xdr:sp macro="" textlink="">
      <xdr:nvSpPr>
        <xdr:cNvPr id="73" name="楕円 72"/>
        <xdr:cNvSpPr/>
      </xdr:nvSpPr>
      <xdr:spPr bwMode="auto">
        <a:xfrm>
          <a:off x="4254500" y="31343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87025</xdr:rowOff>
    </xdr:from>
    <xdr:ext cx="762000" cy="259045"/>
    <xdr:sp macro="" textlink="">
      <xdr:nvSpPr>
        <xdr:cNvPr id="74" name="テキスト ボックス 73"/>
        <xdr:cNvSpPr txBox="1"/>
      </xdr:nvSpPr>
      <xdr:spPr>
        <a:xfrm>
          <a:off x="3924300" y="3220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153810</xdr:rowOff>
    </xdr:from>
    <xdr:to>
      <xdr:col>19</xdr:col>
      <xdr:colOff>38100</xdr:colOff>
      <xdr:row>18</xdr:row>
      <xdr:rowOff>83960</xdr:rowOff>
    </xdr:to>
    <xdr:sp macro="" textlink="">
      <xdr:nvSpPr>
        <xdr:cNvPr id="75" name="楕円 74"/>
        <xdr:cNvSpPr/>
      </xdr:nvSpPr>
      <xdr:spPr bwMode="auto">
        <a:xfrm>
          <a:off x="3556000" y="31160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68737</xdr:rowOff>
    </xdr:from>
    <xdr:ext cx="762000" cy="259045"/>
    <xdr:sp macro="" textlink="">
      <xdr:nvSpPr>
        <xdr:cNvPr id="76" name="テキスト ボックス 75"/>
        <xdr:cNvSpPr txBox="1"/>
      </xdr:nvSpPr>
      <xdr:spPr>
        <a:xfrm>
          <a:off x="3225800" y="320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56845</xdr:rowOff>
    </xdr:from>
    <xdr:to>
      <xdr:col>15</xdr:col>
      <xdr:colOff>101600</xdr:colOff>
      <xdr:row>18</xdr:row>
      <xdr:rowOff>158445</xdr:rowOff>
    </xdr:to>
    <xdr:sp macro="" textlink="">
      <xdr:nvSpPr>
        <xdr:cNvPr id="77" name="楕円 76"/>
        <xdr:cNvSpPr/>
      </xdr:nvSpPr>
      <xdr:spPr bwMode="auto">
        <a:xfrm>
          <a:off x="2857500" y="31905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143222</xdr:rowOff>
    </xdr:from>
    <xdr:ext cx="762000" cy="259045"/>
    <xdr:sp macro="" textlink="">
      <xdr:nvSpPr>
        <xdr:cNvPr id="78" name="テキスト ボックス 77"/>
        <xdr:cNvSpPr txBox="1"/>
      </xdr:nvSpPr>
      <xdr:spPr>
        <a:xfrm>
          <a:off x="2527300" y="3276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110922</xdr:rowOff>
    </xdr:from>
    <xdr:to>
      <xdr:col>29</xdr:col>
      <xdr:colOff>127000</xdr:colOff>
      <xdr:row>37</xdr:row>
      <xdr:rowOff>303517</xdr:rowOff>
    </xdr:to>
    <xdr:cxnSp macro="">
      <xdr:nvCxnSpPr>
        <xdr:cNvPr id="106" name="直線コネクタ 105"/>
        <xdr:cNvCxnSpPr/>
      </xdr:nvCxnSpPr>
      <xdr:spPr bwMode="auto">
        <a:xfrm flipV="1">
          <a:off x="5651500" y="6035472"/>
          <a:ext cx="0" cy="13927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275594</xdr:rowOff>
    </xdr:from>
    <xdr:ext cx="762000" cy="259045"/>
    <xdr:sp macro="" textlink="">
      <xdr:nvSpPr>
        <xdr:cNvPr id="107" name="人口1人当たり決算額の推移最小値テキスト445"/>
        <xdr:cNvSpPr txBox="1"/>
      </xdr:nvSpPr>
      <xdr:spPr>
        <a:xfrm>
          <a:off x="5740400" y="7400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303517</xdr:rowOff>
    </xdr:from>
    <xdr:to>
      <xdr:col>30</xdr:col>
      <xdr:colOff>25400</xdr:colOff>
      <xdr:row>37</xdr:row>
      <xdr:rowOff>303517</xdr:rowOff>
    </xdr:to>
    <xdr:cxnSp macro="">
      <xdr:nvCxnSpPr>
        <xdr:cNvPr id="108" name="直線コネクタ 107"/>
        <xdr:cNvCxnSpPr/>
      </xdr:nvCxnSpPr>
      <xdr:spPr bwMode="auto">
        <a:xfrm>
          <a:off x="5562600" y="74282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25849</xdr:rowOff>
    </xdr:from>
    <xdr:ext cx="762000" cy="259045"/>
    <xdr:sp macro="" textlink="">
      <xdr:nvSpPr>
        <xdr:cNvPr id="109" name="人口1人当たり決算額の推移最大値テキスト445"/>
        <xdr:cNvSpPr txBox="1"/>
      </xdr:nvSpPr>
      <xdr:spPr>
        <a:xfrm>
          <a:off x="5740400" y="57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110922</xdr:rowOff>
    </xdr:from>
    <xdr:to>
      <xdr:col>30</xdr:col>
      <xdr:colOff>25400</xdr:colOff>
      <xdr:row>33</xdr:row>
      <xdr:rowOff>110922</xdr:rowOff>
    </xdr:to>
    <xdr:cxnSp macro="">
      <xdr:nvCxnSpPr>
        <xdr:cNvPr id="110" name="直線コネクタ 109"/>
        <xdr:cNvCxnSpPr/>
      </xdr:nvCxnSpPr>
      <xdr:spPr bwMode="auto">
        <a:xfrm>
          <a:off x="5562600" y="60354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132220</xdr:rowOff>
    </xdr:from>
    <xdr:to>
      <xdr:col>29</xdr:col>
      <xdr:colOff>127000</xdr:colOff>
      <xdr:row>36</xdr:row>
      <xdr:rowOff>150431</xdr:rowOff>
    </xdr:to>
    <xdr:cxnSp macro="">
      <xdr:nvCxnSpPr>
        <xdr:cNvPr id="111" name="直線コネクタ 110"/>
        <xdr:cNvCxnSpPr/>
      </xdr:nvCxnSpPr>
      <xdr:spPr bwMode="auto">
        <a:xfrm flipV="1">
          <a:off x="5003800" y="7085470"/>
          <a:ext cx="647700" cy="182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35844</xdr:rowOff>
    </xdr:from>
    <xdr:ext cx="762000" cy="259045"/>
    <xdr:sp macro="" textlink="">
      <xdr:nvSpPr>
        <xdr:cNvPr id="112" name="人口1人当たり決算額の推移平均値テキスト445"/>
        <xdr:cNvSpPr txBox="1"/>
      </xdr:nvSpPr>
      <xdr:spPr>
        <a:xfrm>
          <a:off x="5740400" y="66461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190767</xdr:rowOff>
    </xdr:from>
    <xdr:to>
      <xdr:col>29</xdr:col>
      <xdr:colOff>177800</xdr:colOff>
      <xdr:row>35</xdr:row>
      <xdr:rowOff>292367</xdr:rowOff>
    </xdr:to>
    <xdr:sp macro="" textlink="">
      <xdr:nvSpPr>
        <xdr:cNvPr id="113" name="フローチャート: 判断 112"/>
        <xdr:cNvSpPr/>
      </xdr:nvSpPr>
      <xdr:spPr bwMode="auto">
        <a:xfrm>
          <a:off x="5600700" y="68011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129857</xdr:rowOff>
    </xdr:from>
    <xdr:to>
      <xdr:col>26</xdr:col>
      <xdr:colOff>50800</xdr:colOff>
      <xdr:row>36</xdr:row>
      <xdr:rowOff>150431</xdr:rowOff>
    </xdr:to>
    <xdr:cxnSp macro="">
      <xdr:nvCxnSpPr>
        <xdr:cNvPr id="114" name="直線コネクタ 113"/>
        <xdr:cNvCxnSpPr/>
      </xdr:nvCxnSpPr>
      <xdr:spPr bwMode="auto">
        <a:xfrm>
          <a:off x="4305300" y="7083107"/>
          <a:ext cx="698500" cy="205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181089</xdr:rowOff>
    </xdr:from>
    <xdr:to>
      <xdr:col>26</xdr:col>
      <xdr:colOff>101600</xdr:colOff>
      <xdr:row>35</xdr:row>
      <xdr:rowOff>282689</xdr:rowOff>
    </xdr:to>
    <xdr:sp macro="" textlink="">
      <xdr:nvSpPr>
        <xdr:cNvPr id="115" name="フローチャート: 判断 114"/>
        <xdr:cNvSpPr/>
      </xdr:nvSpPr>
      <xdr:spPr bwMode="auto">
        <a:xfrm>
          <a:off x="4953000" y="67914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292866</xdr:rowOff>
    </xdr:from>
    <xdr:ext cx="736600" cy="259045"/>
    <xdr:sp macro="" textlink="">
      <xdr:nvSpPr>
        <xdr:cNvPr id="116" name="テキスト ボックス 115"/>
        <xdr:cNvSpPr txBox="1"/>
      </xdr:nvSpPr>
      <xdr:spPr>
        <a:xfrm>
          <a:off x="4622800" y="6560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128486</xdr:rowOff>
    </xdr:from>
    <xdr:to>
      <xdr:col>22</xdr:col>
      <xdr:colOff>114300</xdr:colOff>
      <xdr:row>36</xdr:row>
      <xdr:rowOff>129857</xdr:rowOff>
    </xdr:to>
    <xdr:cxnSp macro="">
      <xdr:nvCxnSpPr>
        <xdr:cNvPr id="117" name="直線コネクタ 116"/>
        <xdr:cNvCxnSpPr/>
      </xdr:nvCxnSpPr>
      <xdr:spPr bwMode="auto">
        <a:xfrm>
          <a:off x="3606800" y="7081736"/>
          <a:ext cx="698500" cy="13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137198</xdr:rowOff>
    </xdr:from>
    <xdr:to>
      <xdr:col>22</xdr:col>
      <xdr:colOff>165100</xdr:colOff>
      <xdr:row>35</xdr:row>
      <xdr:rowOff>238798</xdr:rowOff>
    </xdr:to>
    <xdr:sp macro="" textlink="">
      <xdr:nvSpPr>
        <xdr:cNvPr id="118" name="フローチャート: 判断 117"/>
        <xdr:cNvSpPr/>
      </xdr:nvSpPr>
      <xdr:spPr bwMode="auto">
        <a:xfrm>
          <a:off x="4254500" y="674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248975</xdr:rowOff>
    </xdr:from>
    <xdr:ext cx="762000" cy="259045"/>
    <xdr:sp macro="" textlink="">
      <xdr:nvSpPr>
        <xdr:cNvPr id="119" name="テキスト ボックス 118"/>
        <xdr:cNvSpPr txBox="1"/>
      </xdr:nvSpPr>
      <xdr:spPr>
        <a:xfrm>
          <a:off x="3924300" y="65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320396</xdr:rowOff>
    </xdr:from>
    <xdr:to>
      <xdr:col>18</xdr:col>
      <xdr:colOff>177800</xdr:colOff>
      <xdr:row>36</xdr:row>
      <xdr:rowOff>128486</xdr:rowOff>
    </xdr:to>
    <xdr:cxnSp macro="">
      <xdr:nvCxnSpPr>
        <xdr:cNvPr id="120" name="直線コネクタ 119"/>
        <xdr:cNvCxnSpPr/>
      </xdr:nvCxnSpPr>
      <xdr:spPr bwMode="auto">
        <a:xfrm>
          <a:off x="2908300" y="6930746"/>
          <a:ext cx="698500" cy="1509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123558</xdr:rowOff>
    </xdr:from>
    <xdr:to>
      <xdr:col>19</xdr:col>
      <xdr:colOff>38100</xdr:colOff>
      <xdr:row>35</xdr:row>
      <xdr:rowOff>225158</xdr:rowOff>
    </xdr:to>
    <xdr:sp macro="" textlink="">
      <xdr:nvSpPr>
        <xdr:cNvPr id="121" name="フローチャート: 判断 120"/>
        <xdr:cNvSpPr/>
      </xdr:nvSpPr>
      <xdr:spPr bwMode="auto">
        <a:xfrm>
          <a:off x="3556000" y="6733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235335</xdr:rowOff>
    </xdr:from>
    <xdr:ext cx="762000" cy="259045"/>
    <xdr:sp macro="" textlink="">
      <xdr:nvSpPr>
        <xdr:cNvPr id="122" name="テキスト ボックス 121"/>
        <xdr:cNvSpPr txBox="1"/>
      </xdr:nvSpPr>
      <xdr:spPr>
        <a:xfrm>
          <a:off x="3225800" y="6502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42291</xdr:rowOff>
    </xdr:from>
    <xdr:to>
      <xdr:col>15</xdr:col>
      <xdr:colOff>101600</xdr:colOff>
      <xdr:row>35</xdr:row>
      <xdr:rowOff>143891</xdr:rowOff>
    </xdr:to>
    <xdr:sp macro="" textlink="">
      <xdr:nvSpPr>
        <xdr:cNvPr id="123" name="フローチャート: 判断 122"/>
        <xdr:cNvSpPr/>
      </xdr:nvSpPr>
      <xdr:spPr bwMode="auto">
        <a:xfrm>
          <a:off x="2857500" y="66526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154068</xdr:rowOff>
    </xdr:from>
    <xdr:ext cx="762000" cy="259045"/>
    <xdr:sp macro="" textlink="">
      <xdr:nvSpPr>
        <xdr:cNvPr id="124" name="テキスト ボックス 123"/>
        <xdr:cNvSpPr txBox="1"/>
      </xdr:nvSpPr>
      <xdr:spPr>
        <a:xfrm>
          <a:off x="2527300" y="6421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81420</xdr:rowOff>
    </xdr:from>
    <xdr:to>
      <xdr:col>29</xdr:col>
      <xdr:colOff>177800</xdr:colOff>
      <xdr:row>37</xdr:row>
      <xdr:rowOff>11570</xdr:rowOff>
    </xdr:to>
    <xdr:sp macro="" textlink="">
      <xdr:nvSpPr>
        <xdr:cNvPr id="130" name="楕円 129"/>
        <xdr:cNvSpPr/>
      </xdr:nvSpPr>
      <xdr:spPr bwMode="auto">
        <a:xfrm>
          <a:off x="5600700" y="70346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53497</xdr:rowOff>
    </xdr:from>
    <xdr:ext cx="762000" cy="259045"/>
    <xdr:sp macro="" textlink="">
      <xdr:nvSpPr>
        <xdr:cNvPr id="131" name="人口1人当たり決算額の推移該当値テキスト445"/>
        <xdr:cNvSpPr txBox="1"/>
      </xdr:nvSpPr>
      <xdr:spPr>
        <a:xfrm>
          <a:off x="5740400" y="7006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99631</xdr:rowOff>
    </xdr:from>
    <xdr:to>
      <xdr:col>26</xdr:col>
      <xdr:colOff>101600</xdr:colOff>
      <xdr:row>37</xdr:row>
      <xdr:rowOff>29781</xdr:rowOff>
    </xdr:to>
    <xdr:sp macro="" textlink="">
      <xdr:nvSpPr>
        <xdr:cNvPr id="132" name="楕円 131"/>
        <xdr:cNvSpPr/>
      </xdr:nvSpPr>
      <xdr:spPr bwMode="auto">
        <a:xfrm>
          <a:off x="4953000" y="70528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14558</xdr:rowOff>
    </xdr:from>
    <xdr:ext cx="736600" cy="259045"/>
    <xdr:sp macro="" textlink="">
      <xdr:nvSpPr>
        <xdr:cNvPr id="133" name="テキスト ボックス 132"/>
        <xdr:cNvSpPr txBox="1"/>
      </xdr:nvSpPr>
      <xdr:spPr>
        <a:xfrm>
          <a:off x="4622800" y="71392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79057</xdr:rowOff>
    </xdr:from>
    <xdr:to>
      <xdr:col>22</xdr:col>
      <xdr:colOff>165100</xdr:colOff>
      <xdr:row>37</xdr:row>
      <xdr:rowOff>9207</xdr:rowOff>
    </xdr:to>
    <xdr:sp macro="" textlink="">
      <xdr:nvSpPr>
        <xdr:cNvPr id="134" name="楕円 133"/>
        <xdr:cNvSpPr/>
      </xdr:nvSpPr>
      <xdr:spPr bwMode="auto">
        <a:xfrm>
          <a:off x="4254500" y="70323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165434</xdr:rowOff>
    </xdr:from>
    <xdr:ext cx="762000" cy="259045"/>
    <xdr:sp macro="" textlink="">
      <xdr:nvSpPr>
        <xdr:cNvPr id="135" name="テキスト ボックス 134"/>
        <xdr:cNvSpPr txBox="1"/>
      </xdr:nvSpPr>
      <xdr:spPr>
        <a:xfrm>
          <a:off x="3924300" y="7118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77686</xdr:rowOff>
    </xdr:from>
    <xdr:to>
      <xdr:col>19</xdr:col>
      <xdr:colOff>38100</xdr:colOff>
      <xdr:row>37</xdr:row>
      <xdr:rowOff>7836</xdr:rowOff>
    </xdr:to>
    <xdr:sp macro="" textlink="">
      <xdr:nvSpPr>
        <xdr:cNvPr id="136" name="楕円 135"/>
        <xdr:cNvSpPr/>
      </xdr:nvSpPr>
      <xdr:spPr bwMode="auto">
        <a:xfrm>
          <a:off x="3556000" y="70309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164063</xdr:rowOff>
    </xdr:from>
    <xdr:ext cx="762000" cy="259045"/>
    <xdr:sp macro="" textlink="">
      <xdr:nvSpPr>
        <xdr:cNvPr id="137" name="テキスト ボックス 136"/>
        <xdr:cNvSpPr txBox="1"/>
      </xdr:nvSpPr>
      <xdr:spPr>
        <a:xfrm>
          <a:off x="3225800" y="7117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269596</xdr:rowOff>
    </xdr:from>
    <xdr:to>
      <xdr:col>15</xdr:col>
      <xdr:colOff>101600</xdr:colOff>
      <xdr:row>36</xdr:row>
      <xdr:rowOff>28296</xdr:rowOff>
    </xdr:to>
    <xdr:sp macro="" textlink="">
      <xdr:nvSpPr>
        <xdr:cNvPr id="138" name="楕円 137"/>
        <xdr:cNvSpPr/>
      </xdr:nvSpPr>
      <xdr:spPr bwMode="auto">
        <a:xfrm>
          <a:off x="2857500" y="68799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13073</xdr:rowOff>
    </xdr:from>
    <xdr:ext cx="762000" cy="259045"/>
    <xdr:sp macro="" textlink="">
      <xdr:nvSpPr>
        <xdr:cNvPr id="139" name="テキスト ボックス 138"/>
        <xdr:cNvSpPr txBox="1"/>
      </xdr:nvSpPr>
      <xdr:spPr>
        <a:xfrm>
          <a:off x="2527300" y="6966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埼玉県熊谷市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198,852
195,783
159.82
67,831,002
61,604,197
6,124,544
39,697,735
36,209,547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21171</xdr:rowOff>
    </xdr:from>
    <xdr:to>
      <xdr:col>24</xdr:col>
      <xdr:colOff>62865</xdr:colOff>
      <xdr:row>36</xdr:row>
      <xdr:rowOff>163749</xdr:rowOff>
    </xdr:to>
    <xdr:cxnSp macro="">
      <xdr:nvCxnSpPr>
        <xdr:cNvPr id="54" name="直線コネクタ 53"/>
        <xdr:cNvCxnSpPr/>
      </xdr:nvCxnSpPr>
      <xdr:spPr>
        <a:xfrm flipV="1">
          <a:off x="4633595" y="5164671"/>
          <a:ext cx="1270" cy="1171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167576</xdr:rowOff>
    </xdr:from>
    <xdr:ext cx="534377" cy="259045"/>
    <xdr:sp macro="" textlink="">
      <xdr:nvSpPr>
        <xdr:cNvPr id="55" name="人件費最小値テキスト"/>
        <xdr:cNvSpPr txBox="1"/>
      </xdr:nvSpPr>
      <xdr:spPr>
        <a:xfrm>
          <a:off x="4686300" y="633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36</xdr:row>
      <xdr:rowOff>163749</xdr:rowOff>
    </xdr:from>
    <xdr:to>
      <xdr:col>24</xdr:col>
      <xdr:colOff>152400</xdr:colOff>
      <xdr:row>36</xdr:row>
      <xdr:rowOff>163749</xdr:rowOff>
    </xdr:to>
    <xdr:cxnSp macro="">
      <xdr:nvCxnSpPr>
        <xdr:cNvPr id="56" name="直線コネクタ 55"/>
        <xdr:cNvCxnSpPr/>
      </xdr:nvCxnSpPr>
      <xdr:spPr>
        <a:xfrm>
          <a:off x="4546600" y="6335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139298</xdr:rowOff>
    </xdr:from>
    <xdr:ext cx="534377" cy="259045"/>
    <xdr:sp macro="" textlink="">
      <xdr:nvSpPr>
        <xdr:cNvPr id="57" name="人件費最大値テキスト"/>
        <xdr:cNvSpPr txBox="1"/>
      </xdr:nvSpPr>
      <xdr:spPr>
        <a:xfrm>
          <a:off x="4686300" y="4939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21171</xdr:rowOff>
    </xdr:from>
    <xdr:to>
      <xdr:col>24</xdr:col>
      <xdr:colOff>152400</xdr:colOff>
      <xdr:row>30</xdr:row>
      <xdr:rowOff>21171</xdr:rowOff>
    </xdr:to>
    <xdr:cxnSp macro="">
      <xdr:nvCxnSpPr>
        <xdr:cNvPr id="58" name="直線コネクタ 57"/>
        <xdr:cNvCxnSpPr/>
      </xdr:nvCxnSpPr>
      <xdr:spPr>
        <a:xfrm>
          <a:off x="4546600" y="5164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146992</xdr:rowOff>
    </xdr:from>
    <xdr:to>
      <xdr:col>24</xdr:col>
      <xdr:colOff>63500</xdr:colOff>
      <xdr:row>33</xdr:row>
      <xdr:rowOff>169898</xdr:rowOff>
    </xdr:to>
    <xdr:cxnSp macro="">
      <xdr:nvCxnSpPr>
        <xdr:cNvPr id="59" name="直線コネクタ 58"/>
        <xdr:cNvCxnSpPr/>
      </xdr:nvCxnSpPr>
      <xdr:spPr>
        <a:xfrm>
          <a:off x="3797300" y="5804842"/>
          <a:ext cx="838200" cy="22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99788</xdr:rowOff>
    </xdr:from>
    <xdr:ext cx="534377" cy="259045"/>
    <xdr:sp macro="" textlink="">
      <xdr:nvSpPr>
        <xdr:cNvPr id="60" name="人件費平均値テキスト"/>
        <xdr:cNvSpPr txBox="1"/>
      </xdr:nvSpPr>
      <xdr:spPr>
        <a:xfrm>
          <a:off x="4686300" y="57576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121361</xdr:rowOff>
    </xdr:from>
    <xdr:to>
      <xdr:col>24</xdr:col>
      <xdr:colOff>114300</xdr:colOff>
      <xdr:row>34</xdr:row>
      <xdr:rowOff>51511</xdr:rowOff>
    </xdr:to>
    <xdr:sp macro="" textlink="">
      <xdr:nvSpPr>
        <xdr:cNvPr id="61" name="フローチャート: 判断 60"/>
        <xdr:cNvSpPr/>
      </xdr:nvSpPr>
      <xdr:spPr>
        <a:xfrm>
          <a:off x="4584700" y="577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86208</xdr:rowOff>
    </xdr:from>
    <xdr:to>
      <xdr:col>19</xdr:col>
      <xdr:colOff>177800</xdr:colOff>
      <xdr:row>33</xdr:row>
      <xdr:rowOff>146992</xdr:rowOff>
    </xdr:to>
    <xdr:cxnSp macro="">
      <xdr:nvCxnSpPr>
        <xdr:cNvPr id="62" name="直線コネクタ 61"/>
        <xdr:cNvCxnSpPr/>
      </xdr:nvCxnSpPr>
      <xdr:spPr>
        <a:xfrm>
          <a:off x="2908300" y="5744058"/>
          <a:ext cx="889000" cy="60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127396</xdr:rowOff>
    </xdr:from>
    <xdr:to>
      <xdr:col>20</xdr:col>
      <xdr:colOff>38100</xdr:colOff>
      <xdr:row>34</xdr:row>
      <xdr:rowOff>57546</xdr:rowOff>
    </xdr:to>
    <xdr:sp macro="" textlink="">
      <xdr:nvSpPr>
        <xdr:cNvPr id="63" name="フローチャート: 判断 62"/>
        <xdr:cNvSpPr/>
      </xdr:nvSpPr>
      <xdr:spPr>
        <a:xfrm>
          <a:off x="3746500" y="578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48673</xdr:rowOff>
    </xdr:from>
    <xdr:ext cx="534377" cy="259045"/>
    <xdr:sp macro="" textlink="">
      <xdr:nvSpPr>
        <xdr:cNvPr id="64" name="テキスト ボックス 63"/>
        <xdr:cNvSpPr txBox="1"/>
      </xdr:nvSpPr>
      <xdr:spPr>
        <a:xfrm>
          <a:off x="3530111" y="5877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86208</xdr:rowOff>
    </xdr:from>
    <xdr:to>
      <xdr:col>15</xdr:col>
      <xdr:colOff>50800</xdr:colOff>
      <xdr:row>33</xdr:row>
      <xdr:rowOff>95146</xdr:rowOff>
    </xdr:to>
    <xdr:cxnSp macro="">
      <xdr:nvCxnSpPr>
        <xdr:cNvPr id="65" name="直線コネクタ 64"/>
        <xdr:cNvCxnSpPr/>
      </xdr:nvCxnSpPr>
      <xdr:spPr>
        <a:xfrm flipV="1">
          <a:off x="2019300" y="5744058"/>
          <a:ext cx="889000" cy="8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90455</xdr:rowOff>
    </xdr:from>
    <xdr:to>
      <xdr:col>15</xdr:col>
      <xdr:colOff>101600</xdr:colOff>
      <xdr:row>34</xdr:row>
      <xdr:rowOff>20605</xdr:rowOff>
    </xdr:to>
    <xdr:sp macro="" textlink="">
      <xdr:nvSpPr>
        <xdr:cNvPr id="66" name="フローチャート: 判断 65"/>
        <xdr:cNvSpPr/>
      </xdr:nvSpPr>
      <xdr:spPr>
        <a:xfrm>
          <a:off x="2857500" y="5748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11732</xdr:rowOff>
    </xdr:from>
    <xdr:ext cx="534377" cy="259045"/>
    <xdr:sp macro="" textlink="">
      <xdr:nvSpPr>
        <xdr:cNvPr id="67" name="テキスト ボックス 66"/>
        <xdr:cNvSpPr txBox="1"/>
      </xdr:nvSpPr>
      <xdr:spPr>
        <a:xfrm>
          <a:off x="2641111" y="5841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95146</xdr:rowOff>
    </xdr:from>
    <xdr:to>
      <xdr:col>10</xdr:col>
      <xdr:colOff>114300</xdr:colOff>
      <xdr:row>33</xdr:row>
      <xdr:rowOff>102987</xdr:rowOff>
    </xdr:to>
    <xdr:cxnSp macro="">
      <xdr:nvCxnSpPr>
        <xdr:cNvPr id="68" name="直線コネクタ 67"/>
        <xdr:cNvCxnSpPr/>
      </xdr:nvCxnSpPr>
      <xdr:spPr>
        <a:xfrm flipV="1">
          <a:off x="1130300" y="5752996"/>
          <a:ext cx="889000" cy="7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106731</xdr:rowOff>
    </xdr:from>
    <xdr:to>
      <xdr:col>10</xdr:col>
      <xdr:colOff>165100</xdr:colOff>
      <xdr:row>34</xdr:row>
      <xdr:rowOff>36881</xdr:rowOff>
    </xdr:to>
    <xdr:sp macro="" textlink="">
      <xdr:nvSpPr>
        <xdr:cNvPr id="69" name="フローチャート: 判断 68"/>
        <xdr:cNvSpPr/>
      </xdr:nvSpPr>
      <xdr:spPr>
        <a:xfrm>
          <a:off x="1968500" y="576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28008</xdr:rowOff>
    </xdr:from>
    <xdr:ext cx="534377" cy="259045"/>
    <xdr:sp macro="" textlink="">
      <xdr:nvSpPr>
        <xdr:cNvPr id="70" name="テキスト ボックス 69"/>
        <xdr:cNvSpPr txBox="1"/>
      </xdr:nvSpPr>
      <xdr:spPr>
        <a:xfrm>
          <a:off x="1752111" y="5857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133820</xdr:rowOff>
    </xdr:from>
    <xdr:to>
      <xdr:col>6</xdr:col>
      <xdr:colOff>38100</xdr:colOff>
      <xdr:row>34</xdr:row>
      <xdr:rowOff>63970</xdr:rowOff>
    </xdr:to>
    <xdr:sp macro="" textlink="">
      <xdr:nvSpPr>
        <xdr:cNvPr id="71" name="フローチャート: 判断 70"/>
        <xdr:cNvSpPr/>
      </xdr:nvSpPr>
      <xdr:spPr>
        <a:xfrm>
          <a:off x="1079500" y="579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55097</xdr:rowOff>
    </xdr:from>
    <xdr:ext cx="534377" cy="259045"/>
    <xdr:sp macro="" textlink="">
      <xdr:nvSpPr>
        <xdr:cNvPr id="72" name="テキスト ボックス 71"/>
        <xdr:cNvSpPr txBox="1"/>
      </xdr:nvSpPr>
      <xdr:spPr>
        <a:xfrm>
          <a:off x="863111" y="5884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119098</xdr:rowOff>
    </xdr:from>
    <xdr:to>
      <xdr:col>24</xdr:col>
      <xdr:colOff>114300</xdr:colOff>
      <xdr:row>34</xdr:row>
      <xdr:rowOff>49248</xdr:rowOff>
    </xdr:to>
    <xdr:sp macro="" textlink="">
      <xdr:nvSpPr>
        <xdr:cNvPr id="78" name="楕円 77"/>
        <xdr:cNvSpPr/>
      </xdr:nvSpPr>
      <xdr:spPr>
        <a:xfrm>
          <a:off x="4584700" y="5776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141975</xdr:rowOff>
    </xdr:from>
    <xdr:ext cx="534377" cy="259045"/>
    <xdr:sp macro="" textlink="">
      <xdr:nvSpPr>
        <xdr:cNvPr id="79" name="人件費該当値テキスト"/>
        <xdr:cNvSpPr txBox="1"/>
      </xdr:nvSpPr>
      <xdr:spPr>
        <a:xfrm>
          <a:off x="4686300" y="5628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96192</xdr:rowOff>
    </xdr:from>
    <xdr:to>
      <xdr:col>20</xdr:col>
      <xdr:colOff>38100</xdr:colOff>
      <xdr:row>34</xdr:row>
      <xdr:rowOff>26342</xdr:rowOff>
    </xdr:to>
    <xdr:sp macro="" textlink="">
      <xdr:nvSpPr>
        <xdr:cNvPr id="80" name="楕円 79"/>
        <xdr:cNvSpPr/>
      </xdr:nvSpPr>
      <xdr:spPr>
        <a:xfrm>
          <a:off x="3746500" y="5754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42869</xdr:rowOff>
    </xdr:from>
    <xdr:ext cx="534377" cy="259045"/>
    <xdr:sp macro="" textlink="">
      <xdr:nvSpPr>
        <xdr:cNvPr id="81" name="テキスト ボックス 80"/>
        <xdr:cNvSpPr txBox="1"/>
      </xdr:nvSpPr>
      <xdr:spPr>
        <a:xfrm>
          <a:off x="3530111" y="5529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35408</xdr:rowOff>
    </xdr:from>
    <xdr:to>
      <xdr:col>15</xdr:col>
      <xdr:colOff>101600</xdr:colOff>
      <xdr:row>33</xdr:row>
      <xdr:rowOff>137008</xdr:rowOff>
    </xdr:to>
    <xdr:sp macro="" textlink="">
      <xdr:nvSpPr>
        <xdr:cNvPr id="82" name="楕円 81"/>
        <xdr:cNvSpPr/>
      </xdr:nvSpPr>
      <xdr:spPr>
        <a:xfrm>
          <a:off x="2857500" y="569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153535</xdr:rowOff>
    </xdr:from>
    <xdr:ext cx="534377" cy="259045"/>
    <xdr:sp macro="" textlink="">
      <xdr:nvSpPr>
        <xdr:cNvPr id="83" name="テキスト ボックス 82"/>
        <xdr:cNvSpPr txBox="1"/>
      </xdr:nvSpPr>
      <xdr:spPr>
        <a:xfrm>
          <a:off x="2641111" y="546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44346</xdr:rowOff>
    </xdr:from>
    <xdr:to>
      <xdr:col>10</xdr:col>
      <xdr:colOff>165100</xdr:colOff>
      <xdr:row>33</xdr:row>
      <xdr:rowOff>145946</xdr:rowOff>
    </xdr:to>
    <xdr:sp macro="" textlink="">
      <xdr:nvSpPr>
        <xdr:cNvPr id="84" name="楕円 83"/>
        <xdr:cNvSpPr/>
      </xdr:nvSpPr>
      <xdr:spPr>
        <a:xfrm>
          <a:off x="1968500" y="570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162473</xdr:rowOff>
    </xdr:from>
    <xdr:ext cx="534377" cy="259045"/>
    <xdr:sp macro="" textlink="">
      <xdr:nvSpPr>
        <xdr:cNvPr id="85" name="テキスト ボックス 84"/>
        <xdr:cNvSpPr txBox="1"/>
      </xdr:nvSpPr>
      <xdr:spPr>
        <a:xfrm>
          <a:off x="1752111" y="5477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52187</xdr:rowOff>
    </xdr:from>
    <xdr:to>
      <xdr:col>6</xdr:col>
      <xdr:colOff>38100</xdr:colOff>
      <xdr:row>33</xdr:row>
      <xdr:rowOff>153787</xdr:rowOff>
    </xdr:to>
    <xdr:sp macro="" textlink="">
      <xdr:nvSpPr>
        <xdr:cNvPr id="86" name="楕円 85"/>
        <xdr:cNvSpPr/>
      </xdr:nvSpPr>
      <xdr:spPr>
        <a:xfrm>
          <a:off x="1079500" y="571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170314</xdr:rowOff>
    </xdr:from>
    <xdr:ext cx="534377" cy="259045"/>
    <xdr:sp macro="" textlink="">
      <xdr:nvSpPr>
        <xdr:cNvPr id="87" name="テキスト ボックス 86"/>
        <xdr:cNvSpPr txBox="1"/>
      </xdr:nvSpPr>
      <xdr:spPr>
        <a:xfrm>
          <a:off x="863111" y="5485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8" name="テキスト ボックス 107"/>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58166</xdr:rowOff>
    </xdr:from>
    <xdr:to>
      <xdr:col>24</xdr:col>
      <xdr:colOff>62865</xdr:colOff>
      <xdr:row>59</xdr:row>
      <xdr:rowOff>27534</xdr:rowOff>
    </xdr:to>
    <xdr:cxnSp macro="">
      <xdr:nvCxnSpPr>
        <xdr:cNvPr id="112" name="直線コネクタ 111"/>
        <xdr:cNvCxnSpPr/>
      </xdr:nvCxnSpPr>
      <xdr:spPr>
        <a:xfrm flipV="1">
          <a:off x="4633595" y="8802116"/>
          <a:ext cx="1270" cy="1340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31361</xdr:rowOff>
    </xdr:from>
    <xdr:ext cx="534377" cy="259045"/>
    <xdr:sp macro="" textlink="">
      <xdr:nvSpPr>
        <xdr:cNvPr id="113" name="物件費最小値テキスト"/>
        <xdr:cNvSpPr txBox="1"/>
      </xdr:nvSpPr>
      <xdr:spPr>
        <a:xfrm>
          <a:off x="4686300" y="10146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27534</xdr:rowOff>
    </xdr:from>
    <xdr:to>
      <xdr:col>24</xdr:col>
      <xdr:colOff>152400</xdr:colOff>
      <xdr:row>59</xdr:row>
      <xdr:rowOff>27534</xdr:rowOff>
    </xdr:to>
    <xdr:cxnSp macro="">
      <xdr:nvCxnSpPr>
        <xdr:cNvPr id="114" name="直線コネクタ 113"/>
        <xdr:cNvCxnSpPr/>
      </xdr:nvCxnSpPr>
      <xdr:spPr>
        <a:xfrm>
          <a:off x="4546600" y="10143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4843</xdr:rowOff>
    </xdr:from>
    <xdr:ext cx="534377" cy="259045"/>
    <xdr:sp macro="" textlink="">
      <xdr:nvSpPr>
        <xdr:cNvPr id="115" name="物件費最大値テキスト"/>
        <xdr:cNvSpPr txBox="1"/>
      </xdr:nvSpPr>
      <xdr:spPr>
        <a:xfrm>
          <a:off x="4686300" y="8577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58166</xdr:rowOff>
    </xdr:from>
    <xdr:to>
      <xdr:col>24</xdr:col>
      <xdr:colOff>152400</xdr:colOff>
      <xdr:row>51</xdr:row>
      <xdr:rowOff>58166</xdr:rowOff>
    </xdr:to>
    <xdr:cxnSp macro="">
      <xdr:nvCxnSpPr>
        <xdr:cNvPr id="116" name="直線コネクタ 115"/>
        <xdr:cNvCxnSpPr/>
      </xdr:nvCxnSpPr>
      <xdr:spPr>
        <a:xfrm>
          <a:off x="4546600" y="8802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165265</xdr:rowOff>
    </xdr:from>
    <xdr:to>
      <xdr:col>24</xdr:col>
      <xdr:colOff>63500</xdr:colOff>
      <xdr:row>57</xdr:row>
      <xdr:rowOff>46241</xdr:rowOff>
    </xdr:to>
    <xdr:cxnSp macro="">
      <xdr:nvCxnSpPr>
        <xdr:cNvPr id="117" name="直線コネクタ 116"/>
        <xdr:cNvCxnSpPr/>
      </xdr:nvCxnSpPr>
      <xdr:spPr>
        <a:xfrm>
          <a:off x="3797300" y="9766465"/>
          <a:ext cx="838200" cy="52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13708</xdr:rowOff>
    </xdr:from>
    <xdr:ext cx="534377" cy="259045"/>
    <xdr:sp macro="" textlink="">
      <xdr:nvSpPr>
        <xdr:cNvPr id="118" name="物件費平均値テキスト"/>
        <xdr:cNvSpPr txBox="1"/>
      </xdr:nvSpPr>
      <xdr:spPr>
        <a:xfrm>
          <a:off x="4686300" y="9272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162281</xdr:rowOff>
    </xdr:from>
    <xdr:to>
      <xdr:col>24</xdr:col>
      <xdr:colOff>114300</xdr:colOff>
      <xdr:row>55</xdr:row>
      <xdr:rowOff>92431</xdr:rowOff>
    </xdr:to>
    <xdr:sp macro="" textlink="">
      <xdr:nvSpPr>
        <xdr:cNvPr id="119" name="フローチャート: 判断 118"/>
        <xdr:cNvSpPr/>
      </xdr:nvSpPr>
      <xdr:spPr>
        <a:xfrm>
          <a:off x="4584700" y="9420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165265</xdr:rowOff>
    </xdr:from>
    <xdr:to>
      <xdr:col>19</xdr:col>
      <xdr:colOff>177800</xdr:colOff>
      <xdr:row>57</xdr:row>
      <xdr:rowOff>11037</xdr:rowOff>
    </xdr:to>
    <xdr:cxnSp macro="">
      <xdr:nvCxnSpPr>
        <xdr:cNvPr id="120" name="直線コネクタ 119"/>
        <xdr:cNvCxnSpPr/>
      </xdr:nvCxnSpPr>
      <xdr:spPr>
        <a:xfrm flipV="1">
          <a:off x="2908300" y="9766465"/>
          <a:ext cx="889000" cy="17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6680</xdr:rowOff>
    </xdr:from>
    <xdr:to>
      <xdr:col>20</xdr:col>
      <xdr:colOff>38100</xdr:colOff>
      <xdr:row>55</xdr:row>
      <xdr:rowOff>108280</xdr:rowOff>
    </xdr:to>
    <xdr:sp macro="" textlink="">
      <xdr:nvSpPr>
        <xdr:cNvPr id="121" name="フローチャート: 判断 120"/>
        <xdr:cNvSpPr/>
      </xdr:nvSpPr>
      <xdr:spPr>
        <a:xfrm>
          <a:off x="3746500" y="943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124807</xdr:rowOff>
    </xdr:from>
    <xdr:ext cx="534377" cy="259045"/>
    <xdr:sp macro="" textlink="">
      <xdr:nvSpPr>
        <xdr:cNvPr id="122" name="テキスト ボックス 121"/>
        <xdr:cNvSpPr txBox="1"/>
      </xdr:nvSpPr>
      <xdr:spPr>
        <a:xfrm>
          <a:off x="3530111" y="9211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11037</xdr:rowOff>
    </xdr:from>
    <xdr:to>
      <xdr:col>15</xdr:col>
      <xdr:colOff>50800</xdr:colOff>
      <xdr:row>57</xdr:row>
      <xdr:rowOff>86779</xdr:rowOff>
    </xdr:to>
    <xdr:cxnSp macro="">
      <xdr:nvCxnSpPr>
        <xdr:cNvPr id="123" name="直線コネクタ 122"/>
        <xdr:cNvCxnSpPr/>
      </xdr:nvCxnSpPr>
      <xdr:spPr>
        <a:xfrm flipV="1">
          <a:off x="2019300" y="9783687"/>
          <a:ext cx="889000" cy="75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24435</xdr:rowOff>
    </xdr:from>
    <xdr:to>
      <xdr:col>15</xdr:col>
      <xdr:colOff>101600</xdr:colOff>
      <xdr:row>55</xdr:row>
      <xdr:rowOff>126035</xdr:rowOff>
    </xdr:to>
    <xdr:sp macro="" textlink="">
      <xdr:nvSpPr>
        <xdr:cNvPr id="124" name="フローチャート: 判断 123"/>
        <xdr:cNvSpPr/>
      </xdr:nvSpPr>
      <xdr:spPr>
        <a:xfrm>
          <a:off x="2857500" y="945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142562</xdr:rowOff>
    </xdr:from>
    <xdr:ext cx="534377" cy="259045"/>
    <xdr:sp macro="" textlink="">
      <xdr:nvSpPr>
        <xdr:cNvPr id="125" name="テキスト ボックス 124"/>
        <xdr:cNvSpPr txBox="1"/>
      </xdr:nvSpPr>
      <xdr:spPr>
        <a:xfrm>
          <a:off x="2641111" y="922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86779</xdr:rowOff>
    </xdr:from>
    <xdr:to>
      <xdr:col>10</xdr:col>
      <xdr:colOff>114300</xdr:colOff>
      <xdr:row>58</xdr:row>
      <xdr:rowOff>16751</xdr:rowOff>
    </xdr:to>
    <xdr:cxnSp macro="">
      <xdr:nvCxnSpPr>
        <xdr:cNvPr id="126" name="直線コネクタ 125"/>
        <xdr:cNvCxnSpPr/>
      </xdr:nvCxnSpPr>
      <xdr:spPr>
        <a:xfrm flipV="1">
          <a:off x="1130300" y="9859429"/>
          <a:ext cx="889000" cy="101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71298</xdr:rowOff>
    </xdr:from>
    <xdr:to>
      <xdr:col>10</xdr:col>
      <xdr:colOff>165100</xdr:colOff>
      <xdr:row>56</xdr:row>
      <xdr:rowOff>1448</xdr:rowOff>
    </xdr:to>
    <xdr:sp macro="" textlink="">
      <xdr:nvSpPr>
        <xdr:cNvPr id="127" name="フローチャート: 判断 126"/>
        <xdr:cNvSpPr/>
      </xdr:nvSpPr>
      <xdr:spPr>
        <a:xfrm>
          <a:off x="1968500" y="950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17975</xdr:rowOff>
    </xdr:from>
    <xdr:ext cx="534377" cy="259045"/>
    <xdr:sp macro="" textlink="">
      <xdr:nvSpPr>
        <xdr:cNvPr id="128" name="テキスト ボックス 127"/>
        <xdr:cNvSpPr txBox="1"/>
      </xdr:nvSpPr>
      <xdr:spPr>
        <a:xfrm>
          <a:off x="1752111" y="927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22034</xdr:rowOff>
    </xdr:from>
    <xdr:to>
      <xdr:col>6</xdr:col>
      <xdr:colOff>38100</xdr:colOff>
      <xdr:row>56</xdr:row>
      <xdr:rowOff>123634</xdr:rowOff>
    </xdr:to>
    <xdr:sp macro="" textlink="">
      <xdr:nvSpPr>
        <xdr:cNvPr id="129" name="フローチャート: 判断 128"/>
        <xdr:cNvSpPr/>
      </xdr:nvSpPr>
      <xdr:spPr>
        <a:xfrm>
          <a:off x="1079500" y="962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140161</xdr:rowOff>
    </xdr:from>
    <xdr:ext cx="534377" cy="259045"/>
    <xdr:sp macro="" textlink="">
      <xdr:nvSpPr>
        <xdr:cNvPr id="130" name="テキスト ボックス 129"/>
        <xdr:cNvSpPr txBox="1"/>
      </xdr:nvSpPr>
      <xdr:spPr>
        <a:xfrm>
          <a:off x="863111" y="9398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166891</xdr:rowOff>
    </xdr:from>
    <xdr:to>
      <xdr:col>24</xdr:col>
      <xdr:colOff>114300</xdr:colOff>
      <xdr:row>57</xdr:row>
      <xdr:rowOff>97041</xdr:rowOff>
    </xdr:to>
    <xdr:sp macro="" textlink="">
      <xdr:nvSpPr>
        <xdr:cNvPr id="136" name="楕円 135"/>
        <xdr:cNvSpPr/>
      </xdr:nvSpPr>
      <xdr:spPr>
        <a:xfrm>
          <a:off x="4584700" y="9768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145318</xdr:rowOff>
    </xdr:from>
    <xdr:ext cx="534377" cy="259045"/>
    <xdr:sp macro="" textlink="">
      <xdr:nvSpPr>
        <xdr:cNvPr id="137" name="物件費該当値テキスト"/>
        <xdr:cNvSpPr txBox="1"/>
      </xdr:nvSpPr>
      <xdr:spPr>
        <a:xfrm>
          <a:off x="4686300" y="9746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114465</xdr:rowOff>
    </xdr:from>
    <xdr:to>
      <xdr:col>20</xdr:col>
      <xdr:colOff>38100</xdr:colOff>
      <xdr:row>57</xdr:row>
      <xdr:rowOff>44615</xdr:rowOff>
    </xdr:to>
    <xdr:sp macro="" textlink="">
      <xdr:nvSpPr>
        <xdr:cNvPr id="138" name="楕円 137"/>
        <xdr:cNvSpPr/>
      </xdr:nvSpPr>
      <xdr:spPr>
        <a:xfrm>
          <a:off x="3746500" y="971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35742</xdr:rowOff>
    </xdr:from>
    <xdr:ext cx="534377" cy="259045"/>
    <xdr:sp macro="" textlink="">
      <xdr:nvSpPr>
        <xdr:cNvPr id="139" name="テキスト ボックス 138"/>
        <xdr:cNvSpPr txBox="1"/>
      </xdr:nvSpPr>
      <xdr:spPr>
        <a:xfrm>
          <a:off x="3530111" y="980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131687</xdr:rowOff>
    </xdr:from>
    <xdr:to>
      <xdr:col>15</xdr:col>
      <xdr:colOff>101600</xdr:colOff>
      <xdr:row>57</xdr:row>
      <xdr:rowOff>61837</xdr:rowOff>
    </xdr:to>
    <xdr:sp macro="" textlink="">
      <xdr:nvSpPr>
        <xdr:cNvPr id="140" name="楕円 139"/>
        <xdr:cNvSpPr/>
      </xdr:nvSpPr>
      <xdr:spPr>
        <a:xfrm>
          <a:off x="2857500" y="97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52964</xdr:rowOff>
    </xdr:from>
    <xdr:ext cx="534377" cy="259045"/>
    <xdr:sp macro="" textlink="">
      <xdr:nvSpPr>
        <xdr:cNvPr id="141" name="テキスト ボックス 140"/>
        <xdr:cNvSpPr txBox="1"/>
      </xdr:nvSpPr>
      <xdr:spPr>
        <a:xfrm>
          <a:off x="2641111" y="9825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35979</xdr:rowOff>
    </xdr:from>
    <xdr:to>
      <xdr:col>10</xdr:col>
      <xdr:colOff>165100</xdr:colOff>
      <xdr:row>57</xdr:row>
      <xdr:rowOff>137579</xdr:rowOff>
    </xdr:to>
    <xdr:sp macro="" textlink="">
      <xdr:nvSpPr>
        <xdr:cNvPr id="142" name="楕円 141"/>
        <xdr:cNvSpPr/>
      </xdr:nvSpPr>
      <xdr:spPr>
        <a:xfrm>
          <a:off x="1968500" y="980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128706</xdr:rowOff>
    </xdr:from>
    <xdr:ext cx="534377" cy="259045"/>
    <xdr:sp macro="" textlink="">
      <xdr:nvSpPr>
        <xdr:cNvPr id="143" name="テキスト ボックス 142"/>
        <xdr:cNvSpPr txBox="1"/>
      </xdr:nvSpPr>
      <xdr:spPr>
        <a:xfrm>
          <a:off x="1752111" y="9901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137401</xdr:rowOff>
    </xdr:from>
    <xdr:to>
      <xdr:col>6</xdr:col>
      <xdr:colOff>38100</xdr:colOff>
      <xdr:row>58</xdr:row>
      <xdr:rowOff>67551</xdr:rowOff>
    </xdr:to>
    <xdr:sp macro="" textlink="">
      <xdr:nvSpPr>
        <xdr:cNvPr id="144" name="楕円 143"/>
        <xdr:cNvSpPr/>
      </xdr:nvSpPr>
      <xdr:spPr>
        <a:xfrm>
          <a:off x="1079500" y="991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58678</xdr:rowOff>
    </xdr:from>
    <xdr:ext cx="534377" cy="259045"/>
    <xdr:sp macro="" textlink="">
      <xdr:nvSpPr>
        <xdr:cNvPr id="145" name="テキスト ボックス 144"/>
        <xdr:cNvSpPr txBox="1"/>
      </xdr:nvSpPr>
      <xdr:spPr>
        <a:xfrm>
          <a:off x="863111" y="1000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9" name="テキスト ボックス 158"/>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1" name="テキスト ボックス 160"/>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3" name="テキスト ボックス 162"/>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57221</xdr:rowOff>
    </xdr:from>
    <xdr:to>
      <xdr:col>24</xdr:col>
      <xdr:colOff>62865</xdr:colOff>
      <xdr:row>78</xdr:row>
      <xdr:rowOff>107421</xdr:rowOff>
    </xdr:to>
    <xdr:cxnSp macro="">
      <xdr:nvCxnSpPr>
        <xdr:cNvPr id="167" name="直線コネクタ 166"/>
        <xdr:cNvCxnSpPr/>
      </xdr:nvCxnSpPr>
      <xdr:spPr>
        <a:xfrm flipV="1">
          <a:off x="4633595" y="12230171"/>
          <a:ext cx="1270" cy="1250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111248</xdr:rowOff>
    </xdr:from>
    <xdr:ext cx="378565" cy="259045"/>
    <xdr:sp macro="" textlink="">
      <xdr:nvSpPr>
        <xdr:cNvPr id="168" name="維持補修費最小値テキスト"/>
        <xdr:cNvSpPr txBox="1"/>
      </xdr:nvSpPr>
      <xdr:spPr>
        <a:xfrm>
          <a:off x="4686300" y="134843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107421</xdr:rowOff>
    </xdr:from>
    <xdr:to>
      <xdr:col>24</xdr:col>
      <xdr:colOff>152400</xdr:colOff>
      <xdr:row>78</xdr:row>
      <xdr:rowOff>107421</xdr:rowOff>
    </xdr:to>
    <xdr:cxnSp macro="">
      <xdr:nvCxnSpPr>
        <xdr:cNvPr id="169" name="直線コネクタ 168"/>
        <xdr:cNvCxnSpPr/>
      </xdr:nvCxnSpPr>
      <xdr:spPr>
        <a:xfrm>
          <a:off x="4546600" y="1348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3898</xdr:rowOff>
    </xdr:from>
    <xdr:ext cx="534377" cy="259045"/>
    <xdr:sp macro="" textlink="">
      <xdr:nvSpPr>
        <xdr:cNvPr id="170" name="維持補修費最大値テキスト"/>
        <xdr:cNvSpPr txBox="1"/>
      </xdr:nvSpPr>
      <xdr:spPr>
        <a:xfrm>
          <a:off x="4686300" y="1200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57221</xdr:rowOff>
    </xdr:from>
    <xdr:to>
      <xdr:col>24</xdr:col>
      <xdr:colOff>152400</xdr:colOff>
      <xdr:row>71</xdr:row>
      <xdr:rowOff>57221</xdr:rowOff>
    </xdr:to>
    <xdr:cxnSp macro="">
      <xdr:nvCxnSpPr>
        <xdr:cNvPr id="171" name="直線コネクタ 170"/>
        <xdr:cNvCxnSpPr/>
      </xdr:nvCxnSpPr>
      <xdr:spPr>
        <a:xfrm>
          <a:off x="4546600" y="12230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2860</xdr:rowOff>
    </xdr:from>
    <xdr:to>
      <xdr:col>24</xdr:col>
      <xdr:colOff>63500</xdr:colOff>
      <xdr:row>78</xdr:row>
      <xdr:rowOff>18267</xdr:rowOff>
    </xdr:to>
    <xdr:cxnSp macro="">
      <xdr:nvCxnSpPr>
        <xdr:cNvPr id="172" name="直線コネクタ 171"/>
        <xdr:cNvCxnSpPr/>
      </xdr:nvCxnSpPr>
      <xdr:spPr>
        <a:xfrm>
          <a:off x="3797300" y="13375960"/>
          <a:ext cx="838200" cy="15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42739</xdr:rowOff>
    </xdr:from>
    <xdr:ext cx="469744" cy="259045"/>
    <xdr:sp macro="" textlink="">
      <xdr:nvSpPr>
        <xdr:cNvPr id="173" name="維持補修費平均値テキスト"/>
        <xdr:cNvSpPr txBox="1"/>
      </xdr:nvSpPr>
      <xdr:spPr>
        <a:xfrm>
          <a:off x="4686300" y="130729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19862</xdr:rowOff>
    </xdr:from>
    <xdr:to>
      <xdr:col>24</xdr:col>
      <xdr:colOff>114300</xdr:colOff>
      <xdr:row>77</xdr:row>
      <xdr:rowOff>121462</xdr:rowOff>
    </xdr:to>
    <xdr:sp macro="" textlink="">
      <xdr:nvSpPr>
        <xdr:cNvPr id="174" name="フローチャート: 判断 173"/>
        <xdr:cNvSpPr/>
      </xdr:nvSpPr>
      <xdr:spPr>
        <a:xfrm>
          <a:off x="4584700" y="1322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2860</xdr:rowOff>
    </xdr:from>
    <xdr:to>
      <xdr:col>19</xdr:col>
      <xdr:colOff>177800</xdr:colOff>
      <xdr:row>78</xdr:row>
      <xdr:rowOff>5603</xdr:rowOff>
    </xdr:to>
    <xdr:cxnSp macro="">
      <xdr:nvCxnSpPr>
        <xdr:cNvPr id="175" name="直線コネクタ 174"/>
        <xdr:cNvCxnSpPr/>
      </xdr:nvCxnSpPr>
      <xdr:spPr>
        <a:xfrm flipV="1">
          <a:off x="2908300" y="13375960"/>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52279</xdr:rowOff>
    </xdr:from>
    <xdr:to>
      <xdr:col>20</xdr:col>
      <xdr:colOff>38100</xdr:colOff>
      <xdr:row>77</xdr:row>
      <xdr:rowOff>153879</xdr:rowOff>
    </xdr:to>
    <xdr:sp macro="" textlink="">
      <xdr:nvSpPr>
        <xdr:cNvPr id="176" name="フローチャート: 判断 175"/>
        <xdr:cNvSpPr/>
      </xdr:nvSpPr>
      <xdr:spPr>
        <a:xfrm>
          <a:off x="3746500" y="1325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170406</xdr:rowOff>
    </xdr:from>
    <xdr:ext cx="469744" cy="259045"/>
    <xdr:sp macro="" textlink="">
      <xdr:nvSpPr>
        <xdr:cNvPr id="177" name="テキスト ボックス 176"/>
        <xdr:cNvSpPr txBox="1"/>
      </xdr:nvSpPr>
      <xdr:spPr>
        <a:xfrm>
          <a:off x="3562428" y="13029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5603</xdr:rowOff>
    </xdr:from>
    <xdr:to>
      <xdr:col>15</xdr:col>
      <xdr:colOff>50800</xdr:colOff>
      <xdr:row>78</xdr:row>
      <xdr:rowOff>14291</xdr:rowOff>
    </xdr:to>
    <xdr:cxnSp macro="">
      <xdr:nvCxnSpPr>
        <xdr:cNvPr id="178" name="直線コネクタ 177"/>
        <xdr:cNvCxnSpPr/>
      </xdr:nvCxnSpPr>
      <xdr:spPr>
        <a:xfrm flipV="1">
          <a:off x="2019300" y="13378703"/>
          <a:ext cx="889000" cy="8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66543</xdr:rowOff>
    </xdr:from>
    <xdr:to>
      <xdr:col>15</xdr:col>
      <xdr:colOff>101600</xdr:colOff>
      <xdr:row>77</xdr:row>
      <xdr:rowOff>168143</xdr:rowOff>
    </xdr:to>
    <xdr:sp macro="" textlink="">
      <xdr:nvSpPr>
        <xdr:cNvPr id="179" name="フローチャート: 判断 178"/>
        <xdr:cNvSpPr/>
      </xdr:nvSpPr>
      <xdr:spPr>
        <a:xfrm>
          <a:off x="2857500" y="13268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13220</xdr:rowOff>
    </xdr:from>
    <xdr:ext cx="469744" cy="259045"/>
    <xdr:sp macro="" textlink="">
      <xdr:nvSpPr>
        <xdr:cNvPr id="180" name="テキスト ボックス 179"/>
        <xdr:cNvSpPr txBox="1"/>
      </xdr:nvSpPr>
      <xdr:spPr>
        <a:xfrm>
          <a:off x="2673428" y="13043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5009</xdr:rowOff>
    </xdr:from>
    <xdr:to>
      <xdr:col>10</xdr:col>
      <xdr:colOff>114300</xdr:colOff>
      <xdr:row>78</xdr:row>
      <xdr:rowOff>14291</xdr:rowOff>
    </xdr:to>
    <xdr:cxnSp macro="">
      <xdr:nvCxnSpPr>
        <xdr:cNvPr id="181" name="直線コネクタ 180"/>
        <xdr:cNvCxnSpPr/>
      </xdr:nvCxnSpPr>
      <xdr:spPr>
        <a:xfrm>
          <a:off x="1130300" y="13378109"/>
          <a:ext cx="889000" cy="9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60051</xdr:rowOff>
    </xdr:from>
    <xdr:to>
      <xdr:col>10</xdr:col>
      <xdr:colOff>165100</xdr:colOff>
      <xdr:row>77</xdr:row>
      <xdr:rowOff>161651</xdr:rowOff>
    </xdr:to>
    <xdr:sp macro="" textlink="">
      <xdr:nvSpPr>
        <xdr:cNvPr id="182" name="フローチャート: 判断 181"/>
        <xdr:cNvSpPr/>
      </xdr:nvSpPr>
      <xdr:spPr>
        <a:xfrm>
          <a:off x="1968500" y="13261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6728</xdr:rowOff>
    </xdr:from>
    <xdr:ext cx="469744" cy="259045"/>
    <xdr:sp macro="" textlink="">
      <xdr:nvSpPr>
        <xdr:cNvPr id="183" name="テキスト ボックス 182"/>
        <xdr:cNvSpPr txBox="1"/>
      </xdr:nvSpPr>
      <xdr:spPr>
        <a:xfrm>
          <a:off x="1784428" y="13036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71664</xdr:rowOff>
    </xdr:from>
    <xdr:to>
      <xdr:col>6</xdr:col>
      <xdr:colOff>38100</xdr:colOff>
      <xdr:row>78</xdr:row>
      <xdr:rowOff>1814</xdr:rowOff>
    </xdr:to>
    <xdr:sp macro="" textlink="">
      <xdr:nvSpPr>
        <xdr:cNvPr id="184" name="フローチャート: 判断 183"/>
        <xdr:cNvSpPr/>
      </xdr:nvSpPr>
      <xdr:spPr>
        <a:xfrm>
          <a:off x="1079500" y="1327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18341</xdr:rowOff>
    </xdr:from>
    <xdr:ext cx="469744" cy="259045"/>
    <xdr:sp macro="" textlink="">
      <xdr:nvSpPr>
        <xdr:cNvPr id="185" name="テキスト ボックス 184"/>
        <xdr:cNvSpPr txBox="1"/>
      </xdr:nvSpPr>
      <xdr:spPr>
        <a:xfrm>
          <a:off x="895428" y="1304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138917</xdr:rowOff>
    </xdr:from>
    <xdr:to>
      <xdr:col>24</xdr:col>
      <xdr:colOff>114300</xdr:colOff>
      <xdr:row>78</xdr:row>
      <xdr:rowOff>69067</xdr:rowOff>
    </xdr:to>
    <xdr:sp macro="" textlink="">
      <xdr:nvSpPr>
        <xdr:cNvPr id="191" name="楕円 190"/>
        <xdr:cNvSpPr/>
      </xdr:nvSpPr>
      <xdr:spPr>
        <a:xfrm>
          <a:off x="4584700" y="13340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53844</xdr:rowOff>
    </xdr:from>
    <xdr:ext cx="469744" cy="259045"/>
    <xdr:sp macro="" textlink="">
      <xdr:nvSpPr>
        <xdr:cNvPr id="192" name="維持補修費該当値テキスト"/>
        <xdr:cNvSpPr txBox="1"/>
      </xdr:nvSpPr>
      <xdr:spPr>
        <a:xfrm>
          <a:off x="4686300" y="13255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123510</xdr:rowOff>
    </xdr:from>
    <xdr:to>
      <xdr:col>20</xdr:col>
      <xdr:colOff>38100</xdr:colOff>
      <xdr:row>78</xdr:row>
      <xdr:rowOff>53660</xdr:rowOff>
    </xdr:to>
    <xdr:sp macro="" textlink="">
      <xdr:nvSpPr>
        <xdr:cNvPr id="193" name="楕円 192"/>
        <xdr:cNvSpPr/>
      </xdr:nvSpPr>
      <xdr:spPr>
        <a:xfrm>
          <a:off x="3746500" y="1332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44787</xdr:rowOff>
    </xdr:from>
    <xdr:ext cx="469744" cy="259045"/>
    <xdr:sp macro="" textlink="">
      <xdr:nvSpPr>
        <xdr:cNvPr id="194" name="テキスト ボックス 193"/>
        <xdr:cNvSpPr txBox="1"/>
      </xdr:nvSpPr>
      <xdr:spPr>
        <a:xfrm>
          <a:off x="3562428" y="1341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126253</xdr:rowOff>
    </xdr:from>
    <xdr:to>
      <xdr:col>15</xdr:col>
      <xdr:colOff>101600</xdr:colOff>
      <xdr:row>78</xdr:row>
      <xdr:rowOff>56403</xdr:rowOff>
    </xdr:to>
    <xdr:sp macro="" textlink="">
      <xdr:nvSpPr>
        <xdr:cNvPr id="195" name="楕円 194"/>
        <xdr:cNvSpPr/>
      </xdr:nvSpPr>
      <xdr:spPr>
        <a:xfrm>
          <a:off x="2857500" y="1332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47530</xdr:rowOff>
    </xdr:from>
    <xdr:ext cx="469744" cy="259045"/>
    <xdr:sp macro="" textlink="">
      <xdr:nvSpPr>
        <xdr:cNvPr id="196" name="テキスト ボックス 195"/>
        <xdr:cNvSpPr txBox="1"/>
      </xdr:nvSpPr>
      <xdr:spPr>
        <a:xfrm>
          <a:off x="2673428" y="1342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134941</xdr:rowOff>
    </xdr:from>
    <xdr:to>
      <xdr:col>10</xdr:col>
      <xdr:colOff>165100</xdr:colOff>
      <xdr:row>78</xdr:row>
      <xdr:rowOff>65091</xdr:rowOff>
    </xdr:to>
    <xdr:sp macro="" textlink="">
      <xdr:nvSpPr>
        <xdr:cNvPr id="197" name="楕円 196"/>
        <xdr:cNvSpPr/>
      </xdr:nvSpPr>
      <xdr:spPr>
        <a:xfrm>
          <a:off x="1968500" y="1333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56218</xdr:rowOff>
    </xdr:from>
    <xdr:ext cx="469744" cy="259045"/>
    <xdr:sp macro="" textlink="">
      <xdr:nvSpPr>
        <xdr:cNvPr id="198" name="テキスト ボックス 197"/>
        <xdr:cNvSpPr txBox="1"/>
      </xdr:nvSpPr>
      <xdr:spPr>
        <a:xfrm>
          <a:off x="1784428" y="13429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125659</xdr:rowOff>
    </xdr:from>
    <xdr:to>
      <xdr:col>6</xdr:col>
      <xdr:colOff>38100</xdr:colOff>
      <xdr:row>78</xdr:row>
      <xdr:rowOff>55809</xdr:rowOff>
    </xdr:to>
    <xdr:sp macro="" textlink="">
      <xdr:nvSpPr>
        <xdr:cNvPr id="199" name="楕円 198"/>
        <xdr:cNvSpPr/>
      </xdr:nvSpPr>
      <xdr:spPr>
        <a:xfrm>
          <a:off x="1079500" y="13327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46936</xdr:rowOff>
    </xdr:from>
    <xdr:ext cx="469744" cy="259045"/>
    <xdr:sp macro="" textlink="">
      <xdr:nvSpPr>
        <xdr:cNvPr id="200" name="テキスト ボックス 199"/>
        <xdr:cNvSpPr txBox="1"/>
      </xdr:nvSpPr>
      <xdr:spPr>
        <a:xfrm>
          <a:off x="895428" y="13420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2" name="直線コネクタ 21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3" name="テキスト ボックス 21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5" name="テキスト ボックス 21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131890</xdr:rowOff>
    </xdr:from>
    <xdr:to>
      <xdr:col>24</xdr:col>
      <xdr:colOff>62865</xdr:colOff>
      <xdr:row>98</xdr:row>
      <xdr:rowOff>18751</xdr:rowOff>
    </xdr:to>
    <xdr:cxnSp macro="">
      <xdr:nvCxnSpPr>
        <xdr:cNvPr id="225" name="直線コネクタ 224"/>
        <xdr:cNvCxnSpPr/>
      </xdr:nvCxnSpPr>
      <xdr:spPr>
        <a:xfrm flipV="1">
          <a:off x="4633595" y="15562390"/>
          <a:ext cx="1270" cy="1258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22578</xdr:rowOff>
    </xdr:from>
    <xdr:ext cx="534377" cy="259045"/>
    <xdr:sp macro="" textlink="">
      <xdr:nvSpPr>
        <xdr:cNvPr id="226" name="扶助費最小値テキスト"/>
        <xdr:cNvSpPr txBox="1"/>
      </xdr:nvSpPr>
      <xdr:spPr>
        <a:xfrm>
          <a:off x="4686300" y="16824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18751</xdr:rowOff>
    </xdr:from>
    <xdr:to>
      <xdr:col>24</xdr:col>
      <xdr:colOff>152400</xdr:colOff>
      <xdr:row>98</xdr:row>
      <xdr:rowOff>18751</xdr:rowOff>
    </xdr:to>
    <xdr:cxnSp macro="">
      <xdr:nvCxnSpPr>
        <xdr:cNvPr id="227" name="直線コネクタ 226"/>
        <xdr:cNvCxnSpPr/>
      </xdr:nvCxnSpPr>
      <xdr:spPr>
        <a:xfrm>
          <a:off x="4546600" y="16820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78567</xdr:rowOff>
    </xdr:from>
    <xdr:ext cx="599010" cy="259045"/>
    <xdr:sp macro="" textlink="">
      <xdr:nvSpPr>
        <xdr:cNvPr id="228" name="扶助費最大値テキスト"/>
        <xdr:cNvSpPr txBox="1"/>
      </xdr:nvSpPr>
      <xdr:spPr>
        <a:xfrm>
          <a:off x="4686300" y="15337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131890</xdr:rowOff>
    </xdr:from>
    <xdr:to>
      <xdr:col>24</xdr:col>
      <xdr:colOff>152400</xdr:colOff>
      <xdr:row>90</xdr:row>
      <xdr:rowOff>131890</xdr:rowOff>
    </xdr:to>
    <xdr:cxnSp macro="">
      <xdr:nvCxnSpPr>
        <xdr:cNvPr id="229" name="直線コネクタ 228"/>
        <xdr:cNvCxnSpPr/>
      </xdr:nvCxnSpPr>
      <xdr:spPr>
        <a:xfrm>
          <a:off x="4546600" y="15562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94856</xdr:rowOff>
    </xdr:from>
    <xdr:to>
      <xdr:col>24</xdr:col>
      <xdr:colOff>63500</xdr:colOff>
      <xdr:row>96</xdr:row>
      <xdr:rowOff>134119</xdr:rowOff>
    </xdr:to>
    <xdr:cxnSp macro="">
      <xdr:nvCxnSpPr>
        <xdr:cNvPr id="230" name="直線コネクタ 229"/>
        <xdr:cNvCxnSpPr/>
      </xdr:nvCxnSpPr>
      <xdr:spPr>
        <a:xfrm flipV="1">
          <a:off x="3797300" y="16554056"/>
          <a:ext cx="838200" cy="39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75810</xdr:rowOff>
    </xdr:from>
    <xdr:ext cx="534377" cy="259045"/>
    <xdr:sp macro="" textlink="">
      <xdr:nvSpPr>
        <xdr:cNvPr id="231" name="扶助費平均値テキスト"/>
        <xdr:cNvSpPr txBox="1"/>
      </xdr:nvSpPr>
      <xdr:spPr>
        <a:xfrm>
          <a:off x="4686300" y="161921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52933</xdr:rowOff>
    </xdr:from>
    <xdr:to>
      <xdr:col>24</xdr:col>
      <xdr:colOff>114300</xdr:colOff>
      <xdr:row>95</xdr:row>
      <xdr:rowOff>154533</xdr:rowOff>
    </xdr:to>
    <xdr:sp macro="" textlink="">
      <xdr:nvSpPr>
        <xdr:cNvPr id="232" name="フローチャート: 判断 231"/>
        <xdr:cNvSpPr/>
      </xdr:nvSpPr>
      <xdr:spPr>
        <a:xfrm>
          <a:off x="4584700" y="1634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134119</xdr:rowOff>
    </xdr:from>
    <xdr:to>
      <xdr:col>19</xdr:col>
      <xdr:colOff>177800</xdr:colOff>
      <xdr:row>97</xdr:row>
      <xdr:rowOff>51442</xdr:rowOff>
    </xdr:to>
    <xdr:cxnSp macro="">
      <xdr:nvCxnSpPr>
        <xdr:cNvPr id="233" name="直線コネクタ 232"/>
        <xdr:cNvCxnSpPr/>
      </xdr:nvCxnSpPr>
      <xdr:spPr>
        <a:xfrm flipV="1">
          <a:off x="2908300" y="16593319"/>
          <a:ext cx="889000" cy="88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98406</xdr:rowOff>
    </xdr:from>
    <xdr:to>
      <xdr:col>20</xdr:col>
      <xdr:colOff>38100</xdr:colOff>
      <xdr:row>96</xdr:row>
      <xdr:rowOff>28556</xdr:rowOff>
    </xdr:to>
    <xdr:sp macro="" textlink="">
      <xdr:nvSpPr>
        <xdr:cNvPr id="234" name="フローチャート: 判断 233"/>
        <xdr:cNvSpPr/>
      </xdr:nvSpPr>
      <xdr:spPr>
        <a:xfrm>
          <a:off x="3746500" y="1638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45083</xdr:rowOff>
    </xdr:from>
    <xdr:ext cx="534377" cy="259045"/>
    <xdr:sp macro="" textlink="">
      <xdr:nvSpPr>
        <xdr:cNvPr id="235" name="テキスト ボックス 234"/>
        <xdr:cNvSpPr txBox="1"/>
      </xdr:nvSpPr>
      <xdr:spPr>
        <a:xfrm>
          <a:off x="3530111" y="16161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51442</xdr:rowOff>
    </xdr:from>
    <xdr:to>
      <xdr:col>15</xdr:col>
      <xdr:colOff>50800</xdr:colOff>
      <xdr:row>97</xdr:row>
      <xdr:rowOff>88646</xdr:rowOff>
    </xdr:to>
    <xdr:cxnSp macro="">
      <xdr:nvCxnSpPr>
        <xdr:cNvPr id="236" name="直線コネクタ 235"/>
        <xdr:cNvCxnSpPr/>
      </xdr:nvCxnSpPr>
      <xdr:spPr>
        <a:xfrm flipV="1">
          <a:off x="2019300" y="16682092"/>
          <a:ext cx="889000" cy="37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154546</xdr:rowOff>
    </xdr:from>
    <xdr:to>
      <xdr:col>15</xdr:col>
      <xdr:colOff>101600</xdr:colOff>
      <xdr:row>96</xdr:row>
      <xdr:rowOff>84696</xdr:rowOff>
    </xdr:to>
    <xdr:sp macro="" textlink="">
      <xdr:nvSpPr>
        <xdr:cNvPr id="237" name="フローチャート: 判断 236"/>
        <xdr:cNvSpPr/>
      </xdr:nvSpPr>
      <xdr:spPr>
        <a:xfrm>
          <a:off x="2857500" y="1644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101223</xdr:rowOff>
    </xdr:from>
    <xdr:ext cx="534377" cy="259045"/>
    <xdr:sp macro="" textlink="">
      <xdr:nvSpPr>
        <xdr:cNvPr id="238" name="テキスト ボックス 237"/>
        <xdr:cNvSpPr txBox="1"/>
      </xdr:nvSpPr>
      <xdr:spPr>
        <a:xfrm>
          <a:off x="2641111" y="1621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88646</xdr:rowOff>
    </xdr:from>
    <xdr:to>
      <xdr:col>10</xdr:col>
      <xdr:colOff>114300</xdr:colOff>
      <xdr:row>98</xdr:row>
      <xdr:rowOff>30029</xdr:rowOff>
    </xdr:to>
    <xdr:cxnSp macro="">
      <xdr:nvCxnSpPr>
        <xdr:cNvPr id="239" name="直線コネクタ 238"/>
        <xdr:cNvCxnSpPr/>
      </xdr:nvCxnSpPr>
      <xdr:spPr>
        <a:xfrm flipV="1">
          <a:off x="1130300" y="16719296"/>
          <a:ext cx="889000" cy="112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48400</xdr:rowOff>
    </xdr:from>
    <xdr:to>
      <xdr:col>10</xdr:col>
      <xdr:colOff>165100</xdr:colOff>
      <xdr:row>96</xdr:row>
      <xdr:rowOff>150000</xdr:rowOff>
    </xdr:to>
    <xdr:sp macro="" textlink="">
      <xdr:nvSpPr>
        <xdr:cNvPr id="240" name="フローチャート: 判断 239"/>
        <xdr:cNvSpPr/>
      </xdr:nvSpPr>
      <xdr:spPr>
        <a:xfrm>
          <a:off x="1968500" y="165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166527</xdr:rowOff>
    </xdr:from>
    <xdr:ext cx="534377" cy="259045"/>
    <xdr:sp macro="" textlink="">
      <xdr:nvSpPr>
        <xdr:cNvPr id="241" name="テキスト ボックス 240"/>
        <xdr:cNvSpPr txBox="1"/>
      </xdr:nvSpPr>
      <xdr:spPr>
        <a:xfrm>
          <a:off x="1752111" y="1628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145326</xdr:rowOff>
    </xdr:from>
    <xdr:to>
      <xdr:col>6</xdr:col>
      <xdr:colOff>38100</xdr:colOff>
      <xdr:row>97</xdr:row>
      <xdr:rowOff>75476</xdr:rowOff>
    </xdr:to>
    <xdr:sp macro="" textlink="">
      <xdr:nvSpPr>
        <xdr:cNvPr id="242" name="フローチャート: 判断 241"/>
        <xdr:cNvSpPr/>
      </xdr:nvSpPr>
      <xdr:spPr>
        <a:xfrm>
          <a:off x="1079500" y="1660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92003</xdr:rowOff>
    </xdr:from>
    <xdr:ext cx="534377" cy="259045"/>
    <xdr:sp macro="" textlink="">
      <xdr:nvSpPr>
        <xdr:cNvPr id="243" name="テキスト ボックス 242"/>
        <xdr:cNvSpPr txBox="1"/>
      </xdr:nvSpPr>
      <xdr:spPr>
        <a:xfrm>
          <a:off x="863111" y="1637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44056</xdr:rowOff>
    </xdr:from>
    <xdr:to>
      <xdr:col>24</xdr:col>
      <xdr:colOff>114300</xdr:colOff>
      <xdr:row>96</xdr:row>
      <xdr:rowOff>145656</xdr:rowOff>
    </xdr:to>
    <xdr:sp macro="" textlink="">
      <xdr:nvSpPr>
        <xdr:cNvPr id="249" name="楕円 248"/>
        <xdr:cNvSpPr/>
      </xdr:nvSpPr>
      <xdr:spPr>
        <a:xfrm>
          <a:off x="4584700" y="16503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22483</xdr:rowOff>
    </xdr:from>
    <xdr:ext cx="534377" cy="259045"/>
    <xdr:sp macro="" textlink="">
      <xdr:nvSpPr>
        <xdr:cNvPr id="250" name="扶助費該当値テキスト"/>
        <xdr:cNvSpPr txBox="1"/>
      </xdr:nvSpPr>
      <xdr:spPr>
        <a:xfrm>
          <a:off x="4686300" y="1648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83319</xdr:rowOff>
    </xdr:from>
    <xdr:to>
      <xdr:col>20</xdr:col>
      <xdr:colOff>38100</xdr:colOff>
      <xdr:row>97</xdr:row>
      <xdr:rowOff>13469</xdr:rowOff>
    </xdr:to>
    <xdr:sp macro="" textlink="">
      <xdr:nvSpPr>
        <xdr:cNvPr id="251" name="楕円 250"/>
        <xdr:cNvSpPr/>
      </xdr:nvSpPr>
      <xdr:spPr>
        <a:xfrm>
          <a:off x="3746500" y="1654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4596</xdr:rowOff>
    </xdr:from>
    <xdr:ext cx="534377" cy="259045"/>
    <xdr:sp macro="" textlink="">
      <xdr:nvSpPr>
        <xdr:cNvPr id="252" name="テキスト ボックス 251"/>
        <xdr:cNvSpPr txBox="1"/>
      </xdr:nvSpPr>
      <xdr:spPr>
        <a:xfrm>
          <a:off x="3530111" y="1663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642</xdr:rowOff>
    </xdr:from>
    <xdr:to>
      <xdr:col>15</xdr:col>
      <xdr:colOff>101600</xdr:colOff>
      <xdr:row>97</xdr:row>
      <xdr:rowOff>102242</xdr:rowOff>
    </xdr:to>
    <xdr:sp macro="" textlink="">
      <xdr:nvSpPr>
        <xdr:cNvPr id="253" name="楕円 252"/>
        <xdr:cNvSpPr/>
      </xdr:nvSpPr>
      <xdr:spPr>
        <a:xfrm>
          <a:off x="2857500" y="1663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93369</xdr:rowOff>
    </xdr:from>
    <xdr:ext cx="534377" cy="259045"/>
    <xdr:sp macro="" textlink="">
      <xdr:nvSpPr>
        <xdr:cNvPr id="254" name="テキスト ボックス 253"/>
        <xdr:cNvSpPr txBox="1"/>
      </xdr:nvSpPr>
      <xdr:spPr>
        <a:xfrm>
          <a:off x="2641111" y="1672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37846</xdr:rowOff>
    </xdr:from>
    <xdr:to>
      <xdr:col>10</xdr:col>
      <xdr:colOff>165100</xdr:colOff>
      <xdr:row>97</xdr:row>
      <xdr:rowOff>139446</xdr:rowOff>
    </xdr:to>
    <xdr:sp macro="" textlink="">
      <xdr:nvSpPr>
        <xdr:cNvPr id="255" name="楕円 254"/>
        <xdr:cNvSpPr/>
      </xdr:nvSpPr>
      <xdr:spPr>
        <a:xfrm>
          <a:off x="1968500" y="1666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130573</xdr:rowOff>
    </xdr:from>
    <xdr:ext cx="534377" cy="259045"/>
    <xdr:sp macro="" textlink="">
      <xdr:nvSpPr>
        <xdr:cNvPr id="256" name="テキスト ボックス 255"/>
        <xdr:cNvSpPr txBox="1"/>
      </xdr:nvSpPr>
      <xdr:spPr>
        <a:xfrm>
          <a:off x="1752111" y="1676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150679</xdr:rowOff>
    </xdr:from>
    <xdr:to>
      <xdr:col>6</xdr:col>
      <xdr:colOff>38100</xdr:colOff>
      <xdr:row>98</xdr:row>
      <xdr:rowOff>80829</xdr:rowOff>
    </xdr:to>
    <xdr:sp macro="" textlink="">
      <xdr:nvSpPr>
        <xdr:cNvPr id="257" name="楕円 256"/>
        <xdr:cNvSpPr/>
      </xdr:nvSpPr>
      <xdr:spPr>
        <a:xfrm>
          <a:off x="1079500" y="1678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71956</xdr:rowOff>
    </xdr:from>
    <xdr:ext cx="534377" cy="259045"/>
    <xdr:sp macro="" textlink="">
      <xdr:nvSpPr>
        <xdr:cNvPr id="258" name="テキスト ボックス 257"/>
        <xdr:cNvSpPr txBox="1"/>
      </xdr:nvSpPr>
      <xdr:spPr>
        <a:xfrm>
          <a:off x="863111" y="16874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9" name="直線コネクタ 26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0" name="テキスト ボックス 26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1" name="直線コネクタ 27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2" name="テキスト ボックス 271"/>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5" name="直線コネクタ 27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6" name="テキスト ボックス 275"/>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7" name="直線コネクタ 27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8" name="テキスト ボックス 277"/>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0" name="テキスト ボックス 27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95276</xdr:rowOff>
    </xdr:from>
    <xdr:to>
      <xdr:col>54</xdr:col>
      <xdr:colOff>189865</xdr:colOff>
      <xdr:row>37</xdr:row>
      <xdr:rowOff>148844</xdr:rowOff>
    </xdr:to>
    <xdr:cxnSp macro="">
      <xdr:nvCxnSpPr>
        <xdr:cNvPr id="282" name="直線コネクタ 281"/>
        <xdr:cNvCxnSpPr/>
      </xdr:nvCxnSpPr>
      <xdr:spPr>
        <a:xfrm flipV="1">
          <a:off x="10475595" y="5238776"/>
          <a:ext cx="1270" cy="1253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152671</xdr:rowOff>
    </xdr:from>
    <xdr:ext cx="534377" cy="259045"/>
    <xdr:sp macro="" textlink="">
      <xdr:nvSpPr>
        <xdr:cNvPr id="283" name="補助費等最小値テキスト"/>
        <xdr:cNvSpPr txBox="1"/>
      </xdr:nvSpPr>
      <xdr:spPr>
        <a:xfrm>
          <a:off x="10528300" y="6496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148844</xdr:rowOff>
    </xdr:from>
    <xdr:to>
      <xdr:col>55</xdr:col>
      <xdr:colOff>88900</xdr:colOff>
      <xdr:row>37</xdr:row>
      <xdr:rowOff>148844</xdr:rowOff>
    </xdr:to>
    <xdr:cxnSp macro="">
      <xdr:nvCxnSpPr>
        <xdr:cNvPr id="284" name="直線コネクタ 283"/>
        <xdr:cNvCxnSpPr/>
      </xdr:nvCxnSpPr>
      <xdr:spPr>
        <a:xfrm>
          <a:off x="10388600" y="6492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41953</xdr:rowOff>
    </xdr:from>
    <xdr:ext cx="534377" cy="259045"/>
    <xdr:sp macro="" textlink="">
      <xdr:nvSpPr>
        <xdr:cNvPr id="285" name="補助費等最大値テキスト"/>
        <xdr:cNvSpPr txBox="1"/>
      </xdr:nvSpPr>
      <xdr:spPr>
        <a:xfrm>
          <a:off x="10528300" y="5014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95276</xdr:rowOff>
    </xdr:from>
    <xdr:to>
      <xdr:col>55</xdr:col>
      <xdr:colOff>88900</xdr:colOff>
      <xdr:row>30</xdr:row>
      <xdr:rowOff>95276</xdr:rowOff>
    </xdr:to>
    <xdr:cxnSp macro="">
      <xdr:nvCxnSpPr>
        <xdr:cNvPr id="286" name="直線コネクタ 285"/>
        <xdr:cNvCxnSpPr/>
      </xdr:nvCxnSpPr>
      <xdr:spPr>
        <a:xfrm>
          <a:off x="10388600" y="5238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51727</xdr:rowOff>
    </xdr:from>
    <xdr:to>
      <xdr:col>55</xdr:col>
      <xdr:colOff>0</xdr:colOff>
      <xdr:row>36</xdr:row>
      <xdr:rowOff>93237</xdr:rowOff>
    </xdr:to>
    <xdr:cxnSp macro="">
      <xdr:nvCxnSpPr>
        <xdr:cNvPr id="287" name="直線コネクタ 286"/>
        <xdr:cNvCxnSpPr/>
      </xdr:nvCxnSpPr>
      <xdr:spPr>
        <a:xfrm>
          <a:off x="9639300" y="6223927"/>
          <a:ext cx="838200" cy="41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101871</xdr:rowOff>
    </xdr:from>
    <xdr:ext cx="534377" cy="259045"/>
    <xdr:sp macro="" textlink="">
      <xdr:nvSpPr>
        <xdr:cNvPr id="288" name="補助費等平均値テキスト"/>
        <xdr:cNvSpPr txBox="1"/>
      </xdr:nvSpPr>
      <xdr:spPr>
        <a:xfrm>
          <a:off x="10528300" y="5931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78994</xdr:rowOff>
    </xdr:from>
    <xdr:to>
      <xdr:col>55</xdr:col>
      <xdr:colOff>50800</xdr:colOff>
      <xdr:row>36</xdr:row>
      <xdr:rowOff>9144</xdr:rowOff>
    </xdr:to>
    <xdr:sp macro="" textlink="">
      <xdr:nvSpPr>
        <xdr:cNvPr id="289" name="フローチャート: 判断 288"/>
        <xdr:cNvSpPr/>
      </xdr:nvSpPr>
      <xdr:spPr>
        <a:xfrm>
          <a:off x="10426700" y="607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25114</xdr:rowOff>
    </xdr:from>
    <xdr:to>
      <xdr:col>50</xdr:col>
      <xdr:colOff>114300</xdr:colOff>
      <xdr:row>36</xdr:row>
      <xdr:rowOff>51727</xdr:rowOff>
    </xdr:to>
    <xdr:cxnSp macro="">
      <xdr:nvCxnSpPr>
        <xdr:cNvPr id="290" name="直線コネクタ 289"/>
        <xdr:cNvCxnSpPr/>
      </xdr:nvCxnSpPr>
      <xdr:spPr>
        <a:xfrm>
          <a:off x="8750300" y="6197314"/>
          <a:ext cx="889000" cy="26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76975</xdr:rowOff>
    </xdr:from>
    <xdr:to>
      <xdr:col>50</xdr:col>
      <xdr:colOff>165100</xdr:colOff>
      <xdr:row>36</xdr:row>
      <xdr:rowOff>7125</xdr:rowOff>
    </xdr:to>
    <xdr:sp macro="" textlink="">
      <xdr:nvSpPr>
        <xdr:cNvPr id="291" name="フローチャート: 判断 290"/>
        <xdr:cNvSpPr/>
      </xdr:nvSpPr>
      <xdr:spPr>
        <a:xfrm>
          <a:off x="9588500" y="607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23652</xdr:rowOff>
    </xdr:from>
    <xdr:ext cx="534377" cy="259045"/>
    <xdr:sp macro="" textlink="">
      <xdr:nvSpPr>
        <xdr:cNvPr id="292" name="テキスト ボックス 291"/>
        <xdr:cNvSpPr txBox="1"/>
      </xdr:nvSpPr>
      <xdr:spPr>
        <a:xfrm>
          <a:off x="9372111" y="585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25114</xdr:rowOff>
    </xdr:from>
    <xdr:to>
      <xdr:col>45</xdr:col>
      <xdr:colOff>177800</xdr:colOff>
      <xdr:row>36</xdr:row>
      <xdr:rowOff>54947</xdr:rowOff>
    </xdr:to>
    <xdr:cxnSp macro="">
      <xdr:nvCxnSpPr>
        <xdr:cNvPr id="293" name="直線コネクタ 292"/>
        <xdr:cNvCxnSpPr/>
      </xdr:nvCxnSpPr>
      <xdr:spPr>
        <a:xfrm flipV="1">
          <a:off x="7861300" y="6197314"/>
          <a:ext cx="889000" cy="29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91529</xdr:rowOff>
    </xdr:from>
    <xdr:to>
      <xdr:col>46</xdr:col>
      <xdr:colOff>38100</xdr:colOff>
      <xdr:row>36</xdr:row>
      <xdr:rowOff>21679</xdr:rowOff>
    </xdr:to>
    <xdr:sp macro="" textlink="">
      <xdr:nvSpPr>
        <xdr:cNvPr id="294" name="フローチャート: 判断 293"/>
        <xdr:cNvSpPr/>
      </xdr:nvSpPr>
      <xdr:spPr>
        <a:xfrm>
          <a:off x="8699500" y="6092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38206</xdr:rowOff>
    </xdr:from>
    <xdr:ext cx="534377" cy="259045"/>
    <xdr:sp macro="" textlink="">
      <xdr:nvSpPr>
        <xdr:cNvPr id="295" name="テキスト ボックス 294"/>
        <xdr:cNvSpPr txBox="1"/>
      </xdr:nvSpPr>
      <xdr:spPr>
        <a:xfrm>
          <a:off x="8483111" y="586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54947</xdr:rowOff>
    </xdr:from>
    <xdr:to>
      <xdr:col>41</xdr:col>
      <xdr:colOff>50800</xdr:colOff>
      <xdr:row>36</xdr:row>
      <xdr:rowOff>133166</xdr:rowOff>
    </xdr:to>
    <xdr:cxnSp macro="">
      <xdr:nvCxnSpPr>
        <xdr:cNvPr id="296" name="直線コネクタ 295"/>
        <xdr:cNvCxnSpPr/>
      </xdr:nvCxnSpPr>
      <xdr:spPr>
        <a:xfrm flipV="1">
          <a:off x="6972300" y="6227147"/>
          <a:ext cx="889000" cy="78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140164</xdr:rowOff>
    </xdr:from>
    <xdr:to>
      <xdr:col>41</xdr:col>
      <xdr:colOff>101600</xdr:colOff>
      <xdr:row>36</xdr:row>
      <xdr:rowOff>70314</xdr:rowOff>
    </xdr:to>
    <xdr:sp macro="" textlink="">
      <xdr:nvSpPr>
        <xdr:cNvPr id="297" name="フローチャート: 判断 296"/>
        <xdr:cNvSpPr/>
      </xdr:nvSpPr>
      <xdr:spPr>
        <a:xfrm>
          <a:off x="7810500" y="614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86841</xdr:rowOff>
    </xdr:from>
    <xdr:ext cx="534377" cy="259045"/>
    <xdr:sp macro="" textlink="">
      <xdr:nvSpPr>
        <xdr:cNvPr id="298" name="テキスト ボックス 297"/>
        <xdr:cNvSpPr txBox="1"/>
      </xdr:nvSpPr>
      <xdr:spPr>
        <a:xfrm>
          <a:off x="7594111" y="591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98292</xdr:rowOff>
    </xdr:from>
    <xdr:to>
      <xdr:col>36</xdr:col>
      <xdr:colOff>165100</xdr:colOff>
      <xdr:row>36</xdr:row>
      <xdr:rowOff>28442</xdr:rowOff>
    </xdr:to>
    <xdr:sp macro="" textlink="">
      <xdr:nvSpPr>
        <xdr:cNvPr id="299" name="フローチャート: 判断 298"/>
        <xdr:cNvSpPr/>
      </xdr:nvSpPr>
      <xdr:spPr>
        <a:xfrm>
          <a:off x="6921500" y="609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44969</xdr:rowOff>
    </xdr:from>
    <xdr:ext cx="534377" cy="259045"/>
    <xdr:sp macro="" textlink="">
      <xdr:nvSpPr>
        <xdr:cNvPr id="300" name="テキスト ボックス 299"/>
        <xdr:cNvSpPr txBox="1"/>
      </xdr:nvSpPr>
      <xdr:spPr>
        <a:xfrm>
          <a:off x="6705111" y="587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42437</xdr:rowOff>
    </xdr:from>
    <xdr:to>
      <xdr:col>55</xdr:col>
      <xdr:colOff>50800</xdr:colOff>
      <xdr:row>36</xdr:row>
      <xdr:rowOff>144037</xdr:rowOff>
    </xdr:to>
    <xdr:sp macro="" textlink="">
      <xdr:nvSpPr>
        <xdr:cNvPr id="306" name="楕円 305"/>
        <xdr:cNvSpPr/>
      </xdr:nvSpPr>
      <xdr:spPr>
        <a:xfrm>
          <a:off x="10426700" y="621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20864</xdr:rowOff>
    </xdr:from>
    <xdr:ext cx="534377" cy="259045"/>
    <xdr:sp macro="" textlink="">
      <xdr:nvSpPr>
        <xdr:cNvPr id="307" name="補助費等該当値テキスト"/>
        <xdr:cNvSpPr txBox="1"/>
      </xdr:nvSpPr>
      <xdr:spPr>
        <a:xfrm>
          <a:off x="10528300" y="6193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927</xdr:rowOff>
    </xdr:from>
    <xdr:to>
      <xdr:col>50</xdr:col>
      <xdr:colOff>165100</xdr:colOff>
      <xdr:row>36</xdr:row>
      <xdr:rowOff>102527</xdr:rowOff>
    </xdr:to>
    <xdr:sp macro="" textlink="">
      <xdr:nvSpPr>
        <xdr:cNvPr id="308" name="楕円 307"/>
        <xdr:cNvSpPr/>
      </xdr:nvSpPr>
      <xdr:spPr>
        <a:xfrm>
          <a:off x="9588500" y="617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93654</xdr:rowOff>
    </xdr:from>
    <xdr:ext cx="534377" cy="259045"/>
    <xdr:sp macro="" textlink="">
      <xdr:nvSpPr>
        <xdr:cNvPr id="309" name="テキスト ボックス 308"/>
        <xdr:cNvSpPr txBox="1"/>
      </xdr:nvSpPr>
      <xdr:spPr>
        <a:xfrm>
          <a:off x="9372111" y="626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145764</xdr:rowOff>
    </xdr:from>
    <xdr:to>
      <xdr:col>46</xdr:col>
      <xdr:colOff>38100</xdr:colOff>
      <xdr:row>36</xdr:row>
      <xdr:rowOff>75914</xdr:rowOff>
    </xdr:to>
    <xdr:sp macro="" textlink="">
      <xdr:nvSpPr>
        <xdr:cNvPr id="310" name="楕円 309"/>
        <xdr:cNvSpPr/>
      </xdr:nvSpPr>
      <xdr:spPr>
        <a:xfrm>
          <a:off x="8699500" y="6146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67041</xdr:rowOff>
    </xdr:from>
    <xdr:ext cx="534377" cy="259045"/>
    <xdr:sp macro="" textlink="">
      <xdr:nvSpPr>
        <xdr:cNvPr id="311" name="テキスト ボックス 310"/>
        <xdr:cNvSpPr txBox="1"/>
      </xdr:nvSpPr>
      <xdr:spPr>
        <a:xfrm>
          <a:off x="8483111" y="6239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4147</xdr:rowOff>
    </xdr:from>
    <xdr:to>
      <xdr:col>41</xdr:col>
      <xdr:colOff>101600</xdr:colOff>
      <xdr:row>36</xdr:row>
      <xdr:rowOff>105747</xdr:rowOff>
    </xdr:to>
    <xdr:sp macro="" textlink="">
      <xdr:nvSpPr>
        <xdr:cNvPr id="312" name="楕円 311"/>
        <xdr:cNvSpPr/>
      </xdr:nvSpPr>
      <xdr:spPr>
        <a:xfrm>
          <a:off x="7810500" y="617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96874</xdr:rowOff>
    </xdr:from>
    <xdr:ext cx="534377" cy="259045"/>
    <xdr:sp macro="" textlink="">
      <xdr:nvSpPr>
        <xdr:cNvPr id="313" name="テキスト ボックス 312"/>
        <xdr:cNvSpPr txBox="1"/>
      </xdr:nvSpPr>
      <xdr:spPr>
        <a:xfrm>
          <a:off x="7594111" y="6269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82366</xdr:rowOff>
    </xdr:from>
    <xdr:to>
      <xdr:col>36</xdr:col>
      <xdr:colOff>165100</xdr:colOff>
      <xdr:row>37</xdr:row>
      <xdr:rowOff>12516</xdr:rowOff>
    </xdr:to>
    <xdr:sp macro="" textlink="">
      <xdr:nvSpPr>
        <xdr:cNvPr id="314" name="楕円 313"/>
        <xdr:cNvSpPr/>
      </xdr:nvSpPr>
      <xdr:spPr>
        <a:xfrm>
          <a:off x="6921500" y="6254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3643</xdr:rowOff>
    </xdr:from>
    <xdr:ext cx="534377" cy="259045"/>
    <xdr:sp macro="" textlink="">
      <xdr:nvSpPr>
        <xdr:cNvPr id="315" name="テキスト ボックス 314"/>
        <xdr:cNvSpPr txBox="1"/>
      </xdr:nvSpPr>
      <xdr:spPr>
        <a:xfrm>
          <a:off x="6705111" y="634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9" name="テキスト ボックス 32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1" name="テキスト ボックス 330"/>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3" name="テキスト ボックス 332"/>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50686</xdr:rowOff>
    </xdr:from>
    <xdr:to>
      <xdr:col>54</xdr:col>
      <xdr:colOff>189865</xdr:colOff>
      <xdr:row>57</xdr:row>
      <xdr:rowOff>138836</xdr:rowOff>
    </xdr:to>
    <xdr:cxnSp macro="">
      <xdr:nvCxnSpPr>
        <xdr:cNvPr id="339" name="直線コネクタ 338"/>
        <xdr:cNvCxnSpPr/>
      </xdr:nvCxnSpPr>
      <xdr:spPr>
        <a:xfrm flipV="1">
          <a:off x="10475595" y="8623186"/>
          <a:ext cx="1270" cy="128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142663</xdr:rowOff>
    </xdr:from>
    <xdr:ext cx="534377" cy="259045"/>
    <xdr:sp macro="" textlink="">
      <xdr:nvSpPr>
        <xdr:cNvPr id="340" name="普通建設事業費最小値テキスト"/>
        <xdr:cNvSpPr txBox="1"/>
      </xdr:nvSpPr>
      <xdr:spPr>
        <a:xfrm>
          <a:off x="10528300" y="9915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138836</xdr:rowOff>
    </xdr:from>
    <xdr:to>
      <xdr:col>55</xdr:col>
      <xdr:colOff>88900</xdr:colOff>
      <xdr:row>57</xdr:row>
      <xdr:rowOff>138836</xdr:rowOff>
    </xdr:to>
    <xdr:cxnSp macro="">
      <xdr:nvCxnSpPr>
        <xdr:cNvPr id="341" name="直線コネクタ 340"/>
        <xdr:cNvCxnSpPr/>
      </xdr:nvCxnSpPr>
      <xdr:spPr>
        <a:xfrm>
          <a:off x="10388600" y="9911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168813</xdr:rowOff>
    </xdr:from>
    <xdr:ext cx="599010" cy="259045"/>
    <xdr:sp macro="" textlink="">
      <xdr:nvSpPr>
        <xdr:cNvPr id="342" name="普通建設事業費最大値テキスト"/>
        <xdr:cNvSpPr txBox="1"/>
      </xdr:nvSpPr>
      <xdr:spPr>
        <a:xfrm>
          <a:off x="10528300" y="8398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50686</xdr:rowOff>
    </xdr:from>
    <xdr:to>
      <xdr:col>55</xdr:col>
      <xdr:colOff>88900</xdr:colOff>
      <xdr:row>50</xdr:row>
      <xdr:rowOff>50686</xdr:rowOff>
    </xdr:to>
    <xdr:cxnSp macro="">
      <xdr:nvCxnSpPr>
        <xdr:cNvPr id="343" name="直線コネクタ 342"/>
        <xdr:cNvCxnSpPr/>
      </xdr:nvCxnSpPr>
      <xdr:spPr>
        <a:xfrm>
          <a:off x="10388600" y="8623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46279</xdr:rowOff>
    </xdr:from>
    <xdr:to>
      <xdr:col>55</xdr:col>
      <xdr:colOff>0</xdr:colOff>
      <xdr:row>57</xdr:row>
      <xdr:rowOff>59830</xdr:rowOff>
    </xdr:to>
    <xdr:cxnSp macro="">
      <xdr:nvCxnSpPr>
        <xdr:cNvPr id="344" name="直線コネクタ 343"/>
        <xdr:cNvCxnSpPr/>
      </xdr:nvCxnSpPr>
      <xdr:spPr>
        <a:xfrm flipV="1">
          <a:off x="9639300" y="9818929"/>
          <a:ext cx="838200" cy="13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125416</xdr:rowOff>
    </xdr:from>
    <xdr:ext cx="534377" cy="259045"/>
    <xdr:sp macro="" textlink="">
      <xdr:nvSpPr>
        <xdr:cNvPr id="345" name="普通建設事業費平均値テキスト"/>
        <xdr:cNvSpPr txBox="1"/>
      </xdr:nvSpPr>
      <xdr:spPr>
        <a:xfrm>
          <a:off x="10528300" y="93837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102539</xdr:rowOff>
    </xdr:from>
    <xdr:to>
      <xdr:col>55</xdr:col>
      <xdr:colOff>50800</xdr:colOff>
      <xdr:row>56</xdr:row>
      <xdr:rowOff>32689</xdr:rowOff>
    </xdr:to>
    <xdr:sp macro="" textlink="">
      <xdr:nvSpPr>
        <xdr:cNvPr id="346" name="フローチャート: 判断 345"/>
        <xdr:cNvSpPr/>
      </xdr:nvSpPr>
      <xdr:spPr>
        <a:xfrm>
          <a:off x="10426700" y="953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109817</xdr:rowOff>
    </xdr:from>
    <xdr:to>
      <xdr:col>50</xdr:col>
      <xdr:colOff>114300</xdr:colOff>
      <xdr:row>57</xdr:row>
      <xdr:rowOff>59830</xdr:rowOff>
    </xdr:to>
    <xdr:cxnSp macro="">
      <xdr:nvCxnSpPr>
        <xdr:cNvPr id="347" name="直線コネクタ 346"/>
        <xdr:cNvCxnSpPr/>
      </xdr:nvCxnSpPr>
      <xdr:spPr>
        <a:xfrm>
          <a:off x="8750300" y="9711017"/>
          <a:ext cx="889000" cy="12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138671</xdr:rowOff>
    </xdr:from>
    <xdr:to>
      <xdr:col>50</xdr:col>
      <xdr:colOff>165100</xdr:colOff>
      <xdr:row>56</xdr:row>
      <xdr:rowOff>68821</xdr:rowOff>
    </xdr:to>
    <xdr:sp macro="" textlink="">
      <xdr:nvSpPr>
        <xdr:cNvPr id="348" name="フローチャート: 判断 347"/>
        <xdr:cNvSpPr/>
      </xdr:nvSpPr>
      <xdr:spPr>
        <a:xfrm>
          <a:off x="9588500" y="95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85348</xdr:rowOff>
    </xdr:from>
    <xdr:ext cx="534377" cy="259045"/>
    <xdr:sp macro="" textlink="">
      <xdr:nvSpPr>
        <xdr:cNvPr id="349" name="テキスト ボックス 348"/>
        <xdr:cNvSpPr txBox="1"/>
      </xdr:nvSpPr>
      <xdr:spPr>
        <a:xfrm>
          <a:off x="9372111" y="934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109360</xdr:rowOff>
    </xdr:from>
    <xdr:to>
      <xdr:col>45</xdr:col>
      <xdr:colOff>177800</xdr:colOff>
      <xdr:row>56</xdr:row>
      <xdr:rowOff>109817</xdr:rowOff>
    </xdr:to>
    <xdr:cxnSp macro="">
      <xdr:nvCxnSpPr>
        <xdr:cNvPr id="350" name="直線コネクタ 349"/>
        <xdr:cNvCxnSpPr/>
      </xdr:nvCxnSpPr>
      <xdr:spPr>
        <a:xfrm>
          <a:off x="7861300" y="9710560"/>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126314</xdr:rowOff>
    </xdr:from>
    <xdr:to>
      <xdr:col>46</xdr:col>
      <xdr:colOff>38100</xdr:colOff>
      <xdr:row>56</xdr:row>
      <xdr:rowOff>56464</xdr:rowOff>
    </xdr:to>
    <xdr:sp macro="" textlink="">
      <xdr:nvSpPr>
        <xdr:cNvPr id="351" name="フローチャート: 判断 350"/>
        <xdr:cNvSpPr/>
      </xdr:nvSpPr>
      <xdr:spPr>
        <a:xfrm>
          <a:off x="8699500" y="955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72991</xdr:rowOff>
    </xdr:from>
    <xdr:ext cx="534377" cy="259045"/>
    <xdr:sp macro="" textlink="">
      <xdr:nvSpPr>
        <xdr:cNvPr id="352" name="テキスト ボックス 351"/>
        <xdr:cNvSpPr txBox="1"/>
      </xdr:nvSpPr>
      <xdr:spPr>
        <a:xfrm>
          <a:off x="8483111" y="9331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109360</xdr:rowOff>
    </xdr:from>
    <xdr:to>
      <xdr:col>41</xdr:col>
      <xdr:colOff>50800</xdr:colOff>
      <xdr:row>57</xdr:row>
      <xdr:rowOff>57366</xdr:rowOff>
    </xdr:to>
    <xdr:cxnSp macro="">
      <xdr:nvCxnSpPr>
        <xdr:cNvPr id="353" name="直線コネクタ 352"/>
        <xdr:cNvCxnSpPr/>
      </xdr:nvCxnSpPr>
      <xdr:spPr>
        <a:xfrm flipV="1">
          <a:off x="6972300" y="9710560"/>
          <a:ext cx="889000" cy="1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147803</xdr:rowOff>
    </xdr:from>
    <xdr:to>
      <xdr:col>41</xdr:col>
      <xdr:colOff>101600</xdr:colOff>
      <xdr:row>56</xdr:row>
      <xdr:rowOff>77953</xdr:rowOff>
    </xdr:to>
    <xdr:sp macro="" textlink="">
      <xdr:nvSpPr>
        <xdr:cNvPr id="354" name="フローチャート: 判断 353"/>
        <xdr:cNvSpPr/>
      </xdr:nvSpPr>
      <xdr:spPr>
        <a:xfrm>
          <a:off x="7810500" y="957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94480</xdr:rowOff>
    </xdr:from>
    <xdr:ext cx="534377" cy="259045"/>
    <xdr:sp macro="" textlink="">
      <xdr:nvSpPr>
        <xdr:cNvPr id="355" name="テキスト ボックス 354"/>
        <xdr:cNvSpPr txBox="1"/>
      </xdr:nvSpPr>
      <xdr:spPr>
        <a:xfrm>
          <a:off x="7594111" y="935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155766</xdr:rowOff>
    </xdr:from>
    <xdr:to>
      <xdr:col>36</xdr:col>
      <xdr:colOff>165100</xdr:colOff>
      <xdr:row>56</xdr:row>
      <xdr:rowOff>85916</xdr:rowOff>
    </xdr:to>
    <xdr:sp macro="" textlink="">
      <xdr:nvSpPr>
        <xdr:cNvPr id="356" name="フローチャート: 判断 355"/>
        <xdr:cNvSpPr/>
      </xdr:nvSpPr>
      <xdr:spPr>
        <a:xfrm>
          <a:off x="6921500" y="9585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102443</xdr:rowOff>
    </xdr:from>
    <xdr:ext cx="534377" cy="259045"/>
    <xdr:sp macro="" textlink="">
      <xdr:nvSpPr>
        <xdr:cNvPr id="357" name="テキスト ボックス 356"/>
        <xdr:cNvSpPr txBox="1"/>
      </xdr:nvSpPr>
      <xdr:spPr>
        <a:xfrm>
          <a:off x="6705111" y="9360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166929</xdr:rowOff>
    </xdr:from>
    <xdr:to>
      <xdr:col>55</xdr:col>
      <xdr:colOff>50800</xdr:colOff>
      <xdr:row>57</xdr:row>
      <xdr:rowOff>97079</xdr:rowOff>
    </xdr:to>
    <xdr:sp macro="" textlink="">
      <xdr:nvSpPr>
        <xdr:cNvPr id="363" name="楕円 362"/>
        <xdr:cNvSpPr/>
      </xdr:nvSpPr>
      <xdr:spPr>
        <a:xfrm>
          <a:off x="10426700" y="976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81856</xdr:rowOff>
    </xdr:from>
    <xdr:ext cx="534377" cy="259045"/>
    <xdr:sp macro="" textlink="">
      <xdr:nvSpPr>
        <xdr:cNvPr id="364" name="普通建設事業費該当値テキスト"/>
        <xdr:cNvSpPr txBox="1"/>
      </xdr:nvSpPr>
      <xdr:spPr>
        <a:xfrm>
          <a:off x="10528300" y="9683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9030</xdr:rowOff>
    </xdr:from>
    <xdr:to>
      <xdr:col>50</xdr:col>
      <xdr:colOff>165100</xdr:colOff>
      <xdr:row>57</xdr:row>
      <xdr:rowOff>110630</xdr:rowOff>
    </xdr:to>
    <xdr:sp macro="" textlink="">
      <xdr:nvSpPr>
        <xdr:cNvPr id="365" name="楕円 364"/>
        <xdr:cNvSpPr/>
      </xdr:nvSpPr>
      <xdr:spPr>
        <a:xfrm>
          <a:off x="9588500" y="978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101757</xdr:rowOff>
    </xdr:from>
    <xdr:ext cx="534377" cy="259045"/>
    <xdr:sp macro="" textlink="">
      <xdr:nvSpPr>
        <xdr:cNvPr id="366" name="テキスト ボックス 365"/>
        <xdr:cNvSpPr txBox="1"/>
      </xdr:nvSpPr>
      <xdr:spPr>
        <a:xfrm>
          <a:off x="9372111" y="9874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59017</xdr:rowOff>
    </xdr:from>
    <xdr:to>
      <xdr:col>46</xdr:col>
      <xdr:colOff>38100</xdr:colOff>
      <xdr:row>56</xdr:row>
      <xdr:rowOff>160617</xdr:rowOff>
    </xdr:to>
    <xdr:sp macro="" textlink="">
      <xdr:nvSpPr>
        <xdr:cNvPr id="367" name="楕円 366"/>
        <xdr:cNvSpPr/>
      </xdr:nvSpPr>
      <xdr:spPr>
        <a:xfrm>
          <a:off x="8699500" y="9660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151744</xdr:rowOff>
    </xdr:from>
    <xdr:ext cx="534377" cy="259045"/>
    <xdr:sp macro="" textlink="">
      <xdr:nvSpPr>
        <xdr:cNvPr id="368" name="テキスト ボックス 367"/>
        <xdr:cNvSpPr txBox="1"/>
      </xdr:nvSpPr>
      <xdr:spPr>
        <a:xfrm>
          <a:off x="8483111" y="975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58560</xdr:rowOff>
    </xdr:from>
    <xdr:to>
      <xdr:col>41</xdr:col>
      <xdr:colOff>101600</xdr:colOff>
      <xdr:row>56</xdr:row>
      <xdr:rowOff>160160</xdr:rowOff>
    </xdr:to>
    <xdr:sp macro="" textlink="">
      <xdr:nvSpPr>
        <xdr:cNvPr id="369" name="楕円 368"/>
        <xdr:cNvSpPr/>
      </xdr:nvSpPr>
      <xdr:spPr>
        <a:xfrm>
          <a:off x="7810500" y="965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151287</xdr:rowOff>
    </xdr:from>
    <xdr:ext cx="534377" cy="259045"/>
    <xdr:sp macro="" textlink="">
      <xdr:nvSpPr>
        <xdr:cNvPr id="370" name="テキスト ボックス 369"/>
        <xdr:cNvSpPr txBox="1"/>
      </xdr:nvSpPr>
      <xdr:spPr>
        <a:xfrm>
          <a:off x="7594111" y="9752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6566</xdr:rowOff>
    </xdr:from>
    <xdr:to>
      <xdr:col>36</xdr:col>
      <xdr:colOff>165100</xdr:colOff>
      <xdr:row>57</xdr:row>
      <xdr:rowOff>108166</xdr:rowOff>
    </xdr:to>
    <xdr:sp macro="" textlink="">
      <xdr:nvSpPr>
        <xdr:cNvPr id="371" name="楕円 370"/>
        <xdr:cNvSpPr/>
      </xdr:nvSpPr>
      <xdr:spPr>
        <a:xfrm>
          <a:off x="6921500" y="977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99293</xdr:rowOff>
    </xdr:from>
    <xdr:ext cx="534377" cy="259045"/>
    <xdr:sp macro="" textlink="">
      <xdr:nvSpPr>
        <xdr:cNvPr id="372" name="テキスト ボックス 371"/>
        <xdr:cNvSpPr txBox="1"/>
      </xdr:nvSpPr>
      <xdr:spPr>
        <a:xfrm>
          <a:off x="6705111" y="987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8" name="テキスト ボックス 38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0" name="テキスト ボックス 38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103467</xdr:rowOff>
    </xdr:from>
    <xdr:to>
      <xdr:col>54</xdr:col>
      <xdr:colOff>189865</xdr:colOff>
      <xdr:row>78</xdr:row>
      <xdr:rowOff>131493</xdr:rowOff>
    </xdr:to>
    <xdr:cxnSp macro="">
      <xdr:nvCxnSpPr>
        <xdr:cNvPr id="394" name="直線コネクタ 393"/>
        <xdr:cNvCxnSpPr/>
      </xdr:nvCxnSpPr>
      <xdr:spPr>
        <a:xfrm flipV="1">
          <a:off x="10475595" y="12276417"/>
          <a:ext cx="1270" cy="122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135320</xdr:rowOff>
    </xdr:from>
    <xdr:ext cx="378565" cy="259045"/>
    <xdr:sp macro="" textlink="">
      <xdr:nvSpPr>
        <xdr:cNvPr id="395" name="普通建設事業費 （ うち新規整備　）最小値テキスト"/>
        <xdr:cNvSpPr txBox="1"/>
      </xdr:nvSpPr>
      <xdr:spPr>
        <a:xfrm>
          <a:off x="10528300" y="13508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131493</xdr:rowOff>
    </xdr:from>
    <xdr:to>
      <xdr:col>55</xdr:col>
      <xdr:colOff>88900</xdr:colOff>
      <xdr:row>78</xdr:row>
      <xdr:rowOff>131493</xdr:rowOff>
    </xdr:to>
    <xdr:cxnSp macro="">
      <xdr:nvCxnSpPr>
        <xdr:cNvPr id="396" name="直線コネクタ 395"/>
        <xdr:cNvCxnSpPr/>
      </xdr:nvCxnSpPr>
      <xdr:spPr>
        <a:xfrm>
          <a:off x="10388600" y="13504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50144</xdr:rowOff>
    </xdr:from>
    <xdr:ext cx="534377" cy="259045"/>
    <xdr:sp macro="" textlink="">
      <xdr:nvSpPr>
        <xdr:cNvPr id="397" name="普通建設事業費 （ うち新規整備　）最大値テキスト"/>
        <xdr:cNvSpPr txBox="1"/>
      </xdr:nvSpPr>
      <xdr:spPr>
        <a:xfrm>
          <a:off x="10528300" y="1205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103467</xdr:rowOff>
    </xdr:from>
    <xdr:to>
      <xdr:col>55</xdr:col>
      <xdr:colOff>88900</xdr:colOff>
      <xdr:row>71</xdr:row>
      <xdr:rowOff>103467</xdr:rowOff>
    </xdr:to>
    <xdr:cxnSp macro="">
      <xdr:nvCxnSpPr>
        <xdr:cNvPr id="398" name="直線コネクタ 397"/>
        <xdr:cNvCxnSpPr/>
      </xdr:nvCxnSpPr>
      <xdr:spPr>
        <a:xfrm>
          <a:off x="10388600" y="12276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79967</xdr:rowOff>
    </xdr:from>
    <xdr:to>
      <xdr:col>55</xdr:col>
      <xdr:colOff>0</xdr:colOff>
      <xdr:row>77</xdr:row>
      <xdr:rowOff>122098</xdr:rowOff>
    </xdr:to>
    <xdr:cxnSp macro="">
      <xdr:nvCxnSpPr>
        <xdr:cNvPr id="399" name="直線コネクタ 398"/>
        <xdr:cNvCxnSpPr/>
      </xdr:nvCxnSpPr>
      <xdr:spPr>
        <a:xfrm>
          <a:off x="9639300" y="13281617"/>
          <a:ext cx="838200" cy="42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161337</xdr:rowOff>
    </xdr:from>
    <xdr:ext cx="534377" cy="259045"/>
    <xdr:sp macro="" textlink="">
      <xdr:nvSpPr>
        <xdr:cNvPr id="400" name="普通建設事業費 （ うち新規整備　）平均値テキスト"/>
        <xdr:cNvSpPr txBox="1"/>
      </xdr:nvSpPr>
      <xdr:spPr>
        <a:xfrm>
          <a:off x="10528300" y="13020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138460</xdr:rowOff>
    </xdr:from>
    <xdr:to>
      <xdr:col>55</xdr:col>
      <xdr:colOff>50800</xdr:colOff>
      <xdr:row>77</xdr:row>
      <xdr:rowOff>68610</xdr:rowOff>
    </xdr:to>
    <xdr:sp macro="" textlink="">
      <xdr:nvSpPr>
        <xdr:cNvPr id="401" name="フローチャート: 判断 400"/>
        <xdr:cNvSpPr/>
      </xdr:nvSpPr>
      <xdr:spPr>
        <a:xfrm>
          <a:off x="10426700" y="1316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79967</xdr:rowOff>
    </xdr:from>
    <xdr:to>
      <xdr:col>50</xdr:col>
      <xdr:colOff>114300</xdr:colOff>
      <xdr:row>77</xdr:row>
      <xdr:rowOff>119698</xdr:rowOff>
    </xdr:to>
    <xdr:cxnSp macro="">
      <xdr:nvCxnSpPr>
        <xdr:cNvPr id="402" name="直線コネクタ 401"/>
        <xdr:cNvCxnSpPr/>
      </xdr:nvCxnSpPr>
      <xdr:spPr>
        <a:xfrm flipV="1">
          <a:off x="8750300" y="13281617"/>
          <a:ext cx="889000" cy="39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139032</xdr:rowOff>
    </xdr:from>
    <xdr:to>
      <xdr:col>50</xdr:col>
      <xdr:colOff>165100</xdr:colOff>
      <xdr:row>77</xdr:row>
      <xdr:rowOff>69182</xdr:rowOff>
    </xdr:to>
    <xdr:sp macro="" textlink="">
      <xdr:nvSpPr>
        <xdr:cNvPr id="403" name="フローチャート: 判断 402"/>
        <xdr:cNvSpPr/>
      </xdr:nvSpPr>
      <xdr:spPr>
        <a:xfrm>
          <a:off x="9588500" y="1316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85709</xdr:rowOff>
    </xdr:from>
    <xdr:ext cx="534377" cy="259045"/>
    <xdr:sp macro="" textlink="">
      <xdr:nvSpPr>
        <xdr:cNvPr id="404" name="テキスト ボックス 403"/>
        <xdr:cNvSpPr txBox="1"/>
      </xdr:nvSpPr>
      <xdr:spPr>
        <a:xfrm>
          <a:off x="9372111" y="12944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21651</xdr:rowOff>
    </xdr:from>
    <xdr:to>
      <xdr:col>45</xdr:col>
      <xdr:colOff>177800</xdr:colOff>
      <xdr:row>77</xdr:row>
      <xdr:rowOff>119698</xdr:rowOff>
    </xdr:to>
    <xdr:cxnSp macro="">
      <xdr:nvCxnSpPr>
        <xdr:cNvPr id="405" name="直線コネクタ 404"/>
        <xdr:cNvCxnSpPr/>
      </xdr:nvCxnSpPr>
      <xdr:spPr>
        <a:xfrm>
          <a:off x="7861300" y="13051851"/>
          <a:ext cx="889000" cy="269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54198</xdr:rowOff>
    </xdr:from>
    <xdr:to>
      <xdr:col>46</xdr:col>
      <xdr:colOff>38100</xdr:colOff>
      <xdr:row>76</xdr:row>
      <xdr:rowOff>155798</xdr:rowOff>
    </xdr:to>
    <xdr:sp macro="" textlink="">
      <xdr:nvSpPr>
        <xdr:cNvPr id="406" name="フローチャート: 判断 405"/>
        <xdr:cNvSpPr/>
      </xdr:nvSpPr>
      <xdr:spPr>
        <a:xfrm>
          <a:off x="8699500" y="1308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875</xdr:rowOff>
    </xdr:from>
    <xdr:ext cx="534377" cy="259045"/>
    <xdr:sp macro="" textlink="">
      <xdr:nvSpPr>
        <xdr:cNvPr id="407" name="テキスト ボックス 406"/>
        <xdr:cNvSpPr txBox="1"/>
      </xdr:nvSpPr>
      <xdr:spPr>
        <a:xfrm>
          <a:off x="8483111" y="1285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112629</xdr:rowOff>
    </xdr:from>
    <xdr:to>
      <xdr:col>41</xdr:col>
      <xdr:colOff>101600</xdr:colOff>
      <xdr:row>77</xdr:row>
      <xdr:rowOff>42779</xdr:rowOff>
    </xdr:to>
    <xdr:sp macro="" textlink="">
      <xdr:nvSpPr>
        <xdr:cNvPr id="408" name="フローチャート: 判断 407"/>
        <xdr:cNvSpPr/>
      </xdr:nvSpPr>
      <xdr:spPr>
        <a:xfrm>
          <a:off x="7810500" y="13142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33906</xdr:rowOff>
    </xdr:from>
    <xdr:ext cx="534377" cy="259045"/>
    <xdr:sp macro="" textlink="">
      <xdr:nvSpPr>
        <xdr:cNvPr id="409" name="テキスト ボックス 408"/>
        <xdr:cNvSpPr txBox="1"/>
      </xdr:nvSpPr>
      <xdr:spPr>
        <a:xfrm>
          <a:off x="7594111" y="13235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71298</xdr:rowOff>
    </xdr:from>
    <xdr:to>
      <xdr:col>55</xdr:col>
      <xdr:colOff>50800</xdr:colOff>
      <xdr:row>78</xdr:row>
      <xdr:rowOff>1448</xdr:rowOff>
    </xdr:to>
    <xdr:sp macro="" textlink="">
      <xdr:nvSpPr>
        <xdr:cNvPr id="415" name="楕円 414"/>
        <xdr:cNvSpPr/>
      </xdr:nvSpPr>
      <xdr:spPr>
        <a:xfrm>
          <a:off x="10426700" y="1327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49725</xdr:rowOff>
    </xdr:from>
    <xdr:ext cx="469744" cy="259045"/>
    <xdr:sp macro="" textlink="">
      <xdr:nvSpPr>
        <xdr:cNvPr id="416" name="普通建設事業費 （ うち新規整備　）該当値テキスト"/>
        <xdr:cNvSpPr txBox="1"/>
      </xdr:nvSpPr>
      <xdr:spPr>
        <a:xfrm>
          <a:off x="10528300" y="13251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29167</xdr:rowOff>
    </xdr:from>
    <xdr:to>
      <xdr:col>50</xdr:col>
      <xdr:colOff>165100</xdr:colOff>
      <xdr:row>77</xdr:row>
      <xdr:rowOff>130767</xdr:rowOff>
    </xdr:to>
    <xdr:sp macro="" textlink="">
      <xdr:nvSpPr>
        <xdr:cNvPr id="417" name="楕円 416"/>
        <xdr:cNvSpPr/>
      </xdr:nvSpPr>
      <xdr:spPr>
        <a:xfrm>
          <a:off x="9588500" y="13230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121894</xdr:rowOff>
    </xdr:from>
    <xdr:ext cx="534377" cy="259045"/>
    <xdr:sp macro="" textlink="">
      <xdr:nvSpPr>
        <xdr:cNvPr id="418" name="テキスト ボックス 417"/>
        <xdr:cNvSpPr txBox="1"/>
      </xdr:nvSpPr>
      <xdr:spPr>
        <a:xfrm>
          <a:off x="9372111" y="13323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68898</xdr:rowOff>
    </xdr:from>
    <xdr:to>
      <xdr:col>46</xdr:col>
      <xdr:colOff>38100</xdr:colOff>
      <xdr:row>77</xdr:row>
      <xdr:rowOff>170498</xdr:rowOff>
    </xdr:to>
    <xdr:sp macro="" textlink="">
      <xdr:nvSpPr>
        <xdr:cNvPr id="419" name="楕円 418"/>
        <xdr:cNvSpPr/>
      </xdr:nvSpPr>
      <xdr:spPr>
        <a:xfrm>
          <a:off x="8699500" y="1327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161625</xdr:rowOff>
    </xdr:from>
    <xdr:ext cx="469744" cy="259045"/>
    <xdr:sp macro="" textlink="">
      <xdr:nvSpPr>
        <xdr:cNvPr id="420" name="テキスト ボックス 419"/>
        <xdr:cNvSpPr txBox="1"/>
      </xdr:nvSpPr>
      <xdr:spPr>
        <a:xfrm>
          <a:off x="8515428" y="13363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142301</xdr:rowOff>
    </xdr:from>
    <xdr:to>
      <xdr:col>41</xdr:col>
      <xdr:colOff>101600</xdr:colOff>
      <xdr:row>76</xdr:row>
      <xdr:rowOff>72451</xdr:rowOff>
    </xdr:to>
    <xdr:sp macro="" textlink="">
      <xdr:nvSpPr>
        <xdr:cNvPr id="421" name="楕円 420"/>
        <xdr:cNvSpPr/>
      </xdr:nvSpPr>
      <xdr:spPr>
        <a:xfrm>
          <a:off x="7810500" y="13001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88978</xdr:rowOff>
    </xdr:from>
    <xdr:ext cx="534377" cy="259045"/>
    <xdr:sp macro="" textlink="">
      <xdr:nvSpPr>
        <xdr:cNvPr id="422" name="テキスト ボックス 421"/>
        <xdr:cNvSpPr txBox="1"/>
      </xdr:nvSpPr>
      <xdr:spPr>
        <a:xfrm>
          <a:off x="7594111" y="12776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3" name="直線コネクタ 43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4" name="テキスト ボックス 43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5" name="直線コネクタ 43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36" name="テキスト ボックス 435"/>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7" name="直線コネクタ 43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38" name="テキスト ボックス 437"/>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39" name="直線コネクタ 43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0" name="テキスト ボックス 439"/>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2" name="テキスト ボックス 441"/>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150833</xdr:rowOff>
    </xdr:from>
    <xdr:to>
      <xdr:col>54</xdr:col>
      <xdr:colOff>189865</xdr:colOff>
      <xdr:row>98</xdr:row>
      <xdr:rowOff>30087</xdr:rowOff>
    </xdr:to>
    <xdr:cxnSp macro="">
      <xdr:nvCxnSpPr>
        <xdr:cNvPr id="444" name="直線コネクタ 443"/>
        <xdr:cNvCxnSpPr/>
      </xdr:nvCxnSpPr>
      <xdr:spPr>
        <a:xfrm flipV="1">
          <a:off x="10475595" y="15581333"/>
          <a:ext cx="1270" cy="1250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33914</xdr:rowOff>
    </xdr:from>
    <xdr:ext cx="469744" cy="259045"/>
    <xdr:sp macro="" textlink="">
      <xdr:nvSpPr>
        <xdr:cNvPr id="445" name="普通建設事業費 （ うち更新整備　）最小値テキスト"/>
        <xdr:cNvSpPr txBox="1"/>
      </xdr:nvSpPr>
      <xdr:spPr>
        <a:xfrm>
          <a:off x="10528300" y="16836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30087</xdr:rowOff>
    </xdr:from>
    <xdr:to>
      <xdr:col>55</xdr:col>
      <xdr:colOff>88900</xdr:colOff>
      <xdr:row>98</xdr:row>
      <xdr:rowOff>30087</xdr:rowOff>
    </xdr:to>
    <xdr:cxnSp macro="">
      <xdr:nvCxnSpPr>
        <xdr:cNvPr id="446" name="直線コネクタ 445"/>
        <xdr:cNvCxnSpPr/>
      </xdr:nvCxnSpPr>
      <xdr:spPr>
        <a:xfrm>
          <a:off x="10388600" y="16832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97510</xdr:rowOff>
    </xdr:from>
    <xdr:ext cx="534377" cy="259045"/>
    <xdr:sp macro="" textlink="">
      <xdr:nvSpPr>
        <xdr:cNvPr id="447" name="普通建設事業費 （ うち更新整備　）最大値テキスト"/>
        <xdr:cNvSpPr txBox="1"/>
      </xdr:nvSpPr>
      <xdr:spPr>
        <a:xfrm>
          <a:off x="10528300" y="15356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150833</xdr:rowOff>
    </xdr:from>
    <xdr:to>
      <xdr:col>55</xdr:col>
      <xdr:colOff>88900</xdr:colOff>
      <xdr:row>90</xdr:row>
      <xdr:rowOff>150833</xdr:rowOff>
    </xdr:to>
    <xdr:cxnSp macro="">
      <xdr:nvCxnSpPr>
        <xdr:cNvPr id="448" name="直線コネクタ 447"/>
        <xdr:cNvCxnSpPr/>
      </xdr:nvCxnSpPr>
      <xdr:spPr>
        <a:xfrm>
          <a:off x="10388600" y="15581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124338</xdr:rowOff>
    </xdr:from>
    <xdr:to>
      <xdr:col>55</xdr:col>
      <xdr:colOff>0</xdr:colOff>
      <xdr:row>97</xdr:row>
      <xdr:rowOff>3683</xdr:rowOff>
    </xdr:to>
    <xdr:cxnSp macro="">
      <xdr:nvCxnSpPr>
        <xdr:cNvPr id="449" name="直線コネクタ 448"/>
        <xdr:cNvCxnSpPr/>
      </xdr:nvCxnSpPr>
      <xdr:spPr>
        <a:xfrm flipV="1">
          <a:off x="9639300" y="16583538"/>
          <a:ext cx="838200" cy="5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90495</xdr:rowOff>
    </xdr:from>
    <xdr:ext cx="534377" cy="259045"/>
    <xdr:sp macro="" textlink="">
      <xdr:nvSpPr>
        <xdr:cNvPr id="450" name="普通建設事業費 （ うち更新整備　）平均値テキスト"/>
        <xdr:cNvSpPr txBox="1"/>
      </xdr:nvSpPr>
      <xdr:spPr>
        <a:xfrm>
          <a:off x="10528300" y="16206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67618</xdr:rowOff>
    </xdr:from>
    <xdr:to>
      <xdr:col>55</xdr:col>
      <xdr:colOff>50800</xdr:colOff>
      <xdr:row>95</xdr:row>
      <xdr:rowOff>169218</xdr:rowOff>
    </xdr:to>
    <xdr:sp macro="" textlink="">
      <xdr:nvSpPr>
        <xdr:cNvPr id="451" name="フローチャート: 判断 450"/>
        <xdr:cNvSpPr/>
      </xdr:nvSpPr>
      <xdr:spPr>
        <a:xfrm>
          <a:off x="10426700" y="16355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111010</xdr:rowOff>
    </xdr:from>
    <xdr:to>
      <xdr:col>50</xdr:col>
      <xdr:colOff>114300</xdr:colOff>
      <xdr:row>97</xdr:row>
      <xdr:rowOff>3683</xdr:rowOff>
    </xdr:to>
    <xdr:cxnSp macro="">
      <xdr:nvCxnSpPr>
        <xdr:cNvPr id="452" name="直線コネクタ 451"/>
        <xdr:cNvCxnSpPr/>
      </xdr:nvCxnSpPr>
      <xdr:spPr>
        <a:xfrm>
          <a:off x="8750300" y="16398760"/>
          <a:ext cx="889000" cy="235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121475</xdr:rowOff>
    </xdr:from>
    <xdr:to>
      <xdr:col>50</xdr:col>
      <xdr:colOff>165100</xdr:colOff>
      <xdr:row>96</xdr:row>
      <xdr:rowOff>51625</xdr:rowOff>
    </xdr:to>
    <xdr:sp macro="" textlink="">
      <xdr:nvSpPr>
        <xdr:cNvPr id="453" name="フローチャート: 判断 452"/>
        <xdr:cNvSpPr/>
      </xdr:nvSpPr>
      <xdr:spPr>
        <a:xfrm>
          <a:off x="9588500" y="1640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68152</xdr:rowOff>
    </xdr:from>
    <xdr:ext cx="534377" cy="259045"/>
    <xdr:sp macro="" textlink="">
      <xdr:nvSpPr>
        <xdr:cNvPr id="454" name="テキスト ボックス 453"/>
        <xdr:cNvSpPr txBox="1"/>
      </xdr:nvSpPr>
      <xdr:spPr>
        <a:xfrm>
          <a:off x="9372111" y="1618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111010</xdr:rowOff>
    </xdr:from>
    <xdr:to>
      <xdr:col>45</xdr:col>
      <xdr:colOff>177800</xdr:colOff>
      <xdr:row>97</xdr:row>
      <xdr:rowOff>28783</xdr:rowOff>
    </xdr:to>
    <xdr:cxnSp macro="">
      <xdr:nvCxnSpPr>
        <xdr:cNvPr id="455" name="直線コネクタ 454"/>
        <xdr:cNvCxnSpPr/>
      </xdr:nvCxnSpPr>
      <xdr:spPr>
        <a:xfrm flipV="1">
          <a:off x="7861300" y="16398760"/>
          <a:ext cx="889000" cy="26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6902</xdr:rowOff>
    </xdr:from>
    <xdr:to>
      <xdr:col>46</xdr:col>
      <xdr:colOff>38100</xdr:colOff>
      <xdr:row>96</xdr:row>
      <xdr:rowOff>108502</xdr:rowOff>
    </xdr:to>
    <xdr:sp macro="" textlink="">
      <xdr:nvSpPr>
        <xdr:cNvPr id="456" name="フローチャート: 判断 455"/>
        <xdr:cNvSpPr/>
      </xdr:nvSpPr>
      <xdr:spPr>
        <a:xfrm>
          <a:off x="8699500" y="1646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99629</xdr:rowOff>
    </xdr:from>
    <xdr:ext cx="534377" cy="259045"/>
    <xdr:sp macro="" textlink="">
      <xdr:nvSpPr>
        <xdr:cNvPr id="457" name="テキスト ボックス 456"/>
        <xdr:cNvSpPr txBox="1"/>
      </xdr:nvSpPr>
      <xdr:spPr>
        <a:xfrm>
          <a:off x="8483111" y="1655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37099</xdr:rowOff>
    </xdr:from>
    <xdr:to>
      <xdr:col>41</xdr:col>
      <xdr:colOff>101600</xdr:colOff>
      <xdr:row>96</xdr:row>
      <xdr:rowOff>138699</xdr:rowOff>
    </xdr:to>
    <xdr:sp macro="" textlink="">
      <xdr:nvSpPr>
        <xdr:cNvPr id="458" name="フローチャート: 判断 457"/>
        <xdr:cNvSpPr/>
      </xdr:nvSpPr>
      <xdr:spPr>
        <a:xfrm>
          <a:off x="7810500" y="1649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155226</xdr:rowOff>
    </xdr:from>
    <xdr:ext cx="534377" cy="259045"/>
    <xdr:sp macro="" textlink="">
      <xdr:nvSpPr>
        <xdr:cNvPr id="459" name="テキスト ボックス 458"/>
        <xdr:cNvSpPr txBox="1"/>
      </xdr:nvSpPr>
      <xdr:spPr>
        <a:xfrm>
          <a:off x="7594111" y="1627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73538</xdr:rowOff>
    </xdr:from>
    <xdr:to>
      <xdr:col>55</xdr:col>
      <xdr:colOff>50800</xdr:colOff>
      <xdr:row>97</xdr:row>
      <xdr:rowOff>3688</xdr:rowOff>
    </xdr:to>
    <xdr:sp macro="" textlink="">
      <xdr:nvSpPr>
        <xdr:cNvPr id="465" name="楕円 464"/>
        <xdr:cNvSpPr/>
      </xdr:nvSpPr>
      <xdr:spPr>
        <a:xfrm>
          <a:off x="10426700" y="1653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51965</xdr:rowOff>
    </xdr:from>
    <xdr:ext cx="534377" cy="259045"/>
    <xdr:sp macro="" textlink="">
      <xdr:nvSpPr>
        <xdr:cNvPr id="466" name="普通建設事業費 （ うち更新整備　）該当値テキスト"/>
        <xdr:cNvSpPr txBox="1"/>
      </xdr:nvSpPr>
      <xdr:spPr>
        <a:xfrm>
          <a:off x="10528300" y="16511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124333</xdr:rowOff>
    </xdr:from>
    <xdr:to>
      <xdr:col>50</xdr:col>
      <xdr:colOff>165100</xdr:colOff>
      <xdr:row>97</xdr:row>
      <xdr:rowOff>54483</xdr:rowOff>
    </xdr:to>
    <xdr:sp macro="" textlink="">
      <xdr:nvSpPr>
        <xdr:cNvPr id="467" name="楕円 466"/>
        <xdr:cNvSpPr/>
      </xdr:nvSpPr>
      <xdr:spPr>
        <a:xfrm>
          <a:off x="9588500" y="1658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45610</xdr:rowOff>
    </xdr:from>
    <xdr:ext cx="534377" cy="259045"/>
    <xdr:sp macro="" textlink="">
      <xdr:nvSpPr>
        <xdr:cNvPr id="468" name="テキスト ボックス 467"/>
        <xdr:cNvSpPr txBox="1"/>
      </xdr:nvSpPr>
      <xdr:spPr>
        <a:xfrm>
          <a:off x="9372111" y="16676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60210</xdr:rowOff>
    </xdr:from>
    <xdr:to>
      <xdr:col>46</xdr:col>
      <xdr:colOff>38100</xdr:colOff>
      <xdr:row>95</xdr:row>
      <xdr:rowOff>161810</xdr:rowOff>
    </xdr:to>
    <xdr:sp macro="" textlink="">
      <xdr:nvSpPr>
        <xdr:cNvPr id="469" name="楕円 468"/>
        <xdr:cNvSpPr/>
      </xdr:nvSpPr>
      <xdr:spPr>
        <a:xfrm>
          <a:off x="8699500" y="1634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6887</xdr:rowOff>
    </xdr:from>
    <xdr:ext cx="534377" cy="259045"/>
    <xdr:sp macro="" textlink="">
      <xdr:nvSpPr>
        <xdr:cNvPr id="470" name="テキスト ボックス 469"/>
        <xdr:cNvSpPr txBox="1"/>
      </xdr:nvSpPr>
      <xdr:spPr>
        <a:xfrm>
          <a:off x="8483111" y="16123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149433</xdr:rowOff>
    </xdr:from>
    <xdr:to>
      <xdr:col>41</xdr:col>
      <xdr:colOff>101600</xdr:colOff>
      <xdr:row>97</xdr:row>
      <xdr:rowOff>79583</xdr:rowOff>
    </xdr:to>
    <xdr:sp macro="" textlink="">
      <xdr:nvSpPr>
        <xdr:cNvPr id="471" name="楕円 470"/>
        <xdr:cNvSpPr/>
      </xdr:nvSpPr>
      <xdr:spPr>
        <a:xfrm>
          <a:off x="7810500" y="16608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70710</xdr:rowOff>
    </xdr:from>
    <xdr:ext cx="534377" cy="259045"/>
    <xdr:sp macro="" textlink="">
      <xdr:nvSpPr>
        <xdr:cNvPr id="472" name="テキスト ボックス 471"/>
        <xdr:cNvSpPr txBox="1"/>
      </xdr:nvSpPr>
      <xdr:spPr>
        <a:xfrm>
          <a:off x="7594111" y="16701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3" name="正方形/長方形 47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4" name="正方形/長方形 47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5" name="正方形/長方形 47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6" name="正方形/長方形 47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7" name="正方形/長方形 47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78" name="正方形/長方形 47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79" name="正方形/長方形 47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0" name="正方形/長方形 47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1" name="テキスト ボックス 48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2" name="直線コネクタ 48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83" name="直線コネクタ 48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84" name="テキスト ボックス 483"/>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85" name="直線コネクタ 48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486" name="テキスト ボックス 485"/>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87" name="直線コネクタ 48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111777</xdr:rowOff>
    </xdr:from>
    <xdr:ext cx="467179" cy="259045"/>
    <xdr:sp macro="" textlink="">
      <xdr:nvSpPr>
        <xdr:cNvPr id="488" name="テキスト ボックス 487"/>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89" name="直線コネクタ 48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168927</xdr:rowOff>
    </xdr:from>
    <xdr:ext cx="467179" cy="259045"/>
    <xdr:sp macro="" textlink="">
      <xdr:nvSpPr>
        <xdr:cNvPr id="490" name="テキスト ボックス 489"/>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1" name="直線コネクタ 49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492" name="テキスト ボックス 491"/>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146101</xdr:rowOff>
    </xdr:from>
    <xdr:to>
      <xdr:col>85</xdr:col>
      <xdr:colOff>126364</xdr:colOff>
      <xdr:row>38</xdr:row>
      <xdr:rowOff>139700</xdr:rowOff>
    </xdr:to>
    <xdr:cxnSp macro="">
      <xdr:nvCxnSpPr>
        <xdr:cNvPr id="494" name="直線コネクタ 493"/>
        <xdr:cNvCxnSpPr/>
      </xdr:nvCxnSpPr>
      <xdr:spPr>
        <a:xfrm flipV="1">
          <a:off x="16317595" y="5289601"/>
          <a:ext cx="1269" cy="1365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495"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496" name="直線コネクタ 495"/>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92778</xdr:rowOff>
    </xdr:from>
    <xdr:ext cx="469744" cy="259045"/>
    <xdr:sp macro="" textlink="">
      <xdr:nvSpPr>
        <xdr:cNvPr id="497" name="災害復旧事業費最大値テキスト"/>
        <xdr:cNvSpPr txBox="1"/>
      </xdr:nvSpPr>
      <xdr:spPr>
        <a:xfrm>
          <a:off x="16370300" y="5064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146101</xdr:rowOff>
    </xdr:from>
    <xdr:to>
      <xdr:col>86</xdr:col>
      <xdr:colOff>25400</xdr:colOff>
      <xdr:row>30</xdr:row>
      <xdr:rowOff>146101</xdr:rowOff>
    </xdr:to>
    <xdr:cxnSp macro="">
      <xdr:nvCxnSpPr>
        <xdr:cNvPr id="498" name="直線コネクタ 497"/>
        <xdr:cNvCxnSpPr/>
      </xdr:nvCxnSpPr>
      <xdr:spPr>
        <a:xfrm>
          <a:off x="16230600" y="5289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499" name="直線コネクタ 498"/>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162526</xdr:rowOff>
    </xdr:from>
    <xdr:ext cx="378565" cy="259045"/>
    <xdr:sp macro="" textlink="">
      <xdr:nvSpPr>
        <xdr:cNvPr id="500" name="災害復旧事業費平均値テキスト"/>
        <xdr:cNvSpPr txBox="1"/>
      </xdr:nvSpPr>
      <xdr:spPr>
        <a:xfrm>
          <a:off x="16370300" y="633472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139649</xdr:rowOff>
    </xdr:from>
    <xdr:to>
      <xdr:col>85</xdr:col>
      <xdr:colOff>177800</xdr:colOff>
      <xdr:row>38</xdr:row>
      <xdr:rowOff>69799</xdr:rowOff>
    </xdr:to>
    <xdr:sp macro="" textlink="">
      <xdr:nvSpPr>
        <xdr:cNvPr id="501" name="フローチャート: 判断 500"/>
        <xdr:cNvSpPr/>
      </xdr:nvSpPr>
      <xdr:spPr>
        <a:xfrm>
          <a:off x="16268700" y="6483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02" name="直線コネクタ 501"/>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40894</xdr:rowOff>
    </xdr:from>
    <xdr:to>
      <xdr:col>81</xdr:col>
      <xdr:colOff>101600</xdr:colOff>
      <xdr:row>38</xdr:row>
      <xdr:rowOff>142494</xdr:rowOff>
    </xdr:to>
    <xdr:sp macro="" textlink="">
      <xdr:nvSpPr>
        <xdr:cNvPr id="503" name="フローチャート: 判断 502"/>
        <xdr:cNvSpPr/>
      </xdr:nvSpPr>
      <xdr:spPr>
        <a:xfrm>
          <a:off x="15430500" y="6555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159021</xdr:rowOff>
    </xdr:from>
    <xdr:ext cx="378565" cy="259045"/>
    <xdr:sp macro="" textlink="">
      <xdr:nvSpPr>
        <xdr:cNvPr id="504" name="テキスト ボックス 503"/>
        <xdr:cNvSpPr txBox="1"/>
      </xdr:nvSpPr>
      <xdr:spPr>
        <a:xfrm>
          <a:off x="15292017" y="6331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05" name="直線コネクタ 504"/>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120904</xdr:rowOff>
    </xdr:from>
    <xdr:to>
      <xdr:col>76</xdr:col>
      <xdr:colOff>165100</xdr:colOff>
      <xdr:row>38</xdr:row>
      <xdr:rowOff>51054</xdr:rowOff>
    </xdr:to>
    <xdr:sp macro="" textlink="">
      <xdr:nvSpPr>
        <xdr:cNvPr id="506" name="フローチャート: 判断 505"/>
        <xdr:cNvSpPr/>
      </xdr:nvSpPr>
      <xdr:spPr>
        <a:xfrm>
          <a:off x="14541500" y="646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67581</xdr:rowOff>
    </xdr:from>
    <xdr:ext cx="378565" cy="259045"/>
    <xdr:sp macro="" textlink="">
      <xdr:nvSpPr>
        <xdr:cNvPr id="507" name="テキスト ボックス 506"/>
        <xdr:cNvSpPr txBox="1"/>
      </xdr:nvSpPr>
      <xdr:spPr>
        <a:xfrm>
          <a:off x="14403017" y="6239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116840</xdr:rowOff>
    </xdr:from>
    <xdr:to>
      <xdr:col>71</xdr:col>
      <xdr:colOff>177800</xdr:colOff>
      <xdr:row>38</xdr:row>
      <xdr:rowOff>139700</xdr:rowOff>
    </xdr:to>
    <xdr:cxnSp macro="">
      <xdr:nvCxnSpPr>
        <xdr:cNvPr id="508" name="直線コネクタ 507"/>
        <xdr:cNvCxnSpPr/>
      </xdr:nvCxnSpPr>
      <xdr:spPr>
        <a:xfrm>
          <a:off x="12814300" y="66319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112217</xdr:rowOff>
    </xdr:from>
    <xdr:to>
      <xdr:col>72</xdr:col>
      <xdr:colOff>38100</xdr:colOff>
      <xdr:row>38</xdr:row>
      <xdr:rowOff>42367</xdr:rowOff>
    </xdr:to>
    <xdr:sp macro="" textlink="">
      <xdr:nvSpPr>
        <xdr:cNvPr id="509" name="フローチャート: 判断 508"/>
        <xdr:cNvSpPr/>
      </xdr:nvSpPr>
      <xdr:spPr>
        <a:xfrm>
          <a:off x="13652500" y="6455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58894</xdr:rowOff>
    </xdr:from>
    <xdr:ext cx="378565" cy="259045"/>
    <xdr:sp macro="" textlink="">
      <xdr:nvSpPr>
        <xdr:cNvPr id="510" name="テキスト ボックス 509"/>
        <xdr:cNvSpPr txBox="1"/>
      </xdr:nvSpPr>
      <xdr:spPr>
        <a:xfrm>
          <a:off x="13514017" y="62310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61925</xdr:rowOff>
    </xdr:from>
    <xdr:to>
      <xdr:col>67</xdr:col>
      <xdr:colOff>101600</xdr:colOff>
      <xdr:row>37</xdr:row>
      <xdr:rowOff>163525</xdr:rowOff>
    </xdr:to>
    <xdr:sp macro="" textlink="">
      <xdr:nvSpPr>
        <xdr:cNvPr id="511" name="フローチャート: 判断 510"/>
        <xdr:cNvSpPr/>
      </xdr:nvSpPr>
      <xdr:spPr>
        <a:xfrm>
          <a:off x="12763500" y="640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8602</xdr:rowOff>
    </xdr:from>
    <xdr:ext cx="378565" cy="259045"/>
    <xdr:sp macro="" textlink="">
      <xdr:nvSpPr>
        <xdr:cNvPr id="512" name="テキスト ボックス 511"/>
        <xdr:cNvSpPr txBox="1"/>
      </xdr:nvSpPr>
      <xdr:spPr>
        <a:xfrm>
          <a:off x="12625017" y="6180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3" name="テキスト ボックス 51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4" name="テキスト ボックス 51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5" name="テキスト ボックス 51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6" name="テキスト ボックス 51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17" name="テキスト ボックス 51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18" name="楕円 517"/>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19" name="災害復旧事業費該当値テキスト"/>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20" name="楕円 519"/>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21" name="テキスト ボックス 520"/>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22" name="楕円 521"/>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23" name="テキスト ボックス 522"/>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24" name="楕円 523"/>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25" name="テキスト ボックス 524"/>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66040</xdr:rowOff>
    </xdr:from>
    <xdr:to>
      <xdr:col>67</xdr:col>
      <xdr:colOff>101600</xdr:colOff>
      <xdr:row>38</xdr:row>
      <xdr:rowOff>167640</xdr:rowOff>
    </xdr:to>
    <xdr:sp macro="" textlink="">
      <xdr:nvSpPr>
        <xdr:cNvPr id="526" name="楕円 525"/>
        <xdr:cNvSpPr/>
      </xdr:nvSpPr>
      <xdr:spPr>
        <a:xfrm>
          <a:off x="12763500" y="658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38</xdr:row>
      <xdr:rowOff>158767</xdr:rowOff>
    </xdr:from>
    <xdr:ext cx="313932" cy="259045"/>
    <xdr:sp macro="" textlink="">
      <xdr:nvSpPr>
        <xdr:cNvPr id="527" name="テキスト ボックス 526"/>
        <xdr:cNvSpPr txBox="1"/>
      </xdr:nvSpPr>
      <xdr:spPr>
        <a:xfrm>
          <a:off x="12657333" y="66738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28" name="正方形/長方形 52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29" name="正方形/長方形 52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0" name="正方形/長方形 52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1" name="正方形/長方形 53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2" name="正方形/長方形 53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3" name="正方形/長方形 53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4" name="正方形/長方形 53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5" name="正方形/長方形 53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6" name="テキスト ボックス 53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7" name="直線コネクタ 53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38" name="直線コネクタ 53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39" name="テキスト ボックス 53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0" name="直線コネクタ 53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1" name="テキスト ボックス 54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3" name="直線コネクタ 54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5" name="直線コネクタ 54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7" name="直線コネクタ 54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48" name="直線コネクタ 54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4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0" name="フローチャート: 判断 54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1" name="直線コネクタ 55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2" name="フローチャート: 判断 55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3" name="テキスト ボックス 55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4" name="直線コネクタ 55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5" name="フローチャート: 判断 55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6" name="テキスト ボックス 55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57" name="直線コネクタ 55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58" name="フローチャート: 判断 55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59" name="テキスト ボックス 55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0" name="フローチャート: 判断 55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1" name="テキスト ボックス 56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2" name="テキスト ボックス 56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3" name="テキスト ボックス 56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4" name="テキスト ボックス 56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5" name="テキスト ボックス 56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6" name="テキスト ボックス 56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楕円 56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6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69" name="楕円 56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0" name="テキスト ボックス 56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1" name="楕円 57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2" name="テキスト ボックス 57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3" name="楕円 57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4" name="テキスト ボックス 57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楕円 57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6" name="テキスト ボックス 57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77" name="正方形/長方形 57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78" name="正方形/長方形 57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79" name="正方形/長方形 57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0" name="正方形/長方形 57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1" name="正方形/長方形 58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2" name="正方形/長方形 58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3" name="正方形/長方形 58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4" name="正方形/長方形 58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5" name="テキスト ボックス 58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6" name="直線コネクタ 58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87" name="直線コネクタ 58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88" name="テキスト ボックス 58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89" name="直線コネクタ 58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0" name="テキスト ボックス 58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1" name="直線コネクタ 59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2" name="テキスト ボックス 59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3" name="直線コネクタ 59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594" name="テキスト ボックス 59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595" name="直線コネクタ 59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596" name="テキスト ボックス 59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7" name="直線コネクタ 59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598" name="テキスト ボックス 59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59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143243</xdr:rowOff>
    </xdr:from>
    <xdr:to>
      <xdr:col>85</xdr:col>
      <xdr:colOff>126364</xdr:colOff>
      <xdr:row>77</xdr:row>
      <xdr:rowOff>126136</xdr:rowOff>
    </xdr:to>
    <xdr:cxnSp macro="">
      <xdr:nvCxnSpPr>
        <xdr:cNvPr id="600" name="直線コネクタ 599"/>
        <xdr:cNvCxnSpPr/>
      </xdr:nvCxnSpPr>
      <xdr:spPr>
        <a:xfrm flipV="1">
          <a:off x="16317595" y="12316193"/>
          <a:ext cx="1269" cy="1011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129963</xdr:rowOff>
    </xdr:from>
    <xdr:ext cx="534377" cy="259045"/>
    <xdr:sp macro="" textlink="">
      <xdr:nvSpPr>
        <xdr:cNvPr id="601" name="公債費最小値テキスト"/>
        <xdr:cNvSpPr txBox="1"/>
      </xdr:nvSpPr>
      <xdr:spPr>
        <a:xfrm>
          <a:off x="16370300" y="13331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126136</xdr:rowOff>
    </xdr:from>
    <xdr:to>
      <xdr:col>86</xdr:col>
      <xdr:colOff>25400</xdr:colOff>
      <xdr:row>77</xdr:row>
      <xdr:rowOff>126136</xdr:rowOff>
    </xdr:to>
    <xdr:cxnSp macro="">
      <xdr:nvCxnSpPr>
        <xdr:cNvPr id="602" name="直線コネクタ 601"/>
        <xdr:cNvCxnSpPr/>
      </xdr:nvCxnSpPr>
      <xdr:spPr>
        <a:xfrm>
          <a:off x="16230600" y="1332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89920</xdr:rowOff>
    </xdr:from>
    <xdr:ext cx="534377" cy="259045"/>
    <xdr:sp macro="" textlink="">
      <xdr:nvSpPr>
        <xdr:cNvPr id="603" name="公債費最大値テキスト"/>
        <xdr:cNvSpPr txBox="1"/>
      </xdr:nvSpPr>
      <xdr:spPr>
        <a:xfrm>
          <a:off x="16370300" y="12091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143243</xdr:rowOff>
    </xdr:from>
    <xdr:to>
      <xdr:col>86</xdr:col>
      <xdr:colOff>25400</xdr:colOff>
      <xdr:row>71</xdr:row>
      <xdr:rowOff>143243</xdr:rowOff>
    </xdr:to>
    <xdr:cxnSp macro="">
      <xdr:nvCxnSpPr>
        <xdr:cNvPr id="604" name="直線コネクタ 603"/>
        <xdr:cNvCxnSpPr/>
      </xdr:nvCxnSpPr>
      <xdr:spPr>
        <a:xfrm>
          <a:off x="16230600" y="12316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103239</xdr:rowOff>
    </xdr:from>
    <xdr:to>
      <xdr:col>85</xdr:col>
      <xdr:colOff>127000</xdr:colOff>
      <xdr:row>76</xdr:row>
      <xdr:rowOff>118974</xdr:rowOff>
    </xdr:to>
    <xdr:cxnSp macro="">
      <xdr:nvCxnSpPr>
        <xdr:cNvPr id="605" name="直線コネクタ 604"/>
        <xdr:cNvCxnSpPr/>
      </xdr:nvCxnSpPr>
      <xdr:spPr>
        <a:xfrm flipV="1">
          <a:off x="15481300" y="13133439"/>
          <a:ext cx="838200" cy="1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104176</xdr:rowOff>
    </xdr:from>
    <xdr:ext cx="534377" cy="259045"/>
    <xdr:sp macro="" textlink="">
      <xdr:nvSpPr>
        <xdr:cNvPr id="606" name="公債費平均値テキスト"/>
        <xdr:cNvSpPr txBox="1"/>
      </xdr:nvSpPr>
      <xdr:spPr>
        <a:xfrm>
          <a:off x="16370300" y="127914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81299</xdr:rowOff>
    </xdr:from>
    <xdr:to>
      <xdr:col>85</xdr:col>
      <xdr:colOff>177800</xdr:colOff>
      <xdr:row>76</xdr:row>
      <xdr:rowOff>11449</xdr:rowOff>
    </xdr:to>
    <xdr:sp macro="" textlink="">
      <xdr:nvSpPr>
        <xdr:cNvPr id="607" name="フローチャート: 判断 606"/>
        <xdr:cNvSpPr/>
      </xdr:nvSpPr>
      <xdr:spPr>
        <a:xfrm>
          <a:off x="16268700" y="12940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45689</xdr:rowOff>
    </xdr:from>
    <xdr:to>
      <xdr:col>81</xdr:col>
      <xdr:colOff>50800</xdr:colOff>
      <xdr:row>76</xdr:row>
      <xdr:rowOff>118974</xdr:rowOff>
    </xdr:to>
    <xdr:cxnSp macro="">
      <xdr:nvCxnSpPr>
        <xdr:cNvPr id="608" name="直線コネクタ 607"/>
        <xdr:cNvCxnSpPr/>
      </xdr:nvCxnSpPr>
      <xdr:spPr>
        <a:xfrm>
          <a:off x="14592300" y="13075889"/>
          <a:ext cx="889000" cy="7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72193</xdr:rowOff>
    </xdr:from>
    <xdr:to>
      <xdr:col>81</xdr:col>
      <xdr:colOff>101600</xdr:colOff>
      <xdr:row>76</xdr:row>
      <xdr:rowOff>2344</xdr:rowOff>
    </xdr:to>
    <xdr:sp macro="" textlink="">
      <xdr:nvSpPr>
        <xdr:cNvPr id="609" name="フローチャート: 判断 608"/>
        <xdr:cNvSpPr/>
      </xdr:nvSpPr>
      <xdr:spPr>
        <a:xfrm>
          <a:off x="15430500" y="1293094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18870</xdr:rowOff>
    </xdr:from>
    <xdr:ext cx="534377" cy="259045"/>
    <xdr:sp macro="" textlink="">
      <xdr:nvSpPr>
        <xdr:cNvPr id="610" name="テキスト ボックス 609"/>
        <xdr:cNvSpPr txBox="1"/>
      </xdr:nvSpPr>
      <xdr:spPr>
        <a:xfrm>
          <a:off x="15214111" y="12706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45689</xdr:rowOff>
    </xdr:from>
    <xdr:to>
      <xdr:col>76</xdr:col>
      <xdr:colOff>114300</xdr:colOff>
      <xdr:row>76</xdr:row>
      <xdr:rowOff>112801</xdr:rowOff>
    </xdr:to>
    <xdr:cxnSp macro="">
      <xdr:nvCxnSpPr>
        <xdr:cNvPr id="611" name="直線コネクタ 610"/>
        <xdr:cNvCxnSpPr/>
      </xdr:nvCxnSpPr>
      <xdr:spPr>
        <a:xfrm flipV="1">
          <a:off x="13703300" y="13075889"/>
          <a:ext cx="889000" cy="67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40570</xdr:rowOff>
    </xdr:from>
    <xdr:to>
      <xdr:col>76</xdr:col>
      <xdr:colOff>165100</xdr:colOff>
      <xdr:row>75</xdr:row>
      <xdr:rowOff>142170</xdr:rowOff>
    </xdr:to>
    <xdr:sp macro="" textlink="">
      <xdr:nvSpPr>
        <xdr:cNvPr id="612" name="フローチャート: 判断 611"/>
        <xdr:cNvSpPr/>
      </xdr:nvSpPr>
      <xdr:spPr>
        <a:xfrm>
          <a:off x="14541500" y="128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158697</xdr:rowOff>
    </xdr:from>
    <xdr:ext cx="534377" cy="259045"/>
    <xdr:sp macro="" textlink="">
      <xdr:nvSpPr>
        <xdr:cNvPr id="613" name="テキスト ボックス 612"/>
        <xdr:cNvSpPr txBox="1"/>
      </xdr:nvSpPr>
      <xdr:spPr>
        <a:xfrm>
          <a:off x="14325111" y="1267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67177</xdr:rowOff>
    </xdr:from>
    <xdr:to>
      <xdr:col>71</xdr:col>
      <xdr:colOff>177800</xdr:colOff>
      <xdr:row>76</xdr:row>
      <xdr:rowOff>112801</xdr:rowOff>
    </xdr:to>
    <xdr:cxnSp macro="">
      <xdr:nvCxnSpPr>
        <xdr:cNvPr id="614" name="直線コネクタ 613"/>
        <xdr:cNvCxnSpPr/>
      </xdr:nvCxnSpPr>
      <xdr:spPr>
        <a:xfrm>
          <a:off x="12814300" y="13097377"/>
          <a:ext cx="889000" cy="45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6299</xdr:rowOff>
    </xdr:from>
    <xdr:to>
      <xdr:col>72</xdr:col>
      <xdr:colOff>38100</xdr:colOff>
      <xdr:row>75</xdr:row>
      <xdr:rowOff>107899</xdr:rowOff>
    </xdr:to>
    <xdr:sp macro="" textlink="">
      <xdr:nvSpPr>
        <xdr:cNvPr id="615" name="フローチャート: 判断 614"/>
        <xdr:cNvSpPr/>
      </xdr:nvSpPr>
      <xdr:spPr>
        <a:xfrm>
          <a:off x="13652500" y="12865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124426</xdr:rowOff>
    </xdr:from>
    <xdr:ext cx="534377" cy="259045"/>
    <xdr:sp macro="" textlink="">
      <xdr:nvSpPr>
        <xdr:cNvPr id="616" name="テキスト ボックス 615"/>
        <xdr:cNvSpPr txBox="1"/>
      </xdr:nvSpPr>
      <xdr:spPr>
        <a:xfrm>
          <a:off x="13436111" y="12640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7328</xdr:rowOff>
    </xdr:from>
    <xdr:to>
      <xdr:col>67</xdr:col>
      <xdr:colOff>101600</xdr:colOff>
      <xdr:row>75</xdr:row>
      <xdr:rowOff>108928</xdr:rowOff>
    </xdr:to>
    <xdr:sp macro="" textlink="">
      <xdr:nvSpPr>
        <xdr:cNvPr id="617" name="フローチャート: 判断 616"/>
        <xdr:cNvSpPr/>
      </xdr:nvSpPr>
      <xdr:spPr>
        <a:xfrm>
          <a:off x="12763500" y="1286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125455</xdr:rowOff>
    </xdr:from>
    <xdr:ext cx="534377" cy="259045"/>
    <xdr:sp macro="" textlink="">
      <xdr:nvSpPr>
        <xdr:cNvPr id="618" name="テキスト ボックス 617"/>
        <xdr:cNvSpPr txBox="1"/>
      </xdr:nvSpPr>
      <xdr:spPr>
        <a:xfrm>
          <a:off x="12547111" y="1264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19" name="テキスト ボックス 61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0" name="テキスト ボックス 61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1" name="テキスト ボックス 62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2" name="テキスト ボックス 62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3" name="テキスト ボックス 62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52439</xdr:rowOff>
    </xdr:from>
    <xdr:to>
      <xdr:col>85</xdr:col>
      <xdr:colOff>177800</xdr:colOff>
      <xdr:row>76</xdr:row>
      <xdr:rowOff>154039</xdr:rowOff>
    </xdr:to>
    <xdr:sp macro="" textlink="">
      <xdr:nvSpPr>
        <xdr:cNvPr id="624" name="楕円 623"/>
        <xdr:cNvSpPr/>
      </xdr:nvSpPr>
      <xdr:spPr>
        <a:xfrm>
          <a:off x="16268700" y="1308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30866</xdr:rowOff>
    </xdr:from>
    <xdr:ext cx="534377" cy="259045"/>
    <xdr:sp macro="" textlink="">
      <xdr:nvSpPr>
        <xdr:cNvPr id="625" name="公債費該当値テキスト"/>
        <xdr:cNvSpPr txBox="1"/>
      </xdr:nvSpPr>
      <xdr:spPr>
        <a:xfrm>
          <a:off x="16370300" y="13061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68174</xdr:rowOff>
    </xdr:from>
    <xdr:to>
      <xdr:col>81</xdr:col>
      <xdr:colOff>101600</xdr:colOff>
      <xdr:row>76</xdr:row>
      <xdr:rowOff>169774</xdr:rowOff>
    </xdr:to>
    <xdr:sp macro="" textlink="">
      <xdr:nvSpPr>
        <xdr:cNvPr id="626" name="楕円 625"/>
        <xdr:cNvSpPr/>
      </xdr:nvSpPr>
      <xdr:spPr>
        <a:xfrm>
          <a:off x="15430500" y="1309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160901</xdr:rowOff>
    </xdr:from>
    <xdr:ext cx="534377" cy="259045"/>
    <xdr:sp macro="" textlink="">
      <xdr:nvSpPr>
        <xdr:cNvPr id="627" name="テキスト ボックス 626"/>
        <xdr:cNvSpPr txBox="1"/>
      </xdr:nvSpPr>
      <xdr:spPr>
        <a:xfrm>
          <a:off x="15214111" y="1319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166339</xdr:rowOff>
    </xdr:from>
    <xdr:to>
      <xdr:col>76</xdr:col>
      <xdr:colOff>165100</xdr:colOff>
      <xdr:row>76</xdr:row>
      <xdr:rowOff>96489</xdr:rowOff>
    </xdr:to>
    <xdr:sp macro="" textlink="">
      <xdr:nvSpPr>
        <xdr:cNvPr id="628" name="楕円 627"/>
        <xdr:cNvSpPr/>
      </xdr:nvSpPr>
      <xdr:spPr>
        <a:xfrm>
          <a:off x="14541500" y="1302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87616</xdr:rowOff>
    </xdr:from>
    <xdr:ext cx="534377" cy="259045"/>
    <xdr:sp macro="" textlink="">
      <xdr:nvSpPr>
        <xdr:cNvPr id="629" name="テキスト ボックス 628"/>
        <xdr:cNvSpPr txBox="1"/>
      </xdr:nvSpPr>
      <xdr:spPr>
        <a:xfrm>
          <a:off x="14325111" y="1311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62001</xdr:rowOff>
    </xdr:from>
    <xdr:to>
      <xdr:col>72</xdr:col>
      <xdr:colOff>38100</xdr:colOff>
      <xdr:row>76</xdr:row>
      <xdr:rowOff>163601</xdr:rowOff>
    </xdr:to>
    <xdr:sp macro="" textlink="">
      <xdr:nvSpPr>
        <xdr:cNvPr id="630" name="楕円 629"/>
        <xdr:cNvSpPr/>
      </xdr:nvSpPr>
      <xdr:spPr>
        <a:xfrm>
          <a:off x="13652500" y="1309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154728</xdr:rowOff>
    </xdr:from>
    <xdr:ext cx="534377" cy="259045"/>
    <xdr:sp macro="" textlink="">
      <xdr:nvSpPr>
        <xdr:cNvPr id="631" name="テキスト ボックス 630"/>
        <xdr:cNvSpPr txBox="1"/>
      </xdr:nvSpPr>
      <xdr:spPr>
        <a:xfrm>
          <a:off x="13436111" y="1318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16377</xdr:rowOff>
    </xdr:from>
    <xdr:to>
      <xdr:col>67</xdr:col>
      <xdr:colOff>101600</xdr:colOff>
      <xdr:row>76</xdr:row>
      <xdr:rowOff>117977</xdr:rowOff>
    </xdr:to>
    <xdr:sp macro="" textlink="">
      <xdr:nvSpPr>
        <xdr:cNvPr id="632" name="楕円 631"/>
        <xdr:cNvSpPr/>
      </xdr:nvSpPr>
      <xdr:spPr>
        <a:xfrm>
          <a:off x="12763500" y="1304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109104</xdr:rowOff>
    </xdr:from>
    <xdr:ext cx="534377" cy="259045"/>
    <xdr:sp macro="" textlink="">
      <xdr:nvSpPr>
        <xdr:cNvPr id="633" name="テキスト ボックス 632"/>
        <xdr:cNvSpPr txBox="1"/>
      </xdr:nvSpPr>
      <xdr:spPr>
        <a:xfrm>
          <a:off x="12547111" y="1313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4" name="正方形/長方形 63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35" name="正方形/長方形 63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36" name="正方形/長方形 63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37" name="正方形/長方形 63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38" name="正方形/長方形 63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39" name="正方形/長方形 63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0" name="正方形/長方形 63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1" name="正方形/長方形 64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2" name="テキスト ボックス 64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3" name="直線コネクタ 64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44" name="直線コネクタ 64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45" name="テキスト ボックス 64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46" name="直線コネクタ 64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47" name="テキスト ボックス 646"/>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48" name="直線コネクタ 64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49" name="テキスト ボックス 648"/>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0" name="直線コネクタ 64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51" name="テキスト ボックス 650"/>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53" name="テキスト ボックス 652"/>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59689</xdr:rowOff>
    </xdr:from>
    <xdr:to>
      <xdr:col>85</xdr:col>
      <xdr:colOff>126364</xdr:colOff>
      <xdr:row>98</xdr:row>
      <xdr:rowOff>139198</xdr:rowOff>
    </xdr:to>
    <xdr:cxnSp macro="">
      <xdr:nvCxnSpPr>
        <xdr:cNvPr id="655" name="直線コネクタ 654"/>
        <xdr:cNvCxnSpPr/>
      </xdr:nvCxnSpPr>
      <xdr:spPr>
        <a:xfrm flipV="1">
          <a:off x="16317595" y="15661639"/>
          <a:ext cx="1269" cy="1279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143025</xdr:rowOff>
    </xdr:from>
    <xdr:ext cx="313932" cy="259045"/>
    <xdr:sp macro="" textlink="">
      <xdr:nvSpPr>
        <xdr:cNvPr id="656" name="積立金最小値テキスト"/>
        <xdr:cNvSpPr txBox="1"/>
      </xdr:nvSpPr>
      <xdr:spPr>
        <a:xfrm>
          <a:off x="16370300" y="16945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139198</xdr:rowOff>
    </xdr:from>
    <xdr:to>
      <xdr:col>86</xdr:col>
      <xdr:colOff>25400</xdr:colOff>
      <xdr:row>98</xdr:row>
      <xdr:rowOff>139198</xdr:rowOff>
    </xdr:to>
    <xdr:cxnSp macro="">
      <xdr:nvCxnSpPr>
        <xdr:cNvPr id="657" name="直線コネクタ 656"/>
        <xdr:cNvCxnSpPr/>
      </xdr:nvCxnSpPr>
      <xdr:spPr>
        <a:xfrm>
          <a:off x="16230600" y="16941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6366</xdr:rowOff>
    </xdr:from>
    <xdr:ext cx="534377" cy="259045"/>
    <xdr:sp macro="" textlink="">
      <xdr:nvSpPr>
        <xdr:cNvPr id="658" name="積立金最大値テキスト"/>
        <xdr:cNvSpPr txBox="1"/>
      </xdr:nvSpPr>
      <xdr:spPr>
        <a:xfrm>
          <a:off x="16370300" y="1543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59689</xdr:rowOff>
    </xdr:from>
    <xdr:to>
      <xdr:col>86</xdr:col>
      <xdr:colOff>25400</xdr:colOff>
      <xdr:row>91</xdr:row>
      <xdr:rowOff>59689</xdr:rowOff>
    </xdr:to>
    <xdr:cxnSp macro="">
      <xdr:nvCxnSpPr>
        <xdr:cNvPr id="659" name="直線コネクタ 658"/>
        <xdr:cNvCxnSpPr/>
      </xdr:nvCxnSpPr>
      <xdr:spPr>
        <a:xfrm>
          <a:off x="16230600" y="15661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76195</xdr:rowOff>
    </xdr:from>
    <xdr:to>
      <xdr:col>85</xdr:col>
      <xdr:colOff>127000</xdr:colOff>
      <xdr:row>98</xdr:row>
      <xdr:rowOff>23571</xdr:rowOff>
    </xdr:to>
    <xdr:cxnSp macro="">
      <xdr:nvCxnSpPr>
        <xdr:cNvPr id="660" name="直線コネクタ 659"/>
        <xdr:cNvCxnSpPr/>
      </xdr:nvCxnSpPr>
      <xdr:spPr>
        <a:xfrm flipV="1">
          <a:off x="15481300" y="16706845"/>
          <a:ext cx="838200" cy="118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45620</xdr:rowOff>
    </xdr:from>
    <xdr:ext cx="469744" cy="259045"/>
    <xdr:sp macro="" textlink="">
      <xdr:nvSpPr>
        <xdr:cNvPr id="661" name="積立金平均値テキスト"/>
        <xdr:cNvSpPr txBox="1"/>
      </xdr:nvSpPr>
      <xdr:spPr>
        <a:xfrm>
          <a:off x="16370300" y="165048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22743</xdr:rowOff>
    </xdr:from>
    <xdr:to>
      <xdr:col>85</xdr:col>
      <xdr:colOff>177800</xdr:colOff>
      <xdr:row>97</xdr:row>
      <xdr:rowOff>124343</xdr:rowOff>
    </xdr:to>
    <xdr:sp macro="" textlink="">
      <xdr:nvSpPr>
        <xdr:cNvPr id="662" name="フローチャート: 判断 661"/>
        <xdr:cNvSpPr/>
      </xdr:nvSpPr>
      <xdr:spPr>
        <a:xfrm>
          <a:off x="16268700" y="1665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23571</xdr:rowOff>
    </xdr:from>
    <xdr:to>
      <xdr:col>81</xdr:col>
      <xdr:colOff>50800</xdr:colOff>
      <xdr:row>98</xdr:row>
      <xdr:rowOff>102484</xdr:rowOff>
    </xdr:to>
    <xdr:cxnSp macro="">
      <xdr:nvCxnSpPr>
        <xdr:cNvPr id="663" name="直線コネクタ 662"/>
        <xdr:cNvCxnSpPr/>
      </xdr:nvCxnSpPr>
      <xdr:spPr>
        <a:xfrm flipV="1">
          <a:off x="14592300" y="16825671"/>
          <a:ext cx="889000" cy="78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171379</xdr:rowOff>
    </xdr:from>
    <xdr:to>
      <xdr:col>81</xdr:col>
      <xdr:colOff>101600</xdr:colOff>
      <xdr:row>97</xdr:row>
      <xdr:rowOff>101529</xdr:rowOff>
    </xdr:to>
    <xdr:sp macro="" textlink="">
      <xdr:nvSpPr>
        <xdr:cNvPr id="664" name="フローチャート: 判断 663"/>
        <xdr:cNvSpPr/>
      </xdr:nvSpPr>
      <xdr:spPr>
        <a:xfrm>
          <a:off x="15430500" y="1663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118056</xdr:rowOff>
    </xdr:from>
    <xdr:ext cx="469744" cy="259045"/>
    <xdr:sp macro="" textlink="">
      <xdr:nvSpPr>
        <xdr:cNvPr id="665" name="テキスト ボックス 664"/>
        <xdr:cNvSpPr txBox="1"/>
      </xdr:nvSpPr>
      <xdr:spPr>
        <a:xfrm>
          <a:off x="15246428" y="16405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59142</xdr:rowOff>
    </xdr:from>
    <xdr:to>
      <xdr:col>76</xdr:col>
      <xdr:colOff>114300</xdr:colOff>
      <xdr:row>98</xdr:row>
      <xdr:rowOff>102484</xdr:rowOff>
    </xdr:to>
    <xdr:cxnSp macro="">
      <xdr:nvCxnSpPr>
        <xdr:cNvPr id="666" name="直線コネクタ 665"/>
        <xdr:cNvCxnSpPr/>
      </xdr:nvCxnSpPr>
      <xdr:spPr>
        <a:xfrm>
          <a:off x="13703300" y="16518342"/>
          <a:ext cx="889000" cy="386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97129</xdr:rowOff>
    </xdr:from>
    <xdr:to>
      <xdr:col>76</xdr:col>
      <xdr:colOff>165100</xdr:colOff>
      <xdr:row>97</xdr:row>
      <xdr:rowOff>27279</xdr:rowOff>
    </xdr:to>
    <xdr:sp macro="" textlink="">
      <xdr:nvSpPr>
        <xdr:cNvPr id="667" name="フローチャート: 判断 666"/>
        <xdr:cNvSpPr/>
      </xdr:nvSpPr>
      <xdr:spPr>
        <a:xfrm>
          <a:off x="14541500" y="1655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43806</xdr:rowOff>
    </xdr:from>
    <xdr:ext cx="469744" cy="259045"/>
    <xdr:sp macro="" textlink="">
      <xdr:nvSpPr>
        <xdr:cNvPr id="668" name="テキスト ボックス 667"/>
        <xdr:cNvSpPr txBox="1"/>
      </xdr:nvSpPr>
      <xdr:spPr>
        <a:xfrm>
          <a:off x="14357428" y="16331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59142</xdr:rowOff>
    </xdr:from>
    <xdr:to>
      <xdr:col>71</xdr:col>
      <xdr:colOff>177800</xdr:colOff>
      <xdr:row>97</xdr:row>
      <xdr:rowOff>78206</xdr:rowOff>
    </xdr:to>
    <xdr:cxnSp macro="">
      <xdr:nvCxnSpPr>
        <xdr:cNvPr id="669" name="直線コネクタ 668"/>
        <xdr:cNvCxnSpPr/>
      </xdr:nvCxnSpPr>
      <xdr:spPr>
        <a:xfrm flipV="1">
          <a:off x="12814300" y="16518342"/>
          <a:ext cx="889000" cy="190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165298</xdr:rowOff>
    </xdr:from>
    <xdr:to>
      <xdr:col>72</xdr:col>
      <xdr:colOff>38100</xdr:colOff>
      <xdr:row>97</xdr:row>
      <xdr:rowOff>95448</xdr:rowOff>
    </xdr:to>
    <xdr:sp macro="" textlink="">
      <xdr:nvSpPr>
        <xdr:cNvPr id="670" name="フローチャート: 判断 669"/>
        <xdr:cNvSpPr/>
      </xdr:nvSpPr>
      <xdr:spPr>
        <a:xfrm>
          <a:off x="13652500" y="1662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86575</xdr:rowOff>
    </xdr:from>
    <xdr:ext cx="469744" cy="259045"/>
    <xdr:sp macro="" textlink="">
      <xdr:nvSpPr>
        <xdr:cNvPr id="671" name="テキスト ボックス 670"/>
        <xdr:cNvSpPr txBox="1"/>
      </xdr:nvSpPr>
      <xdr:spPr>
        <a:xfrm>
          <a:off x="13468428" y="16717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105542</xdr:rowOff>
    </xdr:from>
    <xdr:to>
      <xdr:col>67</xdr:col>
      <xdr:colOff>101600</xdr:colOff>
      <xdr:row>97</xdr:row>
      <xdr:rowOff>35692</xdr:rowOff>
    </xdr:to>
    <xdr:sp macro="" textlink="">
      <xdr:nvSpPr>
        <xdr:cNvPr id="672" name="フローチャート: 判断 671"/>
        <xdr:cNvSpPr/>
      </xdr:nvSpPr>
      <xdr:spPr>
        <a:xfrm>
          <a:off x="12763500" y="1656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52219</xdr:rowOff>
    </xdr:from>
    <xdr:ext cx="469744" cy="259045"/>
    <xdr:sp macro="" textlink="">
      <xdr:nvSpPr>
        <xdr:cNvPr id="673" name="テキスト ボックス 672"/>
        <xdr:cNvSpPr txBox="1"/>
      </xdr:nvSpPr>
      <xdr:spPr>
        <a:xfrm>
          <a:off x="12579428" y="16339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25395</xdr:rowOff>
    </xdr:from>
    <xdr:to>
      <xdr:col>85</xdr:col>
      <xdr:colOff>177800</xdr:colOff>
      <xdr:row>97</xdr:row>
      <xdr:rowOff>126995</xdr:rowOff>
    </xdr:to>
    <xdr:sp macro="" textlink="">
      <xdr:nvSpPr>
        <xdr:cNvPr id="679" name="楕円 678"/>
        <xdr:cNvSpPr/>
      </xdr:nvSpPr>
      <xdr:spPr>
        <a:xfrm>
          <a:off x="16268700" y="1665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3822</xdr:rowOff>
    </xdr:from>
    <xdr:ext cx="469744" cy="259045"/>
    <xdr:sp macro="" textlink="">
      <xdr:nvSpPr>
        <xdr:cNvPr id="680" name="積立金該当値テキスト"/>
        <xdr:cNvSpPr txBox="1"/>
      </xdr:nvSpPr>
      <xdr:spPr>
        <a:xfrm>
          <a:off x="16370300" y="16634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144221</xdr:rowOff>
    </xdr:from>
    <xdr:to>
      <xdr:col>81</xdr:col>
      <xdr:colOff>101600</xdr:colOff>
      <xdr:row>98</xdr:row>
      <xdr:rowOff>74371</xdr:rowOff>
    </xdr:to>
    <xdr:sp macro="" textlink="">
      <xdr:nvSpPr>
        <xdr:cNvPr id="681" name="楕円 680"/>
        <xdr:cNvSpPr/>
      </xdr:nvSpPr>
      <xdr:spPr>
        <a:xfrm>
          <a:off x="15430500" y="1677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65498</xdr:rowOff>
    </xdr:from>
    <xdr:ext cx="469744" cy="259045"/>
    <xdr:sp macro="" textlink="">
      <xdr:nvSpPr>
        <xdr:cNvPr id="682" name="テキスト ボックス 681"/>
        <xdr:cNvSpPr txBox="1"/>
      </xdr:nvSpPr>
      <xdr:spPr>
        <a:xfrm>
          <a:off x="15246428" y="16867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51684</xdr:rowOff>
    </xdr:from>
    <xdr:to>
      <xdr:col>76</xdr:col>
      <xdr:colOff>165100</xdr:colOff>
      <xdr:row>98</xdr:row>
      <xdr:rowOff>153284</xdr:rowOff>
    </xdr:to>
    <xdr:sp macro="" textlink="">
      <xdr:nvSpPr>
        <xdr:cNvPr id="683" name="楕円 682"/>
        <xdr:cNvSpPr/>
      </xdr:nvSpPr>
      <xdr:spPr>
        <a:xfrm>
          <a:off x="14541500" y="16853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98</xdr:row>
      <xdr:rowOff>144411</xdr:rowOff>
    </xdr:from>
    <xdr:ext cx="378565" cy="259045"/>
    <xdr:sp macro="" textlink="">
      <xdr:nvSpPr>
        <xdr:cNvPr id="684" name="テキスト ボックス 683"/>
        <xdr:cNvSpPr txBox="1"/>
      </xdr:nvSpPr>
      <xdr:spPr>
        <a:xfrm>
          <a:off x="14403017" y="16946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8342</xdr:rowOff>
    </xdr:from>
    <xdr:to>
      <xdr:col>72</xdr:col>
      <xdr:colOff>38100</xdr:colOff>
      <xdr:row>96</xdr:row>
      <xdr:rowOff>109942</xdr:rowOff>
    </xdr:to>
    <xdr:sp macro="" textlink="">
      <xdr:nvSpPr>
        <xdr:cNvPr id="685" name="楕円 684"/>
        <xdr:cNvSpPr/>
      </xdr:nvSpPr>
      <xdr:spPr>
        <a:xfrm>
          <a:off x="13652500" y="1646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94</xdr:row>
      <xdr:rowOff>126469</xdr:rowOff>
    </xdr:from>
    <xdr:ext cx="469744" cy="259045"/>
    <xdr:sp macro="" textlink="">
      <xdr:nvSpPr>
        <xdr:cNvPr id="686" name="テキスト ボックス 685"/>
        <xdr:cNvSpPr txBox="1"/>
      </xdr:nvSpPr>
      <xdr:spPr>
        <a:xfrm>
          <a:off x="13468428" y="16242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27406</xdr:rowOff>
    </xdr:from>
    <xdr:to>
      <xdr:col>67</xdr:col>
      <xdr:colOff>101600</xdr:colOff>
      <xdr:row>97</xdr:row>
      <xdr:rowOff>129006</xdr:rowOff>
    </xdr:to>
    <xdr:sp macro="" textlink="">
      <xdr:nvSpPr>
        <xdr:cNvPr id="687" name="楕円 686"/>
        <xdr:cNvSpPr/>
      </xdr:nvSpPr>
      <xdr:spPr>
        <a:xfrm>
          <a:off x="12763500" y="1665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120133</xdr:rowOff>
    </xdr:from>
    <xdr:ext cx="469744" cy="259045"/>
    <xdr:sp macro="" textlink="">
      <xdr:nvSpPr>
        <xdr:cNvPr id="688" name="テキスト ボックス 687"/>
        <xdr:cNvSpPr txBox="1"/>
      </xdr:nvSpPr>
      <xdr:spPr>
        <a:xfrm>
          <a:off x="12579428" y="16750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699" name="直線コネクタ 69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00" name="テキスト ボックス 69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01" name="直線コネクタ 70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02" name="テキスト ボックス 70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03" name="直線コネクタ 70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04" name="テキスト ボックス 70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05" name="直線コネクタ 70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06" name="テキスト ボックス 70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07" name="直線コネクタ 70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08" name="テキスト ボックス 70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09" name="直線コネクタ 70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10" name="テキスト ボックス 70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1" name="直線コネクタ 71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2" name="テキスト ボックス 71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46301</xdr:rowOff>
    </xdr:from>
    <xdr:to>
      <xdr:col>116</xdr:col>
      <xdr:colOff>62864</xdr:colOff>
      <xdr:row>39</xdr:row>
      <xdr:rowOff>98878</xdr:rowOff>
    </xdr:to>
    <xdr:cxnSp macro="">
      <xdr:nvCxnSpPr>
        <xdr:cNvPr id="714" name="直線コネクタ 713"/>
        <xdr:cNvCxnSpPr/>
      </xdr:nvCxnSpPr>
      <xdr:spPr>
        <a:xfrm flipV="1">
          <a:off x="22159595" y="5361251"/>
          <a:ext cx="1269" cy="1424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1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16" name="直線コネクタ 71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164428</xdr:rowOff>
    </xdr:from>
    <xdr:ext cx="469744" cy="259045"/>
    <xdr:sp macro="" textlink="">
      <xdr:nvSpPr>
        <xdr:cNvPr id="717" name="投資及び出資金最大値テキスト"/>
        <xdr:cNvSpPr txBox="1"/>
      </xdr:nvSpPr>
      <xdr:spPr>
        <a:xfrm>
          <a:off x="22212300" y="5136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46301</xdr:rowOff>
    </xdr:from>
    <xdr:to>
      <xdr:col>116</xdr:col>
      <xdr:colOff>152400</xdr:colOff>
      <xdr:row>31</xdr:row>
      <xdr:rowOff>46301</xdr:rowOff>
    </xdr:to>
    <xdr:cxnSp macro="">
      <xdr:nvCxnSpPr>
        <xdr:cNvPr id="718" name="直線コネクタ 717"/>
        <xdr:cNvCxnSpPr/>
      </xdr:nvCxnSpPr>
      <xdr:spPr>
        <a:xfrm>
          <a:off x="22072600" y="536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96919</xdr:rowOff>
    </xdr:from>
    <xdr:to>
      <xdr:col>116</xdr:col>
      <xdr:colOff>63500</xdr:colOff>
      <xdr:row>39</xdr:row>
      <xdr:rowOff>97082</xdr:rowOff>
    </xdr:to>
    <xdr:cxnSp macro="">
      <xdr:nvCxnSpPr>
        <xdr:cNvPr id="719" name="直線コネクタ 718"/>
        <xdr:cNvCxnSpPr/>
      </xdr:nvCxnSpPr>
      <xdr:spPr>
        <a:xfrm flipV="1">
          <a:off x="21323300" y="6783469"/>
          <a:ext cx="8382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51198</xdr:rowOff>
    </xdr:from>
    <xdr:ext cx="469744" cy="259045"/>
    <xdr:sp macro="" textlink="">
      <xdr:nvSpPr>
        <xdr:cNvPr id="720" name="投資及び出資金平均値テキスト"/>
        <xdr:cNvSpPr txBox="1"/>
      </xdr:nvSpPr>
      <xdr:spPr>
        <a:xfrm>
          <a:off x="22212300" y="63948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28321</xdr:rowOff>
    </xdr:from>
    <xdr:to>
      <xdr:col>116</xdr:col>
      <xdr:colOff>114300</xdr:colOff>
      <xdr:row>38</xdr:row>
      <xdr:rowOff>129921</xdr:rowOff>
    </xdr:to>
    <xdr:sp macro="" textlink="">
      <xdr:nvSpPr>
        <xdr:cNvPr id="721" name="フローチャート: 判断 720"/>
        <xdr:cNvSpPr/>
      </xdr:nvSpPr>
      <xdr:spPr>
        <a:xfrm>
          <a:off x="221107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97082</xdr:rowOff>
    </xdr:from>
    <xdr:to>
      <xdr:col>111</xdr:col>
      <xdr:colOff>177800</xdr:colOff>
      <xdr:row>39</xdr:row>
      <xdr:rowOff>97082</xdr:rowOff>
    </xdr:to>
    <xdr:cxnSp macro="">
      <xdr:nvCxnSpPr>
        <xdr:cNvPr id="722" name="直線コネクタ 721"/>
        <xdr:cNvCxnSpPr/>
      </xdr:nvCxnSpPr>
      <xdr:spPr>
        <a:xfrm>
          <a:off x="20434300" y="67836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3665</xdr:rowOff>
    </xdr:from>
    <xdr:to>
      <xdr:col>112</xdr:col>
      <xdr:colOff>38100</xdr:colOff>
      <xdr:row>38</xdr:row>
      <xdr:rowOff>105265</xdr:rowOff>
    </xdr:to>
    <xdr:sp macro="" textlink="">
      <xdr:nvSpPr>
        <xdr:cNvPr id="723" name="フローチャート: 判断 722"/>
        <xdr:cNvSpPr/>
      </xdr:nvSpPr>
      <xdr:spPr>
        <a:xfrm>
          <a:off x="21272500" y="651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121792</xdr:rowOff>
    </xdr:from>
    <xdr:ext cx="469744" cy="259045"/>
    <xdr:sp macro="" textlink="">
      <xdr:nvSpPr>
        <xdr:cNvPr id="724" name="テキスト ボックス 723"/>
        <xdr:cNvSpPr txBox="1"/>
      </xdr:nvSpPr>
      <xdr:spPr>
        <a:xfrm>
          <a:off x="21088428" y="6293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91205</xdr:rowOff>
    </xdr:from>
    <xdr:to>
      <xdr:col>107</xdr:col>
      <xdr:colOff>50800</xdr:colOff>
      <xdr:row>39</xdr:row>
      <xdr:rowOff>97082</xdr:rowOff>
    </xdr:to>
    <xdr:cxnSp macro="">
      <xdr:nvCxnSpPr>
        <xdr:cNvPr id="725" name="直線コネクタ 724"/>
        <xdr:cNvCxnSpPr/>
      </xdr:nvCxnSpPr>
      <xdr:spPr>
        <a:xfrm>
          <a:off x="19545300" y="6777755"/>
          <a:ext cx="889000" cy="5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166787</xdr:rowOff>
    </xdr:from>
    <xdr:to>
      <xdr:col>107</xdr:col>
      <xdr:colOff>101600</xdr:colOff>
      <xdr:row>38</xdr:row>
      <xdr:rowOff>96937</xdr:rowOff>
    </xdr:to>
    <xdr:sp macro="" textlink="">
      <xdr:nvSpPr>
        <xdr:cNvPr id="726" name="フローチャート: 判断 725"/>
        <xdr:cNvSpPr/>
      </xdr:nvSpPr>
      <xdr:spPr>
        <a:xfrm>
          <a:off x="20383500" y="65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113464</xdr:rowOff>
    </xdr:from>
    <xdr:ext cx="469744" cy="259045"/>
    <xdr:sp macro="" textlink="">
      <xdr:nvSpPr>
        <xdr:cNvPr id="727" name="テキスト ボックス 726"/>
        <xdr:cNvSpPr txBox="1"/>
      </xdr:nvSpPr>
      <xdr:spPr>
        <a:xfrm>
          <a:off x="20199428" y="62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91205</xdr:rowOff>
    </xdr:from>
    <xdr:to>
      <xdr:col>102</xdr:col>
      <xdr:colOff>114300</xdr:colOff>
      <xdr:row>39</xdr:row>
      <xdr:rowOff>97082</xdr:rowOff>
    </xdr:to>
    <xdr:cxnSp macro="">
      <xdr:nvCxnSpPr>
        <xdr:cNvPr id="728" name="直線コネクタ 727"/>
        <xdr:cNvCxnSpPr/>
      </xdr:nvCxnSpPr>
      <xdr:spPr>
        <a:xfrm flipV="1">
          <a:off x="18656300" y="6777755"/>
          <a:ext cx="889000" cy="5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68000</xdr:rowOff>
    </xdr:from>
    <xdr:to>
      <xdr:col>102</xdr:col>
      <xdr:colOff>165100</xdr:colOff>
      <xdr:row>38</xdr:row>
      <xdr:rowOff>169600</xdr:rowOff>
    </xdr:to>
    <xdr:sp macro="" textlink="">
      <xdr:nvSpPr>
        <xdr:cNvPr id="729" name="フローチャート: 判断 728"/>
        <xdr:cNvSpPr/>
      </xdr:nvSpPr>
      <xdr:spPr>
        <a:xfrm>
          <a:off x="19494500" y="658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14676</xdr:rowOff>
    </xdr:from>
    <xdr:ext cx="378565" cy="259045"/>
    <xdr:sp macro="" textlink="">
      <xdr:nvSpPr>
        <xdr:cNvPr id="730" name="テキスト ボックス 729"/>
        <xdr:cNvSpPr txBox="1"/>
      </xdr:nvSpPr>
      <xdr:spPr>
        <a:xfrm>
          <a:off x="19356017" y="6358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62611</xdr:rowOff>
    </xdr:from>
    <xdr:to>
      <xdr:col>98</xdr:col>
      <xdr:colOff>38100</xdr:colOff>
      <xdr:row>38</xdr:row>
      <xdr:rowOff>164211</xdr:rowOff>
    </xdr:to>
    <xdr:sp macro="" textlink="">
      <xdr:nvSpPr>
        <xdr:cNvPr id="731" name="フローチャート: 判断 730"/>
        <xdr:cNvSpPr/>
      </xdr:nvSpPr>
      <xdr:spPr>
        <a:xfrm>
          <a:off x="18605500" y="657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9288</xdr:rowOff>
    </xdr:from>
    <xdr:ext cx="378565" cy="259045"/>
    <xdr:sp macro="" textlink="">
      <xdr:nvSpPr>
        <xdr:cNvPr id="732" name="テキスト ボックス 731"/>
        <xdr:cNvSpPr txBox="1"/>
      </xdr:nvSpPr>
      <xdr:spPr>
        <a:xfrm>
          <a:off x="18467017" y="6352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3" name="テキスト ボックス 73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4" name="テキスト ボックス 73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5" name="テキスト ボックス 73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6" name="テキスト ボックス 73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7" name="テキスト ボックス 73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46119</xdr:rowOff>
    </xdr:from>
    <xdr:to>
      <xdr:col>116</xdr:col>
      <xdr:colOff>114300</xdr:colOff>
      <xdr:row>39</xdr:row>
      <xdr:rowOff>147719</xdr:rowOff>
    </xdr:to>
    <xdr:sp macro="" textlink="">
      <xdr:nvSpPr>
        <xdr:cNvPr id="738" name="楕円 737"/>
        <xdr:cNvSpPr/>
      </xdr:nvSpPr>
      <xdr:spPr>
        <a:xfrm>
          <a:off x="22110700" y="673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132496</xdr:rowOff>
    </xdr:from>
    <xdr:ext cx="313932" cy="259045"/>
    <xdr:sp macro="" textlink="">
      <xdr:nvSpPr>
        <xdr:cNvPr id="739" name="投資及び出資金該当値テキスト"/>
        <xdr:cNvSpPr txBox="1"/>
      </xdr:nvSpPr>
      <xdr:spPr>
        <a:xfrm>
          <a:off x="22212300" y="66475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46282</xdr:rowOff>
    </xdr:from>
    <xdr:to>
      <xdr:col>112</xdr:col>
      <xdr:colOff>38100</xdr:colOff>
      <xdr:row>39</xdr:row>
      <xdr:rowOff>147882</xdr:rowOff>
    </xdr:to>
    <xdr:sp macro="" textlink="">
      <xdr:nvSpPr>
        <xdr:cNvPr id="740" name="楕円 739"/>
        <xdr:cNvSpPr/>
      </xdr:nvSpPr>
      <xdr:spPr>
        <a:xfrm>
          <a:off x="21272500" y="673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139009</xdr:rowOff>
    </xdr:from>
    <xdr:ext cx="313932" cy="259045"/>
    <xdr:sp macro="" textlink="">
      <xdr:nvSpPr>
        <xdr:cNvPr id="741" name="テキスト ボックス 740"/>
        <xdr:cNvSpPr txBox="1"/>
      </xdr:nvSpPr>
      <xdr:spPr>
        <a:xfrm>
          <a:off x="21166333" y="68255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46282</xdr:rowOff>
    </xdr:from>
    <xdr:to>
      <xdr:col>107</xdr:col>
      <xdr:colOff>101600</xdr:colOff>
      <xdr:row>39</xdr:row>
      <xdr:rowOff>147882</xdr:rowOff>
    </xdr:to>
    <xdr:sp macro="" textlink="">
      <xdr:nvSpPr>
        <xdr:cNvPr id="742" name="楕円 741"/>
        <xdr:cNvSpPr/>
      </xdr:nvSpPr>
      <xdr:spPr>
        <a:xfrm>
          <a:off x="20383500" y="673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139009</xdr:rowOff>
    </xdr:from>
    <xdr:ext cx="313932" cy="259045"/>
    <xdr:sp macro="" textlink="">
      <xdr:nvSpPr>
        <xdr:cNvPr id="743" name="テキスト ボックス 742"/>
        <xdr:cNvSpPr txBox="1"/>
      </xdr:nvSpPr>
      <xdr:spPr>
        <a:xfrm>
          <a:off x="20277333" y="68255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40405</xdr:rowOff>
    </xdr:from>
    <xdr:to>
      <xdr:col>102</xdr:col>
      <xdr:colOff>165100</xdr:colOff>
      <xdr:row>39</xdr:row>
      <xdr:rowOff>142005</xdr:rowOff>
    </xdr:to>
    <xdr:sp macro="" textlink="">
      <xdr:nvSpPr>
        <xdr:cNvPr id="744" name="楕円 743"/>
        <xdr:cNvSpPr/>
      </xdr:nvSpPr>
      <xdr:spPr>
        <a:xfrm>
          <a:off x="19494500" y="67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133132</xdr:rowOff>
    </xdr:from>
    <xdr:ext cx="313932" cy="259045"/>
    <xdr:sp macro="" textlink="">
      <xdr:nvSpPr>
        <xdr:cNvPr id="745" name="テキスト ボックス 744"/>
        <xdr:cNvSpPr txBox="1"/>
      </xdr:nvSpPr>
      <xdr:spPr>
        <a:xfrm>
          <a:off x="19388333" y="68196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46282</xdr:rowOff>
    </xdr:from>
    <xdr:to>
      <xdr:col>98</xdr:col>
      <xdr:colOff>38100</xdr:colOff>
      <xdr:row>39</xdr:row>
      <xdr:rowOff>147882</xdr:rowOff>
    </xdr:to>
    <xdr:sp macro="" textlink="">
      <xdr:nvSpPr>
        <xdr:cNvPr id="746" name="楕円 745"/>
        <xdr:cNvSpPr/>
      </xdr:nvSpPr>
      <xdr:spPr>
        <a:xfrm>
          <a:off x="18605500" y="673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139009</xdr:rowOff>
    </xdr:from>
    <xdr:ext cx="313932" cy="259045"/>
    <xdr:sp macro="" textlink="">
      <xdr:nvSpPr>
        <xdr:cNvPr id="747" name="テキスト ボックス 746"/>
        <xdr:cNvSpPr txBox="1"/>
      </xdr:nvSpPr>
      <xdr:spPr>
        <a:xfrm>
          <a:off x="18499333" y="68255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8" name="正方形/長方形 74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49" name="正方形/長方形 74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0" name="正方形/長方形 74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1" name="正方形/長方形 75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2" name="正方形/長方形 75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3" name="正方形/長方形 75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4" name="正方形/長方形 75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5" name="正方形/長方形 75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6" name="テキスト ボックス 75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7" name="直線コネクタ 75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58" name="直線コネクタ 75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59" name="テキスト ボックス 75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0" name="直線コネクタ 75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1" name="テキスト ボックス 76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62" name="直線コネクタ 76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63" name="テキスト ボックス 76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64" name="直線コネクタ 76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65" name="テキスト ボックス 76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6" name="直線コネクタ 76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67" name="テキスト ボックス 76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91283</xdr:rowOff>
    </xdr:from>
    <xdr:to>
      <xdr:col>116</xdr:col>
      <xdr:colOff>62864</xdr:colOff>
      <xdr:row>58</xdr:row>
      <xdr:rowOff>139700</xdr:rowOff>
    </xdr:to>
    <xdr:cxnSp macro="">
      <xdr:nvCxnSpPr>
        <xdr:cNvPr id="769" name="直線コネクタ 768"/>
        <xdr:cNvCxnSpPr/>
      </xdr:nvCxnSpPr>
      <xdr:spPr>
        <a:xfrm flipV="1">
          <a:off x="22159595" y="8835233"/>
          <a:ext cx="1269" cy="1248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1" name="直線コネクタ 77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37960</xdr:rowOff>
    </xdr:from>
    <xdr:ext cx="534377" cy="259045"/>
    <xdr:sp macro="" textlink="">
      <xdr:nvSpPr>
        <xdr:cNvPr id="772" name="貸付金最大値テキスト"/>
        <xdr:cNvSpPr txBox="1"/>
      </xdr:nvSpPr>
      <xdr:spPr>
        <a:xfrm>
          <a:off x="22212300" y="8610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91283</xdr:rowOff>
    </xdr:from>
    <xdr:to>
      <xdr:col>116</xdr:col>
      <xdr:colOff>152400</xdr:colOff>
      <xdr:row>51</xdr:row>
      <xdr:rowOff>91283</xdr:rowOff>
    </xdr:to>
    <xdr:cxnSp macro="">
      <xdr:nvCxnSpPr>
        <xdr:cNvPr id="773" name="直線コネクタ 772"/>
        <xdr:cNvCxnSpPr/>
      </xdr:nvCxnSpPr>
      <xdr:spPr>
        <a:xfrm>
          <a:off x="22072600" y="8835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17148</xdr:rowOff>
    </xdr:from>
    <xdr:to>
      <xdr:col>116</xdr:col>
      <xdr:colOff>63500</xdr:colOff>
      <xdr:row>58</xdr:row>
      <xdr:rowOff>17673</xdr:rowOff>
    </xdr:to>
    <xdr:cxnSp macro="">
      <xdr:nvCxnSpPr>
        <xdr:cNvPr id="774" name="直線コネクタ 773"/>
        <xdr:cNvCxnSpPr/>
      </xdr:nvCxnSpPr>
      <xdr:spPr>
        <a:xfrm>
          <a:off x="21323300" y="9961248"/>
          <a:ext cx="838200" cy="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134774</xdr:rowOff>
    </xdr:from>
    <xdr:ext cx="469744" cy="259045"/>
    <xdr:sp macro="" textlink="">
      <xdr:nvSpPr>
        <xdr:cNvPr id="775" name="貸付金平均値テキスト"/>
        <xdr:cNvSpPr txBox="1"/>
      </xdr:nvSpPr>
      <xdr:spPr>
        <a:xfrm>
          <a:off x="22212300" y="97359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111897</xdr:rowOff>
    </xdr:from>
    <xdr:to>
      <xdr:col>116</xdr:col>
      <xdr:colOff>114300</xdr:colOff>
      <xdr:row>58</xdr:row>
      <xdr:rowOff>42047</xdr:rowOff>
    </xdr:to>
    <xdr:sp macro="" textlink="">
      <xdr:nvSpPr>
        <xdr:cNvPr id="776" name="フローチャート: 判断 775"/>
        <xdr:cNvSpPr/>
      </xdr:nvSpPr>
      <xdr:spPr>
        <a:xfrm>
          <a:off x="22110700" y="988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17011</xdr:rowOff>
    </xdr:from>
    <xdr:to>
      <xdr:col>111</xdr:col>
      <xdr:colOff>177800</xdr:colOff>
      <xdr:row>58</xdr:row>
      <xdr:rowOff>17148</xdr:rowOff>
    </xdr:to>
    <xdr:cxnSp macro="">
      <xdr:nvCxnSpPr>
        <xdr:cNvPr id="777" name="直線コネクタ 776"/>
        <xdr:cNvCxnSpPr/>
      </xdr:nvCxnSpPr>
      <xdr:spPr>
        <a:xfrm>
          <a:off x="20434300" y="9961111"/>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96398</xdr:rowOff>
    </xdr:from>
    <xdr:to>
      <xdr:col>112</xdr:col>
      <xdr:colOff>38100</xdr:colOff>
      <xdr:row>58</xdr:row>
      <xdr:rowOff>26548</xdr:rowOff>
    </xdr:to>
    <xdr:sp macro="" textlink="">
      <xdr:nvSpPr>
        <xdr:cNvPr id="778" name="フローチャート: 判断 777"/>
        <xdr:cNvSpPr/>
      </xdr:nvSpPr>
      <xdr:spPr>
        <a:xfrm>
          <a:off x="21272500" y="9869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43075</xdr:rowOff>
    </xdr:from>
    <xdr:ext cx="469744" cy="259045"/>
    <xdr:sp macro="" textlink="">
      <xdr:nvSpPr>
        <xdr:cNvPr id="779" name="テキスト ボックス 778"/>
        <xdr:cNvSpPr txBox="1"/>
      </xdr:nvSpPr>
      <xdr:spPr>
        <a:xfrm>
          <a:off x="21088428" y="9644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17011</xdr:rowOff>
    </xdr:from>
    <xdr:to>
      <xdr:col>107</xdr:col>
      <xdr:colOff>50800</xdr:colOff>
      <xdr:row>58</xdr:row>
      <xdr:rowOff>17216</xdr:rowOff>
    </xdr:to>
    <xdr:cxnSp macro="">
      <xdr:nvCxnSpPr>
        <xdr:cNvPr id="780" name="直線コネクタ 779"/>
        <xdr:cNvCxnSpPr/>
      </xdr:nvCxnSpPr>
      <xdr:spPr>
        <a:xfrm flipV="1">
          <a:off x="19545300" y="9961111"/>
          <a:ext cx="889000" cy="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66703</xdr:rowOff>
    </xdr:from>
    <xdr:to>
      <xdr:col>107</xdr:col>
      <xdr:colOff>101600</xdr:colOff>
      <xdr:row>57</xdr:row>
      <xdr:rowOff>168303</xdr:rowOff>
    </xdr:to>
    <xdr:sp macro="" textlink="">
      <xdr:nvSpPr>
        <xdr:cNvPr id="781" name="フローチャート: 判断 780"/>
        <xdr:cNvSpPr/>
      </xdr:nvSpPr>
      <xdr:spPr>
        <a:xfrm>
          <a:off x="20383500" y="9839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13380</xdr:rowOff>
    </xdr:from>
    <xdr:ext cx="469744" cy="259045"/>
    <xdr:sp macro="" textlink="">
      <xdr:nvSpPr>
        <xdr:cNvPr id="782" name="テキスト ボックス 781"/>
        <xdr:cNvSpPr txBox="1"/>
      </xdr:nvSpPr>
      <xdr:spPr>
        <a:xfrm>
          <a:off x="20199428" y="9614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17216</xdr:rowOff>
    </xdr:from>
    <xdr:to>
      <xdr:col>102</xdr:col>
      <xdr:colOff>114300</xdr:colOff>
      <xdr:row>58</xdr:row>
      <xdr:rowOff>19182</xdr:rowOff>
    </xdr:to>
    <xdr:cxnSp macro="">
      <xdr:nvCxnSpPr>
        <xdr:cNvPr id="783" name="直線コネクタ 782"/>
        <xdr:cNvCxnSpPr/>
      </xdr:nvCxnSpPr>
      <xdr:spPr>
        <a:xfrm flipV="1">
          <a:off x="18656300" y="9961316"/>
          <a:ext cx="889000" cy="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60965</xdr:rowOff>
    </xdr:from>
    <xdr:to>
      <xdr:col>102</xdr:col>
      <xdr:colOff>165100</xdr:colOff>
      <xdr:row>57</xdr:row>
      <xdr:rowOff>162565</xdr:rowOff>
    </xdr:to>
    <xdr:sp macro="" textlink="">
      <xdr:nvSpPr>
        <xdr:cNvPr id="784" name="フローチャート: 判断 783"/>
        <xdr:cNvSpPr/>
      </xdr:nvSpPr>
      <xdr:spPr>
        <a:xfrm>
          <a:off x="19494500" y="983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7642</xdr:rowOff>
    </xdr:from>
    <xdr:ext cx="469744" cy="259045"/>
    <xdr:sp macro="" textlink="">
      <xdr:nvSpPr>
        <xdr:cNvPr id="785" name="テキスト ボックス 784"/>
        <xdr:cNvSpPr txBox="1"/>
      </xdr:nvSpPr>
      <xdr:spPr>
        <a:xfrm>
          <a:off x="19310428" y="9608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53764</xdr:rowOff>
    </xdr:from>
    <xdr:to>
      <xdr:col>98</xdr:col>
      <xdr:colOff>38100</xdr:colOff>
      <xdr:row>57</xdr:row>
      <xdr:rowOff>155364</xdr:rowOff>
    </xdr:to>
    <xdr:sp macro="" textlink="">
      <xdr:nvSpPr>
        <xdr:cNvPr id="786" name="フローチャート: 判断 785"/>
        <xdr:cNvSpPr/>
      </xdr:nvSpPr>
      <xdr:spPr>
        <a:xfrm>
          <a:off x="18605500" y="98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441</xdr:rowOff>
    </xdr:from>
    <xdr:ext cx="469744" cy="259045"/>
    <xdr:sp macro="" textlink="">
      <xdr:nvSpPr>
        <xdr:cNvPr id="787" name="テキスト ボックス 786"/>
        <xdr:cNvSpPr txBox="1"/>
      </xdr:nvSpPr>
      <xdr:spPr>
        <a:xfrm>
          <a:off x="18421428" y="960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8" name="テキスト ボックス 78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9" name="テキスト ボックス 78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0" name="テキスト ボックス 78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1" name="テキスト ボックス 79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2" name="テキスト ボックス 79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138323</xdr:rowOff>
    </xdr:from>
    <xdr:to>
      <xdr:col>116</xdr:col>
      <xdr:colOff>114300</xdr:colOff>
      <xdr:row>58</xdr:row>
      <xdr:rowOff>68473</xdr:rowOff>
    </xdr:to>
    <xdr:sp macro="" textlink="">
      <xdr:nvSpPr>
        <xdr:cNvPr id="793" name="楕円 792"/>
        <xdr:cNvSpPr/>
      </xdr:nvSpPr>
      <xdr:spPr>
        <a:xfrm>
          <a:off x="22110700" y="991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90324</xdr:rowOff>
    </xdr:from>
    <xdr:ext cx="469744" cy="259045"/>
    <xdr:sp macro="" textlink="">
      <xdr:nvSpPr>
        <xdr:cNvPr id="794" name="貸付金該当値テキスト"/>
        <xdr:cNvSpPr txBox="1"/>
      </xdr:nvSpPr>
      <xdr:spPr>
        <a:xfrm>
          <a:off x="22212300" y="9862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137798</xdr:rowOff>
    </xdr:from>
    <xdr:to>
      <xdr:col>112</xdr:col>
      <xdr:colOff>38100</xdr:colOff>
      <xdr:row>58</xdr:row>
      <xdr:rowOff>67948</xdr:rowOff>
    </xdr:to>
    <xdr:sp macro="" textlink="">
      <xdr:nvSpPr>
        <xdr:cNvPr id="795" name="楕円 794"/>
        <xdr:cNvSpPr/>
      </xdr:nvSpPr>
      <xdr:spPr>
        <a:xfrm>
          <a:off x="21272500" y="991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59075</xdr:rowOff>
    </xdr:from>
    <xdr:ext cx="469744" cy="259045"/>
    <xdr:sp macro="" textlink="">
      <xdr:nvSpPr>
        <xdr:cNvPr id="796" name="テキスト ボックス 795"/>
        <xdr:cNvSpPr txBox="1"/>
      </xdr:nvSpPr>
      <xdr:spPr>
        <a:xfrm>
          <a:off x="21088428" y="10003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137661</xdr:rowOff>
    </xdr:from>
    <xdr:to>
      <xdr:col>107</xdr:col>
      <xdr:colOff>101600</xdr:colOff>
      <xdr:row>58</xdr:row>
      <xdr:rowOff>67811</xdr:rowOff>
    </xdr:to>
    <xdr:sp macro="" textlink="">
      <xdr:nvSpPr>
        <xdr:cNvPr id="797" name="楕円 796"/>
        <xdr:cNvSpPr/>
      </xdr:nvSpPr>
      <xdr:spPr>
        <a:xfrm>
          <a:off x="20383500" y="9910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58938</xdr:rowOff>
    </xdr:from>
    <xdr:ext cx="469744" cy="259045"/>
    <xdr:sp macro="" textlink="">
      <xdr:nvSpPr>
        <xdr:cNvPr id="798" name="テキスト ボックス 797"/>
        <xdr:cNvSpPr txBox="1"/>
      </xdr:nvSpPr>
      <xdr:spPr>
        <a:xfrm>
          <a:off x="20199428" y="10003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137866</xdr:rowOff>
    </xdr:from>
    <xdr:to>
      <xdr:col>102</xdr:col>
      <xdr:colOff>165100</xdr:colOff>
      <xdr:row>58</xdr:row>
      <xdr:rowOff>68016</xdr:rowOff>
    </xdr:to>
    <xdr:sp macro="" textlink="">
      <xdr:nvSpPr>
        <xdr:cNvPr id="799" name="楕円 798"/>
        <xdr:cNvSpPr/>
      </xdr:nvSpPr>
      <xdr:spPr>
        <a:xfrm>
          <a:off x="19494500" y="991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59143</xdr:rowOff>
    </xdr:from>
    <xdr:ext cx="469744" cy="259045"/>
    <xdr:sp macro="" textlink="">
      <xdr:nvSpPr>
        <xdr:cNvPr id="800" name="テキスト ボックス 799"/>
        <xdr:cNvSpPr txBox="1"/>
      </xdr:nvSpPr>
      <xdr:spPr>
        <a:xfrm>
          <a:off x="19310428" y="10003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139832</xdr:rowOff>
    </xdr:from>
    <xdr:to>
      <xdr:col>98</xdr:col>
      <xdr:colOff>38100</xdr:colOff>
      <xdr:row>58</xdr:row>
      <xdr:rowOff>69982</xdr:rowOff>
    </xdr:to>
    <xdr:sp macro="" textlink="">
      <xdr:nvSpPr>
        <xdr:cNvPr id="801" name="楕円 800"/>
        <xdr:cNvSpPr/>
      </xdr:nvSpPr>
      <xdr:spPr>
        <a:xfrm>
          <a:off x="18605500" y="9912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61109</xdr:rowOff>
    </xdr:from>
    <xdr:ext cx="469744" cy="259045"/>
    <xdr:sp macro="" textlink="">
      <xdr:nvSpPr>
        <xdr:cNvPr id="802" name="テキスト ボックス 801"/>
        <xdr:cNvSpPr txBox="1"/>
      </xdr:nvSpPr>
      <xdr:spPr>
        <a:xfrm>
          <a:off x="18421428" y="1000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3" name="正方形/長方形 80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4" name="正方形/長方形 80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05" name="正方形/長方形 80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06" name="正方形/長方形 80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07" name="正方形/長方形 80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08" name="正方形/長方形 80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09" name="正方形/長方形 80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0" name="正方形/長方形 80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1" name="テキスト ボックス 81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2" name="直線コネクタ 81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13" name="テキスト ボックス 812"/>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4" name="直線コネクタ 81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15" name="テキスト ボックス 81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16" name="直線コネクタ 81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17" name="テキスト ボックス 81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18" name="直線コネクタ 81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19" name="テキスト ボックス 81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0" name="直線コネクタ 81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21" name="テキスト ボックス 82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2" name="直線コネクタ 82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23" name="テキスト ボックス 822"/>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4" name="直線コネクタ 82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25" name="テキスト ボックス 824"/>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44869</xdr:rowOff>
    </xdr:from>
    <xdr:to>
      <xdr:col>116</xdr:col>
      <xdr:colOff>62864</xdr:colOff>
      <xdr:row>78</xdr:row>
      <xdr:rowOff>13588</xdr:rowOff>
    </xdr:to>
    <xdr:cxnSp macro="">
      <xdr:nvCxnSpPr>
        <xdr:cNvPr id="827" name="直線コネクタ 826"/>
        <xdr:cNvCxnSpPr/>
      </xdr:nvCxnSpPr>
      <xdr:spPr>
        <a:xfrm flipV="1">
          <a:off x="22159595" y="12217819"/>
          <a:ext cx="1269" cy="1168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17415</xdr:rowOff>
    </xdr:from>
    <xdr:ext cx="534377" cy="259045"/>
    <xdr:sp macro="" textlink="">
      <xdr:nvSpPr>
        <xdr:cNvPr id="828" name="繰出金最小値テキスト"/>
        <xdr:cNvSpPr txBox="1"/>
      </xdr:nvSpPr>
      <xdr:spPr>
        <a:xfrm>
          <a:off x="22212300" y="1339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13588</xdr:rowOff>
    </xdr:from>
    <xdr:to>
      <xdr:col>116</xdr:col>
      <xdr:colOff>152400</xdr:colOff>
      <xdr:row>78</xdr:row>
      <xdr:rowOff>13588</xdr:rowOff>
    </xdr:to>
    <xdr:cxnSp macro="">
      <xdr:nvCxnSpPr>
        <xdr:cNvPr id="829" name="直線コネクタ 828"/>
        <xdr:cNvCxnSpPr/>
      </xdr:nvCxnSpPr>
      <xdr:spPr>
        <a:xfrm>
          <a:off x="22072600" y="13386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162996</xdr:rowOff>
    </xdr:from>
    <xdr:ext cx="534377" cy="259045"/>
    <xdr:sp macro="" textlink="">
      <xdr:nvSpPr>
        <xdr:cNvPr id="830" name="繰出金最大値テキスト"/>
        <xdr:cNvSpPr txBox="1"/>
      </xdr:nvSpPr>
      <xdr:spPr>
        <a:xfrm>
          <a:off x="22212300" y="1199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44869</xdr:rowOff>
    </xdr:from>
    <xdr:to>
      <xdr:col>116</xdr:col>
      <xdr:colOff>152400</xdr:colOff>
      <xdr:row>71</xdr:row>
      <xdr:rowOff>44869</xdr:rowOff>
    </xdr:to>
    <xdr:cxnSp macro="">
      <xdr:nvCxnSpPr>
        <xdr:cNvPr id="831" name="直線コネクタ 830"/>
        <xdr:cNvCxnSpPr/>
      </xdr:nvCxnSpPr>
      <xdr:spPr>
        <a:xfrm>
          <a:off x="22072600" y="12217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16408</xdr:rowOff>
    </xdr:from>
    <xdr:to>
      <xdr:col>116</xdr:col>
      <xdr:colOff>63500</xdr:colOff>
      <xdr:row>74</xdr:row>
      <xdr:rowOff>65024</xdr:rowOff>
    </xdr:to>
    <xdr:cxnSp macro="">
      <xdr:nvCxnSpPr>
        <xdr:cNvPr id="832" name="直線コネクタ 831"/>
        <xdr:cNvCxnSpPr/>
      </xdr:nvCxnSpPr>
      <xdr:spPr>
        <a:xfrm>
          <a:off x="21323300" y="12703708"/>
          <a:ext cx="838200" cy="48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5757</xdr:rowOff>
    </xdr:from>
    <xdr:ext cx="534377" cy="259045"/>
    <xdr:sp macro="" textlink="">
      <xdr:nvSpPr>
        <xdr:cNvPr id="833" name="繰出金平均値テキスト"/>
        <xdr:cNvSpPr txBox="1"/>
      </xdr:nvSpPr>
      <xdr:spPr>
        <a:xfrm>
          <a:off x="22212300" y="13035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27330</xdr:rowOff>
    </xdr:from>
    <xdr:to>
      <xdr:col>116</xdr:col>
      <xdr:colOff>114300</xdr:colOff>
      <xdr:row>76</xdr:row>
      <xdr:rowOff>128930</xdr:rowOff>
    </xdr:to>
    <xdr:sp macro="" textlink="">
      <xdr:nvSpPr>
        <xdr:cNvPr id="834" name="フローチャート: 判断 833"/>
        <xdr:cNvSpPr/>
      </xdr:nvSpPr>
      <xdr:spPr>
        <a:xfrm>
          <a:off x="22110700" y="1305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149720</xdr:rowOff>
    </xdr:from>
    <xdr:to>
      <xdr:col>111</xdr:col>
      <xdr:colOff>177800</xdr:colOff>
      <xdr:row>74</xdr:row>
      <xdr:rowOff>16408</xdr:rowOff>
    </xdr:to>
    <xdr:cxnSp macro="">
      <xdr:nvCxnSpPr>
        <xdr:cNvPr id="835" name="直線コネクタ 834"/>
        <xdr:cNvCxnSpPr/>
      </xdr:nvCxnSpPr>
      <xdr:spPr>
        <a:xfrm>
          <a:off x="20434300" y="12665570"/>
          <a:ext cx="889000" cy="38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156414</xdr:rowOff>
    </xdr:from>
    <xdr:to>
      <xdr:col>112</xdr:col>
      <xdr:colOff>38100</xdr:colOff>
      <xdr:row>76</xdr:row>
      <xdr:rowOff>86564</xdr:rowOff>
    </xdr:to>
    <xdr:sp macro="" textlink="">
      <xdr:nvSpPr>
        <xdr:cNvPr id="836" name="フローチャート: 判断 835"/>
        <xdr:cNvSpPr/>
      </xdr:nvSpPr>
      <xdr:spPr>
        <a:xfrm>
          <a:off x="21272500" y="13015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77691</xdr:rowOff>
    </xdr:from>
    <xdr:ext cx="534377" cy="259045"/>
    <xdr:sp macro="" textlink="">
      <xdr:nvSpPr>
        <xdr:cNvPr id="837" name="テキスト ボックス 836"/>
        <xdr:cNvSpPr txBox="1"/>
      </xdr:nvSpPr>
      <xdr:spPr>
        <a:xfrm>
          <a:off x="21056111" y="13107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149720</xdr:rowOff>
    </xdr:from>
    <xdr:to>
      <xdr:col>107</xdr:col>
      <xdr:colOff>50800</xdr:colOff>
      <xdr:row>74</xdr:row>
      <xdr:rowOff>64338</xdr:rowOff>
    </xdr:to>
    <xdr:cxnSp macro="">
      <xdr:nvCxnSpPr>
        <xdr:cNvPr id="838" name="直線コネクタ 837"/>
        <xdr:cNvCxnSpPr/>
      </xdr:nvCxnSpPr>
      <xdr:spPr>
        <a:xfrm flipV="1">
          <a:off x="19545300" y="12665570"/>
          <a:ext cx="889000" cy="86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97472</xdr:rowOff>
    </xdr:from>
    <xdr:to>
      <xdr:col>107</xdr:col>
      <xdr:colOff>101600</xdr:colOff>
      <xdr:row>76</xdr:row>
      <xdr:rowOff>27623</xdr:rowOff>
    </xdr:to>
    <xdr:sp macro="" textlink="">
      <xdr:nvSpPr>
        <xdr:cNvPr id="839" name="フローチャート: 判断 838"/>
        <xdr:cNvSpPr/>
      </xdr:nvSpPr>
      <xdr:spPr>
        <a:xfrm>
          <a:off x="20383500" y="129562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18750</xdr:rowOff>
    </xdr:from>
    <xdr:ext cx="534377" cy="259045"/>
    <xdr:sp macro="" textlink="">
      <xdr:nvSpPr>
        <xdr:cNvPr id="840" name="テキスト ボックス 839"/>
        <xdr:cNvSpPr txBox="1"/>
      </xdr:nvSpPr>
      <xdr:spPr>
        <a:xfrm>
          <a:off x="20167111" y="1304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64338</xdr:rowOff>
    </xdr:from>
    <xdr:to>
      <xdr:col>102</xdr:col>
      <xdr:colOff>114300</xdr:colOff>
      <xdr:row>74</xdr:row>
      <xdr:rowOff>117031</xdr:rowOff>
    </xdr:to>
    <xdr:cxnSp macro="">
      <xdr:nvCxnSpPr>
        <xdr:cNvPr id="841" name="直線コネクタ 840"/>
        <xdr:cNvCxnSpPr/>
      </xdr:nvCxnSpPr>
      <xdr:spPr>
        <a:xfrm flipV="1">
          <a:off x="18656300" y="12751638"/>
          <a:ext cx="889000" cy="52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110122</xdr:rowOff>
    </xdr:from>
    <xdr:to>
      <xdr:col>102</xdr:col>
      <xdr:colOff>165100</xdr:colOff>
      <xdr:row>76</xdr:row>
      <xdr:rowOff>40272</xdr:rowOff>
    </xdr:to>
    <xdr:sp macro="" textlink="">
      <xdr:nvSpPr>
        <xdr:cNvPr id="842" name="フローチャート: 判断 841"/>
        <xdr:cNvSpPr/>
      </xdr:nvSpPr>
      <xdr:spPr>
        <a:xfrm>
          <a:off x="19494500" y="129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31399</xdr:rowOff>
    </xdr:from>
    <xdr:ext cx="534377" cy="259045"/>
    <xdr:sp macro="" textlink="">
      <xdr:nvSpPr>
        <xdr:cNvPr id="843" name="テキスト ボックス 842"/>
        <xdr:cNvSpPr txBox="1"/>
      </xdr:nvSpPr>
      <xdr:spPr>
        <a:xfrm>
          <a:off x="19278111" y="1306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16890</xdr:rowOff>
    </xdr:from>
    <xdr:to>
      <xdr:col>98</xdr:col>
      <xdr:colOff>38100</xdr:colOff>
      <xdr:row>76</xdr:row>
      <xdr:rowOff>118490</xdr:rowOff>
    </xdr:to>
    <xdr:sp macro="" textlink="">
      <xdr:nvSpPr>
        <xdr:cNvPr id="844" name="フローチャート: 判断 843"/>
        <xdr:cNvSpPr/>
      </xdr:nvSpPr>
      <xdr:spPr>
        <a:xfrm>
          <a:off x="18605500" y="1304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109617</xdr:rowOff>
    </xdr:from>
    <xdr:ext cx="534377" cy="259045"/>
    <xdr:sp macro="" textlink="">
      <xdr:nvSpPr>
        <xdr:cNvPr id="845" name="テキスト ボックス 844"/>
        <xdr:cNvSpPr txBox="1"/>
      </xdr:nvSpPr>
      <xdr:spPr>
        <a:xfrm>
          <a:off x="18389111" y="1313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6" name="テキスト ボックス 84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7" name="テキスト ボックス 84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8" name="テキスト ボックス 84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9" name="テキスト ボックス 84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0" name="テキスト ボックス 84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14224</xdr:rowOff>
    </xdr:from>
    <xdr:to>
      <xdr:col>116</xdr:col>
      <xdr:colOff>114300</xdr:colOff>
      <xdr:row>74</xdr:row>
      <xdr:rowOff>115824</xdr:rowOff>
    </xdr:to>
    <xdr:sp macro="" textlink="">
      <xdr:nvSpPr>
        <xdr:cNvPr id="851" name="楕円 850"/>
        <xdr:cNvSpPr/>
      </xdr:nvSpPr>
      <xdr:spPr>
        <a:xfrm>
          <a:off x="22110700" y="1270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37101</xdr:rowOff>
    </xdr:from>
    <xdr:ext cx="534377" cy="259045"/>
    <xdr:sp macro="" textlink="">
      <xdr:nvSpPr>
        <xdr:cNvPr id="852" name="繰出金該当値テキスト"/>
        <xdr:cNvSpPr txBox="1"/>
      </xdr:nvSpPr>
      <xdr:spPr>
        <a:xfrm>
          <a:off x="22212300" y="12552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137058</xdr:rowOff>
    </xdr:from>
    <xdr:to>
      <xdr:col>112</xdr:col>
      <xdr:colOff>38100</xdr:colOff>
      <xdr:row>74</xdr:row>
      <xdr:rowOff>67208</xdr:rowOff>
    </xdr:to>
    <xdr:sp macro="" textlink="">
      <xdr:nvSpPr>
        <xdr:cNvPr id="853" name="楕円 852"/>
        <xdr:cNvSpPr/>
      </xdr:nvSpPr>
      <xdr:spPr>
        <a:xfrm>
          <a:off x="21272500" y="12652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83735</xdr:rowOff>
    </xdr:from>
    <xdr:ext cx="534377" cy="259045"/>
    <xdr:sp macro="" textlink="">
      <xdr:nvSpPr>
        <xdr:cNvPr id="854" name="テキスト ボックス 853"/>
        <xdr:cNvSpPr txBox="1"/>
      </xdr:nvSpPr>
      <xdr:spPr>
        <a:xfrm>
          <a:off x="21056111" y="12428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98920</xdr:rowOff>
    </xdr:from>
    <xdr:to>
      <xdr:col>107</xdr:col>
      <xdr:colOff>101600</xdr:colOff>
      <xdr:row>74</xdr:row>
      <xdr:rowOff>29070</xdr:rowOff>
    </xdr:to>
    <xdr:sp macro="" textlink="">
      <xdr:nvSpPr>
        <xdr:cNvPr id="855" name="楕円 854"/>
        <xdr:cNvSpPr/>
      </xdr:nvSpPr>
      <xdr:spPr>
        <a:xfrm>
          <a:off x="20383500" y="126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45597</xdr:rowOff>
    </xdr:from>
    <xdr:ext cx="534377" cy="259045"/>
    <xdr:sp macro="" textlink="">
      <xdr:nvSpPr>
        <xdr:cNvPr id="856" name="テキスト ボックス 855"/>
        <xdr:cNvSpPr txBox="1"/>
      </xdr:nvSpPr>
      <xdr:spPr>
        <a:xfrm>
          <a:off x="20167111" y="12389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13538</xdr:rowOff>
    </xdr:from>
    <xdr:to>
      <xdr:col>102</xdr:col>
      <xdr:colOff>165100</xdr:colOff>
      <xdr:row>74</xdr:row>
      <xdr:rowOff>115138</xdr:rowOff>
    </xdr:to>
    <xdr:sp macro="" textlink="">
      <xdr:nvSpPr>
        <xdr:cNvPr id="857" name="楕円 856"/>
        <xdr:cNvSpPr/>
      </xdr:nvSpPr>
      <xdr:spPr>
        <a:xfrm>
          <a:off x="19494500" y="1270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131665</xdr:rowOff>
    </xdr:from>
    <xdr:ext cx="534377" cy="259045"/>
    <xdr:sp macro="" textlink="">
      <xdr:nvSpPr>
        <xdr:cNvPr id="858" name="テキスト ボックス 857"/>
        <xdr:cNvSpPr txBox="1"/>
      </xdr:nvSpPr>
      <xdr:spPr>
        <a:xfrm>
          <a:off x="19278111" y="12476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66231</xdr:rowOff>
    </xdr:from>
    <xdr:to>
      <xdr:col>98</xdr:col>
      <xdr:colOff>38100</xdr:colOff>
      <xdr:row>74</xdr:row>
      <xdr:rowOff>167831</xdr:rowOff>
    </xdr:to>
    <xdr:sp macro="" textlink="">
      <xdr:nvSpPr>
        <xdr:cNvPr id="859" name="楕円 858"/>
        <xdr:cNvSpPr/>
      </xdr:nvSpPr>
      <xdr:spPr>
        <a:xfrm>
          <a:off x="18605500" y="12753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12908</xdr:rowOff>
    </xdr:from>
    <xdr:ext cx="534377" cy="259045"/>
    <xdr:sp macro="" textlink="">
      <xdr:nvSpPr>
        <xdr:cNvPr id="860" name="テキスト ボックス 859"/>
        <xdr:cNvSpPr txBox="1"/>
      </xdr:nvSpPr>
      <xdr:spPr>
        <a:xfrm>
          <a:off x="18389111" y="12528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1" name="正方形/長方形 86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2" name="正方形/長方形 86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3" name="正方形/長方形 86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4" name="正方形/長方形 86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65" name="正方形/長方形 86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66" name="正方形/長方形 86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67" name="正方形/長方形 86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8" name="正方形/長方形 86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9" name="テキスト ボックス 86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0" name="直線コネクタ 86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1" name="直線コネクタ 87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2" name="テキスト ボックス 87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3" name="直線コネクタ 87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4" name="テキスト ボックス 87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6" name="直線コネクタ 87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1" name="直線コネクタ 88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3" name="フローチャート: 判断 88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4" name="直線コネクタ 88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5" name="フローチャート: 判断 88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86" name="テキスト ボックス 88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7" name="直線コネクタ 88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8" name="フローチャート: 判断 88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9" name="テキスト ボックス 88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0" name="直線コネクタ 88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1" name="フローチャート: 判断 89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2" name="テキスト ボックス 89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3" name="フローチャート: 判断 89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4" name="テキスト ボックス 89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5" name="テキスト ボックス 89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6" name="テキスト ボックス 89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7" name="テキスト ボックス 89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8" name="テキスト ボックス 89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9" name="テキスト ボックス 89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楕円 89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2" name="楕円 90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3" name="テキスト ボックス 90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4" name="楕円 90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5" name="テキスト ボックス 90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6" name="楕円 90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7" name="テキスト ボックス 90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楕円 90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9" name="テキスト ボックス 90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0" name="正方形/長方形 90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1" name="正方形/長方形 91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2" name="テキスト ボックス 91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・人件費は類似団体平均を上回ったものの、それ以外は下回りました。</a:t>
          </a:r>
          <a:endParaRPr lang="ja-JP" altLang="ja-JP" sz="125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250" b="0" i="0" baseline="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・歳出決算総額は、住民一人当たり３０９，</a:t>
          </a:r>
          <a:r>
            <a:rPr lang="ja-JP" altLang="en-US" sz="1250" b="0" i="0" baseline="0">
              <a:solidFill>
                <a:schemeClr val="dk1"/>
              </a:solidFill>
              <a:effectLst/>
              <a:latin typeface="ＭＳ Ｐゴシック" panose="020B0600070205080204" pitchFamily="50" charset="-128"/>
              <a:ea typeface="ＭＳ Ｐゴシック" panose="020B0600070205080204" pitchFamily="50" charset="-128"/>
              <a:cs typeface="+mn-cs"/>
            </a:rPr>
            <a:t>７９９</a:t>
          </a:r>
          <a:r>
            <a:rPr lang="ja-JP" altLang="ja-JP" sz="125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円となっています。主な構成項目である人件費は、住民一人当たり</a:t>
          </a:r>
          <a:r>
            <a:rPr lang="ja-JP" altLang="en-US" sz="1250" b="0" i="0" baseline="0">
              <a:solidFill>
                <a:schemeClr val="dk1"/>
              </a:solidFill>
              <a:effectLst/>
              <a:latin typeface="ＭＳ Ｐゴシック" panose="020B0600070205080204" pitchFamily="50" charset="-128"/>
              <a:ea typeface="ＭＳ Ｐゴシック" panose="020B0600070205080204" pitchFamily="50" charset="-128"/>
              <a:cs typeface="+mn-cs"/>
            </a:rPr>
            <a:t>５６，１７９</a:t>
          </a:r>
          <a:r>
            <a:rPr lang="ja-JP" altLang="ja-JP" sz="1250" b="0" i="0" baseline="0">
              <a:solidFill>
                <a:schemeClr val="dk1"/>
              </a:solidFill>
              <a:effectLst/>
              <a:latin typeface="ＭＳ Ｐゴシック" panose="020B0600070205080204" pitchFamily="50" charset="-128"/>
              <a:ea typeface="ＭＳ Ｐゴシック" panose="020B0600070205080204" pitchFamily="50" charset="-128"/>
              <a:cs typeface="+mn-cs"/>
            </a:rPr>
            <a:t>円で、前年度から比較すると</a:t>
          </a:r>
          <a:r>
            <a:rPr lang="ja-JP" altLang="en-US" sz="1250" b="0" i="0" baseline="0">
              <a:solidFill>
                <a:schemeClr val="dk1"/>
              </a:solidFill>
              <a:effectLst/>
              <a:latin typeface="ＭＳ Ｐゴシック" panose="020B0600070205080204" pitchFamily="50" charset="-128"/>
              <a:ea typeface="ＭＳ Ｐゴシック" panose="020B0600070205080204" pitchFamily="50" charset="-128"/>
              <a:cs typeface="+mn-cs"/>
            </a:rPr>
            <a:t>１．７５</a:t>
          </a:r>
          <a:r>
            <a:rPr lang="ja-JP" altLang="ja-JP" sz="1250" b="0" i="0" baseline="0">
              <a:solidFill>
                <a:schemeClr val="dk1"/>
              </a:solidFill>
              <a:effectLst/>
              <a:latin typeface="ＭＳ Ｐゴシック" panose="020B0600070205080204" pitchFamily="50" charset="-128"/>
              <a:ea typeface="ＭＳ Ｐゴシック" panose="020B0600070205080204" pitchFamily="50" charset="-128"/>
              <a:cs typeface="+mn-cs"/>
            </a:rPr>
            <a:t>％減少し</a:t>
          </a:r>
          <a:r>
            <a:rPr lang="ja-JP" altLang="en-US" sz="1250" b="0" i="0" baseline="0">
              <a:solidFill>
                <a:schemeClr val="dk1"/>
              </a:solidFill>
              <a:effectLst/>
              <a:latin typeface="ＭＳ Ｐゴシック" panose="020B0600070205080204" pitchFamily="50" charset="-128"/>
              <a:ea typeface="ＭＳ Ｐゴシック" panose="020B0600070205080204" pitchFamily="50" charset="-128"/>
              <a:cs typeface="+mn-cs"/>
            </a:rPr>
            <a:t>ました。これは、人事院勧告に基づく期末勤勉手当の増はあったものの、職員数及び退職者数の減に伴い基本給及び退職金が減となったことが主な要因です。なお、</a:t>
          </a:r>
          <a:r>
            <a:rPr lang="ja-JP" altLang="ja-JP" sz="125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lang="ja-JP" altLang="en-US" sz="1250" b="0" i="0" baseline="0">
              <a:solidFill>
                <a:schemeClr val="dk1"/>
              </a:solidFill>
              <a:effectLst/>
              <a:latin typeface="ＭＳ Ｐゴシック" panose="020B0600070205080204" pitchFamily="50" charset="-128"/>
              <a:ea typeface="ＭＳ Ｐゴシック" panose="020B0600070205080204" pitchFamily="50" charset="-128"/>
              <a:cs typeface="+mn-cs"/>
            </a:rPr>
            <a:t>５６，０８０</a:t>
          </a:r>
          <a:r>
            <a:rPr lang="ja-JP" altLang="ja-JP" sz="1250" b="0" i="0" baseline="0">
              <a:solidFill>
                <a:schemeClr val="dk1"/>
              </a:solidFill>
              <a:effectLst/>
              <a:latin typeface="ＭＳ Ｐゴシック" panose="020B0600070205080204" pitchFamily="50" charset="-128"/>
              <a:ea typeface="ＭＳ Ｐゴシック" panose="020B0600070205080204" pitchFamily="50" charset="-128"/>
              <a:cs typeface="+mn-cs"/>
            </a:rPr>
            <a:t>円</a:t>
          </a:r>
          <a:r>
            <a:rPr lang="ja-JP" altLang="en-US" sz="1250" b="0" i="0" baseline="0">
              <a:solidFill>
                <a:schemeClr val="dk1"/>
              </a:solidFill>
              <a:effectLst/>
              <a:latin typeface="ＭＳ Ｐゴシック" panose="020B0600070205080204" pitchFamily="50" charset="-128"/>
              <a:ea typeface="ＭＳ Ｐゴシック" panose="020B0600070205080204" pitchFamily="50" charset="-128"/>
              <a:cs typeface="+mn-cs"/>
            </a:rPr>
            <a:t>よ</a:t>
          </a:r>
          <a:r>
            <a:rPr lang="ja-JP" altLang="ja-JP" sz="1250" b="0" i="0" baseline="0">
              <a:solidFill>
                <a:schemeClr val="dk1"/>
              </a:solidFill>
              <a:effectLst/>
              <a:latin typeface="ＭＳ Ｐゴシック" panose="020B0600070205080204" pitchFamily="50" charset="-128"/>
              <a:ea typeface="ＭＳ Ｐゴシック" panose="020B0600070205080204" pitchFamily="50" charset="-128"/>
              <a:cs typeface="+mn-cs"/>
            </a:rPr>
            <a:t>り</a:t>
          </a:r>
          <a:r>
            <a:rPr lang="ja-JP" altLang="en-US" sz="1250" b="0" i="0" baseline="0">
              <a:solidFill>
                <a:schemeClr val="dk1"/>
              </a:solidFill>
              <a:effectLst/>
              <a:latin typeface="ＭＳ Ｐゴシック" panose="020B0600070205080204" pitchFamily="50" charset="-128"/>
              <a:ea typeface="ＭＳ Ｐゴシック" panose="020B0600070205080204" pitchFamily="50" charset="-128"/>
              <a:cs typeface="+mn-cs"/>
            </a:rPr>
            <a:t>僅かに</a:t>
          </a:r>
          <a:r>
            <a:rPr lang="ja-JP" altLang="ja-JP" sz="1250" b="0" i="0" baseline="0">
              <a:solidFill>
                <a:schemeClr val="dk1"/>
              </a:solidFill>
              <a:effectLst/>
              <a:latin typeface="ＭＳ Ｐゴシック" panose="020B0600070205080204" pitchFamily="50" charset="-128"/>
              <a:ea typeface="ＭＳ Ｐゴシック" panose="020B0600070205080204" pitchFamily="50" charset="-128"/>
              <a:cs typeface="+mn-cs"/>
            </a:rPr>
            <a:t>上回っています。</a:t>
          </a:r>
          <a:endParaRPr lang="ja-JP" altLang="ja-JP" sz="125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250" b="0" i="0" baseline="0">
              <a:solidFill>
                <a:schemeClr val="dk1"/>
              </a:solidFill>
              <a:effectLst/>
              <a:latin typeface="ＭＳ Ｐゴシック" panose="020B0600070205080204" pitchFamily="50" charset="-128"/>
              <a:ea typeface="ＭＳ Ｐゴシック" panose="020B0600070205080204" pitchFamily="50" charset="-128"/>
              <a:cs typeface="+mn-cs"/>
            </a:rPr>
            <a:t>・物件費は住民一人当たり</a:t>
          </a:r>
          <a:r>
            <a:rPr lang="ja-JP" altLang="en-US" sz="1250" b="0" i="0" baseline="0">
              <a:solidFill>
                <a:schemeClr val="dk1"/>
              </a:solidFill>
              <a:effectLst/>
              <a:latin typeface="ＭＳ Ｐゴシック" panose="020B0600070205080204" pitchFamily="50" charset="-128"/>
              <a:ea typeface="ＭＳ Ｐゴシック" panose="020B0600070205080204" pitchFamily="50" charset="-128"/>
              <a:cs typeface="+mn-cs"/>
            </a:rPr>
            <a:t>３８，９５３</a:t>
          </a:r>
          <a:r>
            <a:rPr lang="ja-JP" altLang="ja-JP" sz="1250" b="0" i="0" baseline="0">
              <a:solidFill>
                <a:schemeClr val="dk1"/>
              </a:solidFill>
              <a:effectLst/>
              <a:latin typeface="ＭＳ Ｐゴシック" panose="020B0600070205080204" pitchFamily="50" charset="-128"/>
              <a:ea typeface="ＭＳ Ｐゴシック" panose="020B0600070205080204" pitchFamily="50" charset="-128"/>
              <a:cs typeface="+mn-cs"/>
            </a:rPr>
            <a:t>円で、前年度から</a:t>
          </a:r>
          <a:r>
            <a:rPr lang="ja-JP" altLang="en-US" sz="1250" b="0" i="0" baseline="0">
              <a:solidFill>
                <a:schemeClr val="dk1"/>
              </a:solidFill>
              <a:effectLst/>
              <a:latin typeface="ＭＳ Ｐゴシック" panose="020B0600070205080204" pitchFamily="50" charset="-128"/>
              <a:ea typeface="ＭＳ Ｐゴシック" panose="020B0600070205080204" pitchFamily="50" charset="-128"/>
              <a:cs typeface="+mn-cs"/>
            </a:rPr>
            <a:t>３．４１</a:t>
          </a:r>
          <a:r>
            <a:rPr lang="ja-JP" altLang="ja-JP" sz="125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250" b="0" i="0" baseline="0">
              <a:solidFill>
                <a:schemeClr val="dk1"/>
              </a:solidFill>
              <a:effectLst/>
              <a:latin typeface="ＭＳ Ｐゴシック" panose="020B0600070205080204" pitchFamily="50" charset="-128"/>
              <a:ea typeface="ＭＳ Ｐゴシック" panose="020B0600070205080204" pitchFamily="50" charset="-128"/>
              <a:cs typeface="+mn-cs"/>
            </a:rPr>
            <a:t>減少しており、</a:t>
          </a:r>
          <a:r>
            <a:rPr lang="ja-JP" altLang="ja-JP" sz="125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lang="ja-JP" altLang="en-US" sz="1250" b="0" i="0" baseline="0">
              <a:solidFill>
                <a:schemeClr val="dk1"/>
              </a:solidFill>
              <a:effectLst/>
              <a:latin typeface="ＭＳ Ｐゴシック" panose="020B0600070205080204" pitchFamily="50" charset="-128"/>
              <a:ea typeface="ＭＳ Ｐゴシック" panose="020B0600070205080204" pitchFamily="50" charset="-128"/>
              <a:cs typeface="+mn-cs"/>
            </a:rPr>
            <a:t>４８，０７４</a:t>
          </a:r>
          <a:r>
            <a:rPr lang="ja-JP" altLang="ja-JP" sz="1250" b="0" i="0" baseline="0">
              <a:solidFill>
                <a:schemeClr val="dk1"/>
              </a:solidFill>
              <a:effectLst/>
              <a:latin typeface="ＭＳ Ｐゴシック" panose="020B0600070205080204" pitchFamily="50" charset="-128"/>
              <a:ea typeface="ＭＳ Ｐゴシック" panose="020B0600070205080204" pitchFamily="50" charset="-128"/>
              <a:cs typeface="+mn-cs"/>
            </a:rPr>
            <a:t>円より下回っています。</a:t>
          </a:r>
          <a:r>
            <a:rPr lang="ja-JP" altLang="en-US" sz="1250" b="0" i="0" baseline="0">
              <a:solidFill>
                <a:schemeClr val="dk1"/>
              </a:solidFill>
              <a:effectLst/>
              <a:latin typeface="ＭＳ Ｐゴシック" panose="020B0600070205080204" pitchFamily="50" charset="-128"/>
              <a:ea typeface="ＭＳ Ｐゴシック" panose="020B0600070205080204" pitchFamily="50" charset="-128"/>
              <a:cs typeface="+mn-cs"/>
            </a:rPr>
            <a:t>これは、情報セキュリティ対策事業及び固定資産（土地）標準地鑑定事業の皆減等が主な要因です。</a:t>
          </a:r>
          <a:r>
            <a:rPr lang="ja-JP" altLang="ja-JP" sz="1250" b="0" i="0" baseline="0">
              <a:solidFill>
                <a:schemeClr val="dk1"/>
              </a:solidFill>
              <a:effectLst/>
              <a:latin typeface="ＭＳ Ｐゴシック" panose="020B0600070205080204" pitchFamily="50" charset="-128"/>
              <a:ea typeface="ＭＳ Ｐゴシック" panose="020B0600070205080204" pitchFamily="50" charset="-128"/>
              <a:cs typeface="+mn-cs"/>
            </a:rPr>
            <a:t>今後も、</a:t>
          </a:r>
          <a:r>
            <a:rPr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民間でも実施可能な部分については指定管理者制度を積極的に導入していきます。</a:t>
          </a:r>
          <a:endParaRPr lang="ja-JP" altLang="ja-JP" sz="125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250" b="0" i="0" baseline="0">
              <a:solidFill>
                <a:schemeClr val="dk1"/>
              </a:solidFill>
              <a:effectLst/>
              <a:latin typeface="ＭＳ Ｐゴシック" panose="020B0600070205080204" pitchFamily="50" charset="-128"/>
              <a:ea typeface="ＭＳ Ｐゴシック" panose="020B0600070205080204" pitchFamily="50" charset="-128"/>
              <a:cs typeface="+mn-cs"/>
            </a:rPr>
            <a:t>・普通建設事業費は住民一人当たり</a:t>
          </a:r>
          <a:r>
            <a:rPr lang="ja-JP" altLang="en-US" sz="1250" b="0" i="0" baseline="0">
              <a:solidFill>
                <a:schemeClr val="dk1"/>
              </a:solidFill>
              <a:effectLst/>
              <a:latin typeface="ＭＳ Ｐゴシック" panose="020B0600070205080204" pitchFamily="50" charset="-128"/>
              <a:ea typeface="ＭＳ Ｐゴシック" panose="020B0600070205080204" pitchFamily="50" charset="-128"/>
              <a:cs typeface="+mn-cs"/>
            </a:rPr>
            <a:t>２６，８５６</a:t>
          </a:r>
          <a:r>
            <a:rPr lang="ja-JP" altLang="ja-JP" sz="1250" b="0" i="0" baseline="0">
              <a:solidFill>
                <a:schemeClr val="dk1"/>
              </a:solidFill>
              <a:effectLst/>
              <a:latin typeface="ＭＳ Ｐゴシック" panose="020B0600070205080204" pitchFamily="50" charset="-128"/>
              <a:ea typeface="ＭＳ Ｐゴシック" panose="020B0600070205080204" pitchFamily="50" charset="-128"/>
              <a:cs typeface="+mn-cs"/>
            </a:rPr>
            <a:t>円</a:t>
          </a:r>
          <a:r>
            <a:rPr lang="ja-JP" altLang="en-US" sz="1250" b="0" i="0" baseline="0">
              <a:solidFill>
                <a:schemeClr val="dk1"/>
              </a:solidFill>
              <a:effectLst/>
              <a:latin typeface="ＭＳ Ｐゴシック" panose="020B0600070205080204" pitchFamily="50" charset="-128"/>
              <a:ea typeface="ＭＳ Ｐゴシック" panose="020B0600070205080204" pitchFamily="50" charset="-128"/>
              <a:cs typeface="+mn-cs"/>
            </a:rPr>
            <a:t>で、前年度から４．１４％増加していますが、</a:t>
          </a:r>
          <a:r>
            <a:rPr lang="ja-JP" altLang="ja-JP" sz="125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lang="ja-JP" altLang="en-US" sz="1250" b="0" i="0" baseline="0">
              <a:solidFill>
                <a:schemeClr val="dk1"/>
              </a:solidFill>
              <a:effectLst/>
              <a:latin typeface="ＭＳ Ｐゴシック" panose="020B0600070205080204" pitchFamily="50" charset="-128"/>
              <a:ea typeface="ＭＳ Ｐゴシック" panose="020B0600070205080204" pitchFamily="50" charset="-128"/>
              <a:cs typeface="+mn-cs"/>
            </a:rPr>
            <a:t>４５，４２６</a:t>
          </a:r>
          <a:r>
            <a:rPr lang="ja-JP" altLang="ja-JP" sz="1250" b="0" i="0" baseline="0">
              <a:solidFill>
                <a:schemeClr val="dk1"/>
              </a:solidFill>
              <a:effectLst/>
              <a:latin typeface="ＭＳ Ｐゴシック" panose="020B0600070205080204" pitchFamily="50" charset="-128"/>
              <a:ea typeface="ＭＳ Ｐゴシック" panose="020B0600070205080204" pitchFamily="50" charset="-128"/>
              <a:cs typeface="+mn-cs"/>
            </a:rPr>
            <a:t>円より下回っています。</a:t>
          </a:r>
          <a:r>
            <a:rPr lang="ja-JP" altLang="en-US" sz="1250" b="0" i="0" baseline="0">
              <a:solidFill>
                <a:schemeClr val="dk1"/>
              </a:solidFill>
              <a:effectLst/>
              <a:latin typeface="ＭＳ Ｐゴシック" panose="020B0600070205080204" pitchFamily="50" charset="-128"/>
              <a:ea typeface="ＭＳ Ｐゴシック" panose="020B0600070205080204" pitchFamily="50" charset="-128"/>
              <a:cs typeface="+mn-cs"/>
            </a:rPr>
            <a:t>これは、文化センター耐震補強事業及び小学校屋内運動場建築事業の増等が</a:t>
          </a:r>
          <a:r>
            <a:rPr lang="ja-JP" altLang="ja-JP" sz="1250" b="0" i="0">
              <a:solidFill>
                <a:schemeClr val="dk1"/>
              </a:solidFill>
              <a:effectLst/>
              <a:latin typeface="ＭＳ Ｐゴシック" panose="020B0600070205080204" pitchFamily="50" charset="-128"/>
              <a:ea typeface="ＭＳ Ｐゴシック" panose="020B0600070205080204" pitchFamily="50" charset="-128"/>
              <a:cs typeface="+mn-cs"/>
            </a:rPr>
            <a:t>主な要因です。</a:t>
          </a:r>
          <a:r>
            <a:rPr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今後、</a:t>
          </a:r>
          <a:r>
            <a:rPr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施設の老朽化対策など</a:t>
          </a:r>
          <a:r>
            <a:rPr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維持補修費や更新整備費の</a:t>
          </a:r>
          <a:r>
            <a:rPr lang="ja-JP" altLang="ja-JP" sz="1250" b="0" i="0" baseline="0">
              <a:solidFill>
                <a:schemeClr val="dk1"/>
              </a:solidFill>
              <a:effectLst/>
              <a:latin typeface="ＭＳ Ｐゴシック" panose="020B0600070205080204" pitchFamily="50" charset="-128"/>
              <a:ea typeface="ＭＳ Ｐゴシック" panose="020B0600070205080204" pitchFamily="50" charset="-128"/>
              <a:cs typeface="+mn-cs"/>
            </a:rPr>
            <a:t>増加が見込まれます</a:t>
          </a:r>
          <a:r>
            <a:rPr lang="ja-JP" altLang="en-US" sz="1250" b="0" i="0" baseline="0">
              <a:solidFill>
                <a:schemeClr val="dk1"/>
              </a:solidFill>
              <a:effectLst/>
              <a:latin typeface="ＭＳ Ｐゴシック" panose="020B0600070205080204" pitchFamily="50" charset="-128"/>
              <a:ea typeface="ＭＳ Ｐゴシック" panose="020B0600070205080204" pitchFamily="50" charset="-128"/>
              <a:cs typeface="+mn-cs"/>
            </a:rPr>
            <a:t>が、公共施設アセットマネジメント基本方針に基づき、適正管理による維持補修費の抑制に努めます</a:t>
          </a:r>
          <a:r>
            <a:rPr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5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埼玉県熊谷市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198,852
195,783
159.82
67,831,002
61,604,197
6,124,544
39,697,735
36,209,547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44450</xdr:rowOff>
    </xdr:from>
    <xdr:to>
      <xdr:col>24</xdr:col>
      <xdr:colOff>62865</xdr:colOff>
      <xdr:row>39</xdr:row>
      <xdr:rowOff>128270</xdr:rowOff>
    </xdr:to>
    <xdr:cxnSp macro="">
      <xdr:nvCxnSpPr>
        <xdr:cNvPr id="58" name="直線コネクタ 57"/>
        <xdr:cNvCxnSpPr/>
      </xdr:nvCxnSpPr>
      <xdr:spPr>
        <a:xfrm flipV="1">
          <a:off x="4633595" y="5359400"/>
          <a:ext cx="127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132097</xdr:rowOff>
    </xdr:from>
    <xdr:ext cx="469744" cy="259045"/>
    <xdr:sp macro="" textlink="">
      <xdr:nvSpPr>
        <xdr:cNvPr id="59" name="議会費最小値テキスト"/>
        <xdr:cNvSpPr txBox="1"/>
      </xdr:nvSpPr>
      <xdr:spPr>
        <a:xfrm>
          <a:off x="4686300" y="681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128270</xdr:rowOff>
    </xdr:from>
    <xdr:to>
      <xdr:col>24</xdr:col>
      <xdr:colOff>152400</xdr:colOff>
      <xdr:row>39</xdr:row>
      <xdr:rowOff>128270</xdr:rowOff>
    </xdr:to>
    <xdr:cxnSp macro="">
      <xdr:nvCxnSpPr>
        <xdr:cNvPr id="60" name="直線コネクタ 59"/>
        <xdr:cNvCxnSpPr/>
      </xdr:nvCxnSpPr>
      <xdr:spPr>
        <a:xfrm>
          <a:off x="4546600" y="6814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162577</xdr:rowOff>
    </xdr:from>
    <xdr:ext cx="469744" cy="259045"/>
    <xdr:sp macro="" textlink="">
      <xdr:nvSpPr>
        <xdr:cNvPr id="61" name="議会費最大値テキスト"/>
        <xdr:cNvSpPr txBox="1"/>
      </xdr:nvSpPr>
      <xdr:spPr>
        <a:xfrm>
          <a:off x="4686300" y="513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44450</xdr:rowOff>
    </xdr:from>
    <xdr:to>
      <xdr:col>24</xdr:col>
      <xdr:colOff>152400</xdr:colOff>
      <xdr:row>31</xdr:row>
      <xdr:rowOff>44450</xdr:rowOff>
    </xdr:to>
    <xdr:cxnSp macro="">
      <xdr:nvCxnSpPr>
        <xdr:cNvPr id="62" name="直線コネクタ 61"/>
        <xdr:cNvCxnSpPr/>
      </xdr:nvCxnSpPr>
      <xdr:spPr>
        <a:xfrm>
          <a:off x="4546600" y="535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76019</xdr:rowOff>
    </xdr:from>
    <xdr:to>
      <xdr:col>24</xdr:col>
      <xdr:colOff>63500</xdr:colOff>
      <xdr:row>35</xdr:row>
      <xdr:rowOff>92347</xdr:rowOff>
    </xdr:to>
    <xdr:cxnSp macro="">
      <xdr:nvCxnSpPr>
        <xdr:cNvPr id="63" name="直線コネクタ 62"/>
        <xdr:cNvCxnSpPr/>
      </xdr:nvCxnSpPr>
      <xdr:spPr>
        <a:xfrm flipV="1">
          <a:off x="3797300" y="6076769"/>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39024</xdr:rowOff>
    </xdr:from>
    <xdr:ext cx="469744" cy="259045"/>
    <xdr:sp macro="" textlink="">
      <xdr:nvSpPr>
        <xdr:cNvPr id="64" name="議会費平均値テキスト"/>
        <xdr:cNvSpPr txBox="1"/>
      </xdr:nvSpPr>
      <xdr:spPr>
        <a:xfrm>
          <a:off x="4686300" y="62112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60597</xdr:rowOff>
    </xdr:from>
    <xdr:to>
      <xdr:col>24</xdr:col>
      <xdr:colOff>114300</xdr:colOff>
      <xdr:row>36</xdr:row>
      <xdr:rowOff>162197</xdr:rowOff>
    </xdr:to>
    <xdr:sp macro="" textlink="">
      <xdr:nvSpPr>
        <xdr:cNvPr id="65" name="フローチャート: 判断 64"/>
        <xdr:cNvSpPr/>
      </xdr:nvSpPr>
      <xdr:spPr>
        <a:xfrm>
          <a:off x="4584700" y="6232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86360</xdr:rowOff>
    </xdr:from>
    <xdr:to>
      <xdr:col>19</xdr:col>
      <xdr:colOff>177800</xdr:colOff>
      <xdr:row>35</xdr:row>
      <xdr:rowOff>92347</xdr:rowOff>
    </xdr:to>
    <xdr:cxnSp macro="">
      <xdr:nvCxnSpPr>
        <xdr:cNvPr id="66" name="直線コネクタ 65"/>
        <xdr:cNvCxnSpPr/>
      </xdr:nvCxnSpPr>
      <xdr:spPr>
        <a:xfrm>
          <a:off x="2908300" y="5915660"/>
          <a:ext cx="889000" cy="177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50800</xdr:rowOff>
    </xdr:from>
    <xdr:to>
      <xdr:col>20</xdr:col>
      <xdr:colOff>38100</xdr:colOff>
      <xdr:row>36</xdr:row>
      <xdr:rowOff>152400</xdr:rowOff>
    </xdr:to>
    <xdr:sp macro="" textlink="">
      <xdr:nvSpPr>
        <xdr:cNvPr id="67" name="フローチャート: 判断 66"/>
        <xdr:cNvSpPr/>
      </xdr:nvSpPr>
      <xdr:spPr>
        <a:xfrm>
          <a:off x="3746500" y="622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143527</xdr:rowOff>
    </xdr:from>
    <xdr:ext cx="469744" cy="259045"/>
    <xdr:sp macro="" textlink="">
      <xdr:nvSpPr>
        <xdr:cNvPr id="68" name="テキスト ボックス 67"/>
        <xdr:cNvSpPr txBox="1"/>
      </xdr:nvSpPr>
      <xdr:spPr>
        <a:xfrm>
          <a:off x="3562428"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77651</xdr:rowOff>
    </xdr:from>
    <xdr:to>
      <xdr:col>15</xdr:col>
      <xdr:colOff>50800</xdr:colOff>
      <xdr:row>34</xdr:row>
      <xdr:rowOff>86360</xdr:rowOff>
    </xdr:to>
    <xdr:cxnSp macro="">
      <xdr:nvCxnSpPr>
        <xdr:cNvPr id="69" name="直線コネクタ 68"/>
        <xdr:cNvCxnSpPr/>
      </xdr:nvCxnSpPr>
      <xdr:spPr>
        <a:xfrm>
          <a:off x="2019300" y="5906951"/>
          <a:ext cx="889000" cy="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25219</xdr:rowOff>
    </xdr:from>
    <xdr:to>
      <xdr:col>15</xdr:col>
      <xdr:colOff>101600</xdr:colOff>
      <xdr:row>35</xdr:row>
      <xdr:rowOff>126819</xdr:rowOff>
    </xdr:to>
    <xdr:sp macro="" textlink="">
      <xdr:nvSpPr>
        <xdr:cNvPr id="70" name="フローチャート: 判断 69"/>
        <xdr:cNvSpPr/>
      </xdr:nvSpPr>
      <xdr:spPr>
        <a:xfrm>
          <a:off x="28575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117946</xdr:rowOff>
    </xdr:from>
    <xdr:ext cx="469744" cy="259045"/>
    <xdr:sp macro="" textlink="">
      <xdr:nvSpPr>
        <xdr:cNvPr id="71" name="テキスト ボックス 70"/>
        <xdr:cNvSpPr txBox="1"/>
      </xdr:nvSpPr>
      <xdr:spPr>
        <a:xfrm>
          <a:off x="2673428" y="6118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77651</xdr:rowOff>
    </xdr:from>
    <xdr:to>
      <xdr:col>10</xdr:col>
      <xdr:colOff>114300</xdr:colOff>
      <xdr:row>34</xdr:row>
      <xdr:rowOff>149497</xdr:rowOff>
    </xdr:to>
    <xdr:cxnSp macro="">
      <xdr:nvCxnSpPr>
        <xdr:cNvPr id="72" name="直線コネクタ 71"/>
        <xdr:cNvCxnSpPr/>
      </xdr:nvCxnSpPr>
      <xdr:spPr>
        <a:xfrm flipV="1">
          <a:off x="1130300" y="5906951"/>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86178</xdr:rowOff>
    </xdr:from>
    <xdr:to>
      <xdr:col>10</xdr:col>
      <xdr:colOff>165100</xdr:colOff>
      <xdr:row>36</xdr:row>
      <xdr:rowOff>16328</xdr:rowOff>
    </xdr:to>
    <xdr:sp macro="" textlink="">
      <xdr:nvSpPr>
        <xdr:cNvPr id="73" name="フローチャート: 判断 72"/>
        <xdr:cNvSpPr/>
      </xdr:nvSpPr>
      <xdr:spPr>
        <a:xfrm>
          <a:off x="1968500" y="608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7455</xdr:rowOff>
    </xdr:from>
    <xdr:ext cx="469744" cy="259045"/>
    <xdr:sp macro="" textlink="">
      <xdr:nvSpPr>
        <xdr:cNvPr id="74" name="テキスト ボックス 73"/>
        <xdr:cNvSpPr txBox="1"/>
      </xdr:nvSpPr>
      <xdr:spPr>
        <a:xfrm>
          <a:off x="1784428" y="6179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146050</xdr:rowOff>
    </xdr:from>
    <xdr:to>
      <xdr:col>6</xdr:col>
      <xdr:colOff>38100</xdr:colOff>
      <xdr:row>36</xdr:row>
      <xdr:rowOff>76200</xdr:rowOff>
    </xdr:to>
    <xdr:sp macro="" textlink="">
      <xdr:nvSpPr>
        <xdr:cNvPr id="75" name="フローチャート: 判断 74"/>
        <xdr:cNvSpPr/>
      </xdr:nvSpPr>
      <xdr:spPr>
        <a:xfrm>
          <a:off x="1079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67327</xdr:rowOff>
    </xdr:from>
    <xdr:ext cx="469744" cy="259045"/>
    <xdr:sp macro="" textlink="">
      <xdr:nvSpPr>
        <xdr:cNvPr id="76" name="テキスト ボックス 75"/>
        <xdr:cNvSpPr txBox="1"/>
      </xdr:nvSpPr>
      <xdr:spPr>
        <a:xfrm>
          <a:off x="895428"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25219</xdr:rowOff>
    </xdr:from>
    <xdr:to>
      <xdr:col>24</xdr:col>
      <xdr:colOff>114300</xdr:colOff>
      <xdr:row>35</xdr:row>
      <xdr:rowOff>126819</xdr:rowOff>
    </xdr:to>
    <xdr:sp macro="" textlink="">
      <xdr:nvSpPr>
        <xdr:cNvPr id="82" name="楕円 81"/>
        <xdr:cNvSpPr/>
      </xdr:nvSpPr>
      <xdr:spPr>
        <a:xfrm>
          <a:off x="4584700" y="602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48096</xdr:rowOff>
    </xdr:from>
    <xdr:ext cx="469744" cy="259045"/>
    <xdr:sp macro="" textlink="">
      <xdr:nvSpPr>
        <xdr:cNvPr id="83" name="議会費該当値テキスト"/>
        <xdr:cNvSpPr txBox="1"/>
      </xdr:nvSpPr>
      <xdr:spPr>
        <a:xfrm>
          <a:off x="4686300" y="5877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41547</xdr:rowOff>
    </xdr:from>
    <xdr:to>
      <xdr:col>20</xdr:col>
      <xdr:colOff>38100</xdr:colOff>
      <xdr:row>35</xdr:row>
      <xdr:rowOff>143147</xdr:rowOff>
    </xdr:to>
    <xdr:sp macro="" textlink="">
      <xdr:nvSpPr>
        <xdr:cNvPr id="84" name="楕円 83"/>
        <xdr:cNvSpPr/>
      </xdr:nvSpPr>
      <xdr:spPr>
        <a:xfrm>
          <a:off x="3746500" y="604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159674</xdr:rowOff>
    </xdr:from>
    <xdr:ext cx="469744" cy="259045"/>
    <xdr:sp macro="" textlink="">
      <xdr:nvSpPr>
        <xdr:cNvPr id="85" name="テキスト ボックス 84"/>
        <xdr:cNvSpPr txBox="1"/>
      </xdr:nvSpPr>
      <xdr:spPr>
        <a:xfrm>
          <a:off x="3562428" y="5817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35560</xdr:rowOff>
    </xdr:from>
    <xdr:to>
      <xdr:col>15</xdr:col>
      <xdr:colOff>101600</xdr:colOff>
      <xdr:row>34</xdr:row>
      <xdr:rowOff>137160</xdr:rowOff>
    </xdr:to>
    <xdr:sp macro="" textlink="">
      <xdr:nvSpPr>
        <xdr:cNvPr id="86" name="楕円 85"/>
        <xdr:cNvSpPr/>
      </xdr:nvSpPr>
      <xdr:spPr>
        <a:xfrm>
          <a:off x="2857500" y="586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153687</xdr:rowOff>
    </xdr:from>
    <xdr:ext cx="469744" cy="259045"/>
    <xdr:sp macro="" textlink="">
      <xdr:nvSpPr>
        <xdr:cNvPr id="87" name="テキスト ボックス 86"/>
        <xdr:cNvSpPr txBox="1"/>
      </xdr:nvSpPr>
      <xdr:spPr>
        <a:xfrm>
          <a:off x="2673428" y="5640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26851</xdr:rowOff>
    </xdr:from>
    <xdr:to>
      <xdr:col>10</xdr:col>
      <xdr:colOff>165100</xdr:colOff>
      <xdr:row>34</xdr:row>
      <xdr:rowOff>128451</xdr:rowOff>
    </xdr:to>
    <xdr:sp macro="" textlink="">
      <xdr:nvSpPr>
        <xdr:cNvPr id="88" name="楕円 87"/>
        <xdr:cNvSpPr/>
      </xdr:nvSpPr>
      <xdr:spPr>
        <a:xfrm>
          <a:off x="1968500" y="585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144978</xdr:rowOff>
    </xdr:from>
    <xdr:ext cx="469744" cy="259045"/>
    <xdr:sp macro="" textlink="">
      <xdr:nvSpPr>
        <xdr:cNvPr id="89" name="テキスト ボックス 88"/>
        <xdr:cNvSpPr txBox="1"/>
      </xdr:nvSpPr>
      <xdr:spPr>
        <a:xfrm>
          <a:off x="1784428" y="5631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98697</xdr:rowOff>
    </xdr:from>
    <xdr:to>
      <xdr:col>6</xdr:col>
      <xdr:colOff>38100</xdr:colOff>
      <xdr:row>35</xdr:row>
      <xdr:rowOff>28847</xdr:rowOff>
    </xdr:to>
    <xdr:sp macro="" textlink="">
      <xdr:nvSpPr>
        <xdr:cNvPr id="90" name="楕円 89"/>
        <xdr:cNvSpPr/>
      </xdr:nvSpPr>
      <xdr:spPr>
        <a:xfrm>
          <a:off x="1079500" y="592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45374</xdr:rowOff>
    </xdr:from>
    <xdr:ext cx="469744" cy="259045"/>
    <xdr:sp macro="" textlink="">
      <xdr:nvSpPr>
        <xdr:cNvPr id="91" name="テキスト ボックス 90"/>
        <xdr:cNvSpPr txBox="1"/>
      </xdr:nvSpPr>
      <xdr:spPr>
        <a:xfrm>
          <a:off x="895428" y="5703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82569</xdr:rowOff>
    </xdr:from>
    <xdr:to>
      <xdr:col>24</xdr:col>
      <xdr:colOff>62865</xdr:colOff>
      <xdr:row>59</xdr:row>
      <xdr:rowOff>38468</xdr:rowOff>
    </xdr:to>
    <xdr:cxnSp macro="">
      <xdr:nvCxnSpPr>
        <xdr:cNvPr id="116" name="直線コネクタ 115"/>
        <xdr:cNvCxnSpPr/>
      </xdr:nvCxnSpPr>
      <xdr:spPr>
        <a:xfrm flipV="1">
          <a:off x="4633595" y="8655069"/>
          <a:ext cx="1270" cy="1498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42295</xdr:rowOff>
    </xdr:from>
    <xdr:ext cx="534377" cy="259045"/>
    <xdr:sp macro="" textlink="">
      <xdr:nvSpPr>
        <xdr:cNvPr id="117" name="総務費最小値テキスト"/>
        <xdr:cNvSpPr txBox="1"/>
      </xdr:nvSpPr>
      <xdr:spPr>
        <a:xfrm>
          <a:off x="4686300" y="1015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38468</xdr:rowOff>
    </xdr:from>
    <xdr:to>
      <xdr:col>24</xdr:col>
      <xdr:colOff>152400</xdr:colOff>
      <xdr:row>59</xdr:row>
      <xdr:rowOff>38468</xdr:rowOff>
    </xdr:to>
    <xdr:cxnSp macro="">
      <xdr:nvCxnSpPr>
        <xdr:cNvPr id="118" name="直線コネクタ 117"/>
        <xdr:cNvCxnSpPr/>
      </xdr:nvCxnSpPr>
      <xdr:spPr>
        <a:xfrm>
          <a:off x="4546600" y="1015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29246</xdr:rowOff>
    </xdr:from>
    <xdr:ext cx="534377" cy="259045"/>
    <xdr:sp macro="" textlink="">
      <xdr:nvSpPr>
        <xdr:cNvPr id="119" name="総務費最大値テキスト"/>
        <xdr:cNvSpPr txBox="1"/>
      </xdr:nvSpPr>
      <xdr:spPr>
        <a:xfrm>
          <a:off x="4686300" y="8430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98,999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82569</xdr:rowOff>
    </xdr:from>
    <xdr:to>
      <xdr:col>24</xdr:col>
      <xdr:colOff>152400</xdr:colOff>
      <xdr:row>50</xdr:row>
      <xdr:rowOff>82569</xdr:rowOff>
    </xdr:to>
    <xdr:cxnSp macro="">
      <xdr:nvCxnSpPr>
        <xdr:cNvPr id="120" name="直線コネクタ 119"/>
        <xdr:cNvCxnSpPr/>
      </xdr:nvCxnSpPr>
      <xdr:spPr>
        <a:xfrm>
          <a:off x="4546600" y="8655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171380</xdr:rowOff>
    </xdr:from>
    <xdr:to>
      <xdr:col>24</xdr:col>
      <xdr:colOff>63500</xdr:colOff>
      <xdr:row>58</xdr:row>
      <xdr:rowOff>4921</xdr:rowOff>
    </xdr:to>
    <xdr:cxnSp macro="">
      <xdr:nvCxnSpPr>
        <xdr:cNvPr id="121" name="直線コネクタ 120"/>
        <xdr:cNvCxnSpPr/>
      </xdr:nvCxnSpPr>
      <xdr:spPr>
        <a:xfrm>
          <a:off x="3797300" y="9944030"/>
          <a:ext cx="838200" cy="4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49845</xdr:rowOff>
    </xdr:from>
    <xdr:ext cx="534377" cy="259045"/>
    <xdr:sp macro="" textlink="">
      <xdr:nvSpPr>
        <xdr:cNvPr id="122" name="総務費平均値テキスト"/>
        <xdr:cNvSpPr txBox="1"/>
      </xdr:nvSpPr>
      <xdr:spPr>
        <a:xfrm>
          <a:off x="4686300" y="9651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26968</xdr:rowOff>
    </xdr:from>
    <xdr:to>
      <xdr:col>24</xdr:col>
      <xdr:colOff>114300</xdr:colOff>
      <xdr:row>57</xdr:row>
      <xdr:rowOff>128568</xdr:rowOff>
    </xdr:to>
    <xdr:sp macro="" textlink="">
      <xdr:nvSpPr>
        <xdr:cNvPr id="123" name="フローチャート: 判断 122"/>
        <xdr:cNvSpPr/>
      </xdr:nvSpPr>
      <xdr:spPr>
        <a:xfrm>
          <a:off x="4584700" y="9799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18904</xdr:rowOff>
    </xdr:from>
    <xdr:to>
      <xdr:col>19</xdr:col>
      <xdr:colOff>177800</xdr:colOff>
      <xdr:row>57</xdr:row>
      <xdr:rowOff>171380</xdr:rowOff>
    </xdr:to>
    <xdr:cxnSp macro="">
      <xdr:nvCxnSpPr>
        <xdr:cNvPr id="124" name="直線コネクタ 123"/>
        <xdr:cNvCxnSpPr/>
      </xdr:nvCxnSpPr>
      <xdr:spPr>
        <a:xfrm>
          <a:off x="2908300" y="9791554"/>
          <a:ext cx="889000" cy="15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29464</xdr:rowOff>
    </xdr:from>
    <xdr:to>
      <xdr:col>20</xdr:col>
      <xdr:colOff>38100</xdr:colOff>
      <xdr:row>57</xdr:row>
      <xdr:rowOff>131064</xdr:rowOff>
    </xdr:to>
    <xdr:sp macro="" textlink="">
      <xdr:nvSpPr>
        <xdr:cNvPr id="125" name="フローチャート: 判断 124"/>
        <xdr:cNvSpPr/>
      </xdr:nvSpPr>
      <xdr:spPr>
        <a:xfrm>
          <a:off x="3746500" y="980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147591</xdr:rowOff>
    </xdr:from>
    <xdr:ext cx="534377" cy="259045"/>
    <xdr:sp macro="" textlink="">
      <xdr:nvSpPr>
        <xdr:cNvPr id="126" name="テキスト ボックス 125"/>
        <xdr:cNvSpPr txBox="1"/>
      </xdr:nvSpPr>
      <xdr:spPr>
        <a:xfrm>
          <a:off x="3530111" y="957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18904</xdr:rowOff>
    </xdr:from>
    <xdr:to>
      <xdr:col>15</xdr:col>
      <xdr:colOff>50800</xdr:colOff>
      <xdr:row>57</xdr:row>
      <xdr:rowOff>59919</xdr:rowOff>
    </xdr:to>
    <xdr:cxnSp macro="">
      <xdr:nvCxnSpPr>
        <xdr:cNvPr id="127" name="直線コネクタ 126"/>
        <xdr:cNvCxnSpPr/>
      </xdr:nvCxnSpPr>
      <xdr:spPr>
        <a:xfrm flipV="1">
          <a:off x="2019300" y="9791554"/>
          <a:ext cx="889000" cy="41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117018</xdr:rowOff>
    </xdr:from>
    <xdr:to>
      <xdr:col>15</xdr:col>
      <xdr:colOff>101600</xdr:colOff>
      <xdr:row>57</xdr:row>
      <xdr:rowOff>47168</xdr:rowOff>
    </xdr:to>
    <xdr:sp macro="" textlink="">
      <xdr:nvSpPr>
        <xdr:cNvPr id="128" name="フローチャート: 判断 127"/>
        <xdr:cNvSpPr/>
      </xdr:nvSpPr>
      <xdr:spPr>
        <a:xfrm>
          <a:off x="2857500" y="9718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63695</xdr:rowOff>
    </xdr:from>
    <xdr:ext cx="534377" cy="259045"/>
    <xdr:sp macro="" textlink="">
      <xdr:nvSpPr>
        <xdr:cNvPr id="129" name="テキスト ボックス 128"/>
        <xdr:cNvSpPr txBox="1"/>
      </xdr:nvSpPr>
      <xdr:spPr>
        <a:xfrm>
          <a:off x="2641111" y="949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59919</xdr:rowOff>
    </xdr:from>
    <xdr:to>
      <xdr:col>10</xdr:col>
      <xdr:colOff>114300</xdr:colOff>
      <xdr:row>57</xdr:row>
      <xdr:rowOff>152692</xdr:rowOff>
    </xdr:to>
    <xdr:cxnSp macro="">
      <xdr:nvCxnSpPr>
        <xdr:cNvPr id="130" name="直線コネクタ 129"/>
        <xdr:cNvCxnSpPr/>
      </xdr:nvCxnSpPr>
      <xdr:spPr>
        <a:xfrm flipV="1">
          <a:off x="1130300" y="9832569"/>
          <a:ext cx="889000" cy="92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22282</xdr:rowOff>
    </xdr:from>
    <xdr:to>
      <xdr:col>10</xdr:col>
      <xdr:colOff>165100</xdr:colOff>
      <xdr:row>57</xdr:row>
      <xdr:rowOff>123882</xdr:rowOff>
    </xdr:to>
    <xdr:sp macro="" textlink="">
      <xdr:nvSpPr>
        <xdr:cNvPr id="131" name="フローチャート: 判断 130"/>
        <xdr:cNvSpPr/>
      </xdr:nvSpPr>
      <xdr:spPr>
        <a:xfrm>
          <a:off x="1968500" y="9794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115009</xdr:rowOff>
    </xdr:from>
    <xdr:ext cx="534377" cy="259045"/>
    <xdr:sp macro="" textlink="">
      <xdr:nvSpPr>
        <xdr:cNvPr id="132" name="テキスト ボックス 131"/>
        <xdr:cNvSpPr txBox="1"/>
      </xdr:nvSpPr>
      <xdr:spPr>
        <a:xfrm>
          <a:off x="1752111" y="988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156775</xdr:rowOff>
    </xdr:from>
    <xdr:to>
      <xdr:col>6</xdr:col>
      <xdr:colOff>38100</xdr:colOff>
      <xdr:row>57</xdr:row>
      <xdr:rowOff>86925</xdr:rowOff>
    </xdr:to>
    <xdr:sp macro="" textlink="">
      <xdr:nvSpPr>
        <xdr:cNvPr id="133" name="フローチャート: 判断 132"/>
        <xdr:cNvSpPr/>
      </xdr:nvSpPr>
      <xdr:spPr>
        <a:xfrm>
          <a:off x="1079500" y="975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103452</xdr:rowOff>
    </xdr:from>
    <xdr:ext cx="534377" cy="259045"/>
    <xdr:sp macro="" textlink="">
      <xdr:nvSpPr>
        <xdr:cNvPr id="134" name="テキスト ボックス 133"/>
        <xdr:cNvSpPr txBox="1"/>
      </xdr:nvSpPr>
      <xdr:spPr>
        <a:xfrm>
          <a:off x="863111" y="953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125571</xdr:rowOff>
    </xdr:from>
    <xdr:to>
      <xdr:col>24</xdr:col>
      <xdr:colOff>114300</xdr:colOff>
      <xdr:row>58</xdr:row>
      <xdr:rowOff>55721</xdr:rowOff>
    </xdr:to>
    <xdr:sp macro="" textlink="">
      <xdr:nvSpPr>
        <xdr:cNvPr id="140" name="楕円 139"/>
        <xdr:cNvSpPr/>
      </xdr:nvSpPr>
      <xdr:spPr>
        <a:xfrm>
          <a:off x="4584700" y="989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103998</xdr:rowOff>
    </xdr:from>
    <xdr:ext cx="534377" cy="259045"/>
    <xdr:sp macro="" textlink="">
      <xdr:nvSpPr>
        <xdr:cNvPr id="141" name="総務費該当値テキスト"/>
        <xdr:cNvSpPr txBox="1"/>
      </xdr:nvSpPr>
      <xdr:spPr>
        <a:xfrm>
          <a:off x="4686300" y="9876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120580</xdr:rowOff>
    </xdr:from>
    <xdr:to>
      <xdr:col>20</xdr:col>
      <xdr:colOff>38100</xdr:colOff>
      <xdr:row>58</xdr:row>
      <xdr:rowOff>50730</xdr:rowOff>
    </xdr:to>
    <xdr:sp macro="" textlink="">
      <xdr:nvSpPr>
        <xdr:cNvPr id="142" name="楕円 141"/>
        <xdr:cNvSpPr/>
      </xdr:nvSpPr>
      <xdr:spPr>
        <a:xfrm>
          <a:off x="3746500" y="989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41857</xdr:rowOff>
    </xdr:from>
    <xdr:ext cx="534377" cy="259045"/>
    <xdr:sp macro="" textlink="">
      <xdr:nvSpPr>
        <xdr:cNvPr id="143" name="テキスト ボックス 142"/>
        <xdr:cNvSpPr txBox="1"/>
      </xdr:nvSpPr>
      <xdr:spPr>
        <a:xfrm>
          <a:off x="3530111" y="9985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139554</xdr:rowOff>
    </xdr:from>
    <xdr:to>
      <xdr:col>15</xdr:col>
      <xdr:colOff>101600</xdr:colOff>
      <xdr:row>57</xdr:row>
      <xdr:rowOff>69704</xdr:rowOff>
    </xdr:to>
    <xdr:sp macro="" textlink="">
      <xdr:nvSpPr>
        <xdr:cNvPr id="144" name="楕円 143"/>
        <xdr:cNvSpPr/>
      </xdr:nvSpPr>
      <xdr:spPr>
        <a:xfrm>
          <a:off x="2857500" y="9740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60831</xdr:rowOff>
    </xdr:from>
    <xdr:ext cx="534377" cy="259045"/>
    <xdr:sp macro="" textlink="">
      <xdr:nvSpPr>
        <xdr:cNvPr id="145" name="テキスト ボックス 144"/>
        <xdr:cNvSpPr txBox="1"/>
      </xdr:nvSpPr>
      <xdr:spPr>
        <a:xfrm>
          <a:off x="2641111" y="9833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9119</xdr:rowOff>
    </xdr:from>
    <xdr:to>
      <xdr:col>10</xdr:col>
      <xdr:colOff>165100</xdr:colOff>
      <xdr:row>57</xdr:row>
      <xdr:rowOff>110719</xdr:rowOff>
    </xdr:to>
    <xdr:sp macro="" textlink="">
      <xdr:nvSpPr>
        <xdr:cNvPr id="146" name="楕円 145"/>
        <xdr:cNvSpPr/>
      </xdr:nvSpPr>
      <xdr:spPr>
        <a:xfrm>
          <a:off x="1968500" y="9781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127246</xdr:rowOff>
    </xdr:from>
    <xdr:ext cx="534377" cy="259045"/>
    <xdr:sp macro="" textlink="">
      <xdr:nvSpPr>
        <xdr:cNvPr id="147" name="テキスト ボックス 146"/>
        <xdr:cNvSpPr txBox="1"/>
      </xdr:nvSpPr>
      <xdr:spPr>
        <a:xfrm>
          <a:off x="1752111" y="955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101892</xdr:rowOff>
    </xdr:from>
    <xdr:to>
      <xdr:col>6</xdr:col>
      <xdr:colOff>38100</xdr:colOff>
      <xdr:row>58</xdr:row>
      <xdr:rowOff>32042</xdr:rowOff>
    </xdr:to>
    <xdr:sp macro="" textlink="">
      <xdr:nvSpPr>
        <xdr:cNvPr id="148" name="楕円 147"/>
        <xdr:cNvSpPr/>
      </xdr:nvSpPr>
      <xdr:spPr>
        <a:xfrm>
          <a:off x="1079500" y="9874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23169</xdr:rowOff>
    </xdr:from>
    <xdr:ext cx="534377" cy="259045"/>
    <xdr:sp macro="" textlink="">
      <xdr:nvSpPr>
        <xdr:cNvPr id="149" name="テキスト ボックス 148"/>
        <xdr:cNvSpPr txBox="1"/>
      </xdr:nvSpPr>
      <xdr:spPr>
        <a:xfrm>
          <a:off x="863111" y="9967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2" name="テキスト ボックス 161"/>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34903</xdr:rowOff>
    </xdr:from>
    <xdr:to>
      <xdr:col>24</xdr:col>
      <xdr:colOff>62865</xdr:colOff>
      <xdr:row>77</xdr:row>
      <xdr:rowOff>155212</xdr:rowOff>
    </xdr:to>
    <xdr:cxnSp macro="">
      <xdr:nvCxnSpPr>
        <xdr:cNvPr id="176" name="直線コネクタ 175"/>
        <xdr:cNvCxnSpPr/>
      </xdr:nvCxnSpPr>
      <xdr:spPr>
        <a:xfrm flipV="1">
          <a:off x="4633595" y="12036403"/>
          <a:ext cx="1270" cy="1320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159039</xdr:rowOff>
    </xdr:from>
    <xdr:ext cx="599010" cy="259045"/>
    <xdr:sp macro="" textlink="">
      <xdr:nvSpPr>
        <xdr:cNvPr id="177" name="民生費最小値テキスト"/>
        <xdr:cNvSpPr txBox="1"/>
      </xdr:nvSpPr>
      <xdr:spPr>
        <a:xfrm>
          <a:off x="4686300" y="13360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155212</xdr:rowOff>
    </xdr:from>
    <xdr:to>
      <xdr:col>24</xdr:col>
      <xdr:colOff>152400</xdr:colOff>
      <xdr:row>77</xdr:row>
      <xdr:rowOff>155212</xdr:rowOff>
    </xdr:to>
    <xdr:cxnSp macro="">
      <xdr:nvCxnSpPr>
        <xdr:cNvPr id="178" name="直線コネクタ 177"/>
        <xdr:cNvCxnSpPr/>
      </xdr:nvCxnSpPr>
      <xdr:spPr>
        <a:xfrm>
          <a:off x="4546600" y="13356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153030</xdr:rowOff>
    </xdr:from>
    <xdr:ext cx="599010" cy="259045"/>
    <xdr:sp macro="" textlink="">
      <xdr:nvSpPr>
        <xdr:cNvPr id="179" name="民生費最大値テキスト"/>
        <xdr:cNvSpPr txBox="1"/>
      </xdr:nvSpPr>
      <xdr:spPr>
        <a:xfrm>
          <a:off x="4686300" y="1181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198,418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34903</xdr:rowOff>
    </xdr:from>
    <xdr:to>
      <xdr:col>24</xdr:col>
      <xdr:colOff>152400</xdr:colOff>
      <xdr:row>70</xdr:row>
      <xdr:rowOff>34903</xdr:rowOff>
    </xdr:to>
    <xdr:cxnSp macro="">
      <xdr:nvCxnSpPr>
        <xdr:cNvPr id="180" name="直線コネクタ 179"/>
        <xdr:cNvCxnSpPr/>
      </xdr:nvCxnSpPr>
      <xdr:spPr>
        <a:xfrm>
          <a:off x="4546600" y="1203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107321</xdr:rowOff>
    </xdr:from>
    <xdr:to>
      <xdr:col>24</xdr:col>
      <xdr:colOff>63500</xdr:colOff>
      <xdr:row>76</xdr:row>
      <xdr:rowOff>109427</xdr:rowOff>
    </xdr:to>
    <xdr:cxnSp macro="">
      <xdr:nvCxnSpPr>
        <xdr:cNvPr id="181" name="直線コネクタ 180"/>
        <xdr:cNvCxnSpPr/>
      </xdr:nvCxnSpPr>
      <xdr:spPr>
        <a:xfrm>
          <a:off x="3797300" y="13137521"/>
          <a:ext cx="838200" cy="2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170870</xdr:rowOff>
    </xdr:from>
    <xdr:ext cx="599010" cy="259045"/>
    <xdr:sp macro="" textlink="">
      <xdr:nvSpPr>
        <xdr:cNvPr id="182" name="民生費平均値テキスト"/>
        <xdr:cNvSpPr txBox="1"/>
      </xdr:nvSpPr>
      <xdr:spPr>
        <a:xfrm>
          <a:off x="4686300" y="126867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147993</xdr:rowOff>
    </xdr:from>
    <xdr:to>
      <xdr:col>24</xdr:col>
      <xdr:colOff>114300</xdr:colOff>
      <xdr:row>75</xdr:row>
      <xdr:rowOff>78143</xdr:rowOff>
    </xdr:to>
    <xdr:sp macro="" textlink="">
      <xdr:nvSpPr>
        <xdr:cNvPr id="183" name="フローチャート: 判断 182"/>
        <xdr:cNvSpPr/>
      </xdr:nvSpPr>
      <xdr:spPr>
        <a:xfrm>
          <a:off x="4584700" y="12835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107321</xdr:rowOff>
    </xdr:from>
    <xdr:to>
      <xdr:col>19</xdr:col>
      <xdr:colOff>177800</xdr:colOff>
      <xdr:row>76</xdr:row>
      <xdr:rowOff>167687</xdr:rowOff>
    </xdr:to>
    <xdr:cxnSp macro="">
      <xdr:nvCxnSpPr>
        <xdr:cNvPr id="184" name="直線コネクタ 183"/>
        <xdr:cNvCxnSpPr/>
      </xdr:nvCxnSpPr>
      <xdr:spPr>
        <a:xfrm flipV="1">
          <a:off x="2908300" y="13137521"/>
          <a:ext cx="889000" cy="60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29170</xdr:rowOff>
    </xdr:from>
    <xdr:to>
      <xdr:col>20</xdr:col>
      <xdr:colOff>38100</xdr:colOff>
      <xdr:row>75</xdr:row>
      <xdr:rowOff>130770</xdr:rowOff>
    </xdr:to>
    <xdr:sp macro="" textlink="">
      <xdr:nvSpPr>
        <xdr:cNvPr id="185" name="フローチャート: 判断 184"/>
        <xdr:cNvSpPr/>
      </xdr:nvSpPr>
      <xdr:spPr>
        <a:xfrm>
          <a:off x="3746500" y="1288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147297</xdr:rowOff>
    </xdr:from>
    <xdr:ext cx="599010" cy="259045"/>
    <xdr:sp macro="" textlink="">
      <xdr:nvSpPr>
        <xdr:cNvPr id="186" name="テキスト ボックス 185"/>
        <xdr:cNvSpPr txBox="1"/>
      </xdr:nvSpPr>
      <xdr:spPr>
        <a:xfrm>
          <a:off x="3497795" y="12663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167687</xdr:rowOff>
    </xdr:from>
    <xdr:to>
      <xdr:col>15</xdr:col>
      <xdr:colOff>50800</xdr:colOff>
      <xdr:row>77</xdr:row>
      <xdr:rowOff>43884</xdr:rowOff>
    </xdr:to>
    <xdr:cxnSp macro="">
      <xdr:nvCxnSpPr>
        <xdr:cNvPr id="187" name="直線コネクタ 186"/>
        <xdr:cNvCxnSpPr/>
      </xdr:nvCxnSpPr>
      <xdr:spPr>
        <a:xfrm flipV="1">
          <a:off x="2019300" y="13197887"/>
          <a:ext cx="889000" cy="47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90680</xdr:rowOff>
    </xdr:from>
    <xdr:to>
      <xdr:col>15</xdr:col>
      <xdr:colOff>101600</xdr:colOff>
      <xdr:row>76</xdr:row>
      <xdr:rowOff>20830</xdr:rowOff>
    </xdr:to>
    <xdr:sp macro="" textlink="">
      <xdr:nvSpPr>
        <xdr:cNvPr id="188" name="フローチャート: 判断 187"/>
        <xdr:cNvSpPr/>
      </xdr:nvSpPr>
      <xdr:spPr>
        <a:xfrm>
          <a:off x="2857500" y="1294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37357</xdr:rowOff>
    </xdr:from>
    <xdr:ext cx="599010" cy="259045"/>
    <xdr:sp macro="" textlink="">
      <xdr:nvSpPr>
        <xdr:cNvPr id="189" name="テキスト ボックス 188"/>
        <xdr:cNvSpPr txBox="1"/>
      </xdr:nvSpPr>
      <xdr:spPr>
        <a:xfrm>
          <a:off x="2608795" y="12724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43884</xdr:rowOff>
    </xdr:from>
    <xdr:to>
      <xdr:col>10</xdr:col>
      <xdr:colOff>114300</xdr:colOff>
      <xdr:row>78</xdr:row>
      <xdr:rowOff>44112</xdr:rowOff>
    </xdr:to>
    <xdr:cxnSp macro="">
      <xdr:nvCxnSpPr>
        <xdr:cNvPr id="190" name="直線コネクタ 189"/>
        <xdr:cNvCxnSpPr/>
      </xdr:nvCxnSpPr>
      <xdr:spPr>
        <a:xfrm flipV="1">
          <a:off x="1130300" y="13245534"/>
          <a:ext cx="889000" cy="171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168486</xdr:rowOff>
    </xdr:from>
    <xdr:to>
      <xdr:col>10</xdr:col>
      <xdr:colOff>165100</xdr:colOff>
      <xdr:row>76</xdr:row>
      <xdr:rowOff>98636</xdr:rowOff>
    </xdr:to>
    <xdr:sp macro="" textlink="">
      <xdr:nvSpPr>
        <xdr:cNvPr id="191" name="フローチャート: 判断 190"/>
        <xdr:cNvSpPr/>
      </xdr:nvSpPr>
      <xdr:spPr>
        <a:xfrm>
          <a:off x="1968500" y="1302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115163</xdr:rowOff>
    </xdr:from>
    <xdr:ext cx="599010" cy="259045"/>
    <xdr:sp macro="" textlink="">
      <xdr:nvSpPr>
        <xdr:cNvPr id="192" name="テキスト ボックス 191"/>
        <xdr:cNvSpPr txBox="1"/>
      </xdr:nvSpPr>
      <xdr:spPr>
        <a:xfrm>
          <a:off x="1719795" y="12802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144058</xdr:rowOff>
    </xdr:from>
    <xdr:to>
      <xdr:col>6</xdr:col>
      <xdr:colOff>38100</xdr:colOff>
      <xdr:row>77</xdr:row>
      <xdr:rowOff>74208</xdr:rowOff>
    </xdr:to>
    <xdr:sp macro="" textlink="">
      <xdr:nvSpPr>
        <xdr:cNvPr id="193" name="フローチャート: 判断 192"/>
        <xdr:cNvSpPr/>
      </xdr:nvSpPr>
      <xdr:spPr>
        <a:xfrm>
          <a:off x="1079500" y="13174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90735</xdr:rowOff>
    </xdr:from>
    <xdr:ext cx="599010" cy="259045"/>
    <xdr:sp macro="" textlink="">
      <xdr:nvSpPr>
        <xdr:cNvPr id="194" name="テキスト ボックス 193"/>
        <xdr:cNvSpPr txBox="1"/>
      </xdr:nvSpPr>
      <xdr:spPr>
        <a:xfrm>
          <a:off x="830795" y="12949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58627</xdr:rowOff>
    </xdr:from>
    <xdr:to>
      <xdr:col>24</xdr:col>
      <xdr:colOff>114300</xdr:colOff>
      <xdr:row>76</xdr:row>
      <xdr:rowOff>160227</xdr:rowOff>
    </xdr:to>
    <xdr:sp macro="" textlink="">
      <xdr:nvSpPr>
        <xdr:cNvPr id="200" name="楕円 199"/>
        <xdr:cNvSpPr/>
      </xdr:nvSpPr>
      <xdr:spPr>
        <a:xfrm>
          <a:off x="4584700" y="1308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37054</xdr:rowOff>
    </xdr:from>
    <xdr:ext cx="599010" cy="259045"/>
    <xdr:sp macro="" textlink="">
      <xdr:nvSpPr>
        <xdr:cNvPr id="201" name="民生費該当値テキスト"/>
        <xdr:cNvSpPr txBox="1"/>
      </xdr:nvSpPr>
      <xdr:spPr>
        <a:xfrm>
          <a:off x="4686300" y="13067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56521</xdr:rowOff>
    </xdr:from>
    <xdr:to>
      <xdr:col>20</xdr:col>
      <xdr:colOff>38100</xdr:colOff>
      <xdr:row>76</xdr:row>
      <xdr:rowOff>158121</xdr:rowOff>
    </xdr:to>
    <xdr:sp macro="" textlink="">
      <xdr:nvSpPr>
        <xdr:cNvPr id="202" name="楕円 201"/>
        <xdr:cNvSpPr/>
      </xdr:nvSpPr>
      <xdr:spPr>
        <a:xfrm>
          <a:off x="3746500" y="1308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149248</xdr:rowOff>
    </xdr:from>
    <xdr:ext cx="599010" cy="259045"/>
    <xdr:sp macro="" textlink="">
      <xdr:nvSpPr>
        <xdr:cNvPr id="203" name="テキスト ボックス 202"/>
        <xdr:cNvSpPr txBox="1"/>
      </xdr:nvSpPr>
      <xdr:spPr>
        <a:xfrm>
          <a:off x="3497795" y="13179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116887</xdr:rowOff>
    </xdr:from>
    <xdr:to>
      <xdr:col>15</xdr:col>
      <xdr:colOff>101600</xdr:colOff>
      <xdr:row>77</xdr:row>
      <xdr:rowOff>47037</xdr:rowOff>
    </xdr:to>
    <xdr:sp macro="" textlink="">
      <xdr:nvSpPr>
        <xdr:cNvPr id="204" name="楕円 203"/>
        <xdr:cNvSpPr/>
      </xdr:nvSpPr>
      <xdr:spPr>
        <a:xfrm>
          <a:off x="2857500" y="1314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38164</xdr:rowOff>
    </xdr:from>
    <xdr:ext cx="599010" cy="259045"/>
    <xdr:sp macro="" textlink="">
      <xdr:nvSpPr>
        <xdr:cNvPr id="205" name="テキスト ボックス 204"/>
        <xdr:cNvSpPr txBox="1"/>
      </xdr:nvSpPr>
      <xdr:spPr>
        <a:xfrm>
          <a:off x="2608795" y="13239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164534</xdr:rowOff>
    </xdr:from>
    <xdr:to>
      <xdr:col>10</xdr:col>
      <xdr:colOff>165100</xdr:colOff>
      <xdr:row>77</xdr:row>
      <xdr:rowOff>94684</xdr:rowOff>
    </xdr:to>
    <xdr:sp macro="" textlink="">
      <xdr:nvSpPr>
        <xdr:cNvPr id="206" name="楕円 205"/>
        <xdr:cNvSpPr/>
      </xdr:nvSpPr>
      <xdr:spPr>
        <a:xfrm>
          <a:off x="1968500" y="13194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85811</xdr:rowOff>
    </xdr:from>
    <xdr:ext cx="599010" cy="259045"/>
    <xdr:sp macro="" textlink="">
      <xdr:nvSpPr>
        <xdr:cNvPr id="207" name="テキスト ボックス 206"/>
        <xdr:cNvSpPr txBox="1"/>
      </xdr:nvSpPr>
      <xdr:spPr>
        <a:xfrm>
          <a:off x="1719795" y="13287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164762</xdr:rowOff>
    </xdr:from>
    <xdr:to>
      <xdr:col>6</xdr:col>
      <xdr:colOff>38100</xdr:colOff>
      <xdr:row>78</xdr:row>
      <xdr:rowOff>94912</xdr:rowOff>
    </xdr:to>
    <xdr:sp macro="" textlink="">
      <xdr:nvSpPr>
        <xdr:cNvPr id="208" name="楕円 207"/>
        <xdr:cNvSpPr/>
      </xdr:nvSpPr>
      <xdr:spPr>
        <a:xfrm>
          <a:off x="1079500" y="13366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86039</xdr:rowOff>
    </xdr:from>
    <xdr:ext cx="599010" cy="259045"/>
    <xdr:sp macro="" textlink="">
      <xdr:nvSpPr>
        <xdr:cNvPr id="209" name="テキスト ボックス 208"/>
        <xdr:cNvSpPr txBox="1"/>
      </xdr:nvSpPr>
      <xdr:spPr>
        <a:xfrm>
          <a:off x="830795" y="13459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0" name="テキスト ボックス 21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1" name="直線コネクタ 22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2" name="テキスト ボックス 221"/>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3" name="直線コネクタ 22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4" name="テキスト ボックス 223"/>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5" name="直線コネクタ 22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6" name="テキスト ボックス 225"/>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7" name="直線コネクタ 22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8" name="テキスト ボックス 227"/>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0" name="テキスト ボックス 22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68605</xdr:rowOff>
    </xdr:from>
    <xdr:to>
      <xdr:col>24</xdr:col>
      <xdr:colOff>62865</xdr:colOff>
      <xdr:row>98</xdr:row>
      <xdr:rowOff>150352</xdr:rowOff>
    </xdr:to>
    <xdr:cxnSp macro="">
      <xdr:nvCxnSpPr>
        <xdr:cNvPr id="232" name="直線コネクタ 231"/>
        <xdr:cNvCxnSpPr/>
      </xdr:nvCxnSpPr>
      <xdr:spPr>
        <a:xfrm flipV="1">
          <a:off x="4633595" y="15842005"/>
          <a:ext cx="1270" cy="1110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154179</xdr:rowOff>
    </xdr:from>
    <xdr:ext cx="534377" cy="259045"/>
    <xdr:sp macro="" textlink="">
      <xdr:nvSpPr>
        <xdr:cNvPr id="233" name="衛生費最小値テキスト"/>
        <xdr:cNvSpPr txBox="1"/>
      </xdr:nvSpPr>
      <xdr:spPr>
        <a:xfrm>
          <a:off x="4686300" y="1695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150352</xdr:rowOff>
    </xdr:from>
    <xdr:to>
      <xdr:col>24</xdr:col>
      <xdr:colOff>152400</xdr:colOff>
      <xdr:row>98</xdr:row>
      <xdr:rowOff>150352</xdr:rowOff>
    </xdr:to>
    <xdr:cxnSp macro="">
      <xdr:nvCxnSpPr>
        <xdr:cNvPr id="234" name="直線コネクタ 233"/>
        <xdr:cNvCxnSpPr/>
      </xdr:nvCxnSpPr>
      <xdr:spPr>
        <a:xfrm>
          <a:off x="4546600" y="16952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15282</xdr:rowOff>
    </xdr:from>
    <xdr:ext cx="534377" cy="259045"/>
    <xdr:sp macro="" textlink="">
      <xdr:nvSpPr>
        <xdr:cNvPr id="235" name="衛生費最大値テキスト"/>
        <xdr:cNvSpPr txBox="1"/>
      </xdr:nvSpPr>
      <xdr:spPr>
        <a:xfrm>
          <a:off x="4686300" y="15617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44,055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68605</xdr:rowOff>
    </xdr:from>
    <xdr:to>
      <xdr:col>24</xdr:col>
      <xdr:colOff>152400</xdr:colOff>
      <xdr:row>92</xdr:row>
      <xdr:rowOff>68605</xdr:rowOff>
    </xdr:to>
    <xdr:cxnSp macro="">
      <xdr:nvCxnSpPr>
        <xdr:cNvPr id="236" name="直線コネクタ 235"/>
        <xdr:cNvCxnSpPr/>
      </xdr:nvCxnSpPr>
      <xdr:spPr>
        <a:xfrm>
          <a:off x="4546600" y="15842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166263</xdr:rowOff>
    </xdr:from>
    <xdr:to>
      <xdr:col>24</xdr:col>
      <xdr:colOff>63500</xdr:colOff>
      <xdr:row>97</xdr:row>
      <xdr:rowOff>126806</xdr:rowOff>
    </xdr:to>
    <xdr:cxnSp macro="">
      <xdr:nvCxnSpPr>
        <xdr:cNvPr id="237" name="直線コネクタ 236"/>
        <xdr:cNvCxnSpPr/>
      </xdr:nvCxnSpPr>
      <xdr:spPr>
        <a:xfrm>
          <a:off x="3797300" y="16625463"/>
          <a:ext cx="838200" cy="131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94037</xdr:rowOff>
    </xdr:from>
    <xdr:ext cx="534377" cy="259045"/>
    <xdr:sp macro="" textlink="">
      <xdr:nvSpPr>
        <xdr:cNvPr id="238" name="衛生費平均値テキスト"/>
        <xdr:cNvSpPr txBox="1"/>
      </xdr:nvSpPr>
      <xdr:spPr>
        <a:xfrm>
          <a:off x="4686300" y="162103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71160</xdr:rowOff>
    </xdr:from>
    <xdr:to>
      <xdr:col>24</xdr:col>
      <xdr:colOff>114300</xdr:colOff>
      <xdr:row>96</xdr:row>
      <xdr:rowOff>1310</xdr:rowOff>
    </xdr:to>
    <xdr:sp macro="" textlink="">
      <xdr:nvSpPr>
        <xdr:cNvPr id="239" name="フローチャート: 判断 238"/>
        <xdr:cNvSpPr/>
      </xdr:nvSpPr>
      <xdr:spPr>
        <a:xfrm>
          <a:off x="4584700" y="16358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166263</xdr:rowOff>
    </xdr:from>
    <xdr:to>
      <xdr:col>19</xdr:col>
      <xdr:colOff>177800</xdr:colOff>
      <xdr:row>97</xdr:row>
      <xdr:rowOff>1718</xdr:rowOff>
    </xdr:to>
    <xdr:cxnSp macro="">
      <xdr:nvCxnSpPr>
        <xdr:cNvPr id="240" name="直線コネクタ 239"/>
        <xdr:cNvCxnSpPr/>
      </xdr:nvCxnSpPr>
      <xdr:spPr>
        <a:xfrm flipV="1">
          <a:off x="2908300" y="16625463"/>
          <a:ext cx="889000" cy="6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43821</xdr:rowOff>
    </xdr:from>
    <xdr:to>
      <xdr:col>20</xdr:col>
      <xdr:colOff>38100</xdr:colOff>
      <xdr:row>95</xdr:row>
      <xdr:rowOff>145421</xdr:rowOff>
    </xdr:to>
    <xdr:sp macro="" textlink="">
      <xdr:nvSpPr>
        <xdr:cNvPr id="241" name="フローチャート: 判断 240"/>
        <xdr:cNvSpPr/>
      </xdr:nvSpPr>
      <xdr:spPr>
        <a:xfrm>
          <a:off x="3746500" y="1633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161948</xdr:rowOff>
    </xdr:from>
    <xdr:ext cx="534377" cy="259045"/>
    <xdr:sp macro="" textlink="">
      <xdr:nvSpPr>
        <xdr:cNvPr id="242" name="テキスト ボックス 241"/>
        <xdr:cNvSpPr txBox="1"/>
      </xdr:nvSpPr>
      <xdr:spPr>
        <a:xfrm>
          <a:off x="3530111" y="1610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1718</xdr:rowOff>
    </xdr:from>
    <xdr:to>
      <xdr:col>15</xdr:col>
      <xdr:colOff>50800</xdr:colOff>
      <xdr:row>97</xdr:row>
      <xdr:rowOff>31206</xdr:rowOff>
    </xdr:to>
    <xdr:cxnSp macro="">
      <xdr:nvCxnSpPr>
        <xdr:cNvPr id="243" name="直線コネクタ 242"/>
        <xdr:cNvCxnSpPr/>
      </xdr:nvCxnSpPr>
      <xdr:spPr>
        <a:xfrm flipV="1">
          <a:off x="2019300" y="16632368"/>
          <a:ext cx="889000" cy="29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106914</xdr:rowOff>
    </xdr:from>
    <xdr:to>
      <xdr:col>15</xdr:col>
      <xdr:colOff>101600</xdr:colOff>
      <xdr:row>96</xdr:row>
      <xdr:rowOff>37064</xdr:rowOff>
    </xdr:to>
    <xdr:sp macro="" textlink="">
      <xdr:nvSpPr>
        <xdr:cNvPr id="244" name="フローチャート: 判断 243"/>
        <xdr:cNvSpPr/>
      </xdr:nvSpPr>
      <xdr:spPr>
        <a:xfrm>
          <a:off x="2857500" y="16394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53591</xdr:rowOff>
    </xdr:from>
    <xdr:ext cx="534377" cy="259045"/>
    <xdr:sp macro="" textlink="">
      <xdr:nvSpPr>
        <xdr:cNvPr id="245" name="テキスト ボックス 244"/>
        <xdr:cNvSpPr txBox="1"/>
      </xdr:nvSpPr>
      <xdr:spPr>
        <a:xfrm>
          <a:off x="2641111" y="1616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31206</xdr:rowOff>
    </xdr:from>
    <xdr:to>
      <xdr:col>10</xdr:col>
      <xdr:colOff>114300</xdr:colOff>
      <xdr:row>97</xdr:row>
      <xdr:rowOff>120224</xdr:rowOff>
    </xdr:to>
    <xdr:cxnSp macro="">
      <xdr:nvCxnSpPr>
        <xdr:cNvPr id="246" name="直線コネクタ 245"/>
        <xdr:cNvCxnSpPr/>
      </xdr:nvCxnSpPr>
      <xdr:spPr>
        <a:xfrm flipV="1">
          <a:off x="1130300" y="16661856"/>
          <a:ext cx="889000" cy="89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2307</xdr:rowOff>
    </xdr:from>
    <xdr:to>
      <xdr:col>10</xdr:col>
      <xdr:colOff>165100</xdr:colOff>
      <xdr:row>96</xdr:row>
      <xdr:rowOff>103907</xdr:rowOff>
    </xdr:to>
    <xdr:sp macro="" textlink="">
      <xdr:nvSpPr>
        <xdr:cNvPr id="247" name="フローチャート: 判断 246"/>
        <xdr:cNvSpPr/>
      </xdr:nvSpPr>
      <xdr:spPr>
        <a:xfrm>
          <a:off x="1968500" y="16461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120434</xdr:rowOff>
    </xdr:from>
    <xdr:ext cx="534377" cy="259045"/>
    <xdr:sp macro="" textlink="">
      <xdr:nvSpPr>
        <xdr:cNvPr id="248" name="テキスト ボックス 247"/>
        <xdr:cNvSpPr txBox="1"/>
      </xdr:nvSpPr>
      <xdr:spPr>
        <a:xfrm>
          <a:off x="1752111" y="16236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47661</xdr:rowOff>
    </xdr:from>
    <xdr:to>
      <xdr:col>6</xdr:col>
      <xdr:colOff>38100</xdr:colOff>
      <xdr:row>96</xdr:row>
      <xdr:rowOff>149261</xdr:rowOff>
    </xdr:to>
    <xdr:sp macro="" textlink="">
      <xdr:nvSpPr>
        <xdr:cNvPr id="249" name="フローチャート: 判断 248"/>
        <xdr:cNvSpPr/>
      </xdr:nvSpPr>
      <xdr:spPr>
        <a:xfrm>
          <a:off x="1079500" y="16506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165788</xdr:rowOff>
    </xdr:from>
    <xdr:ext cx="534377" cy="259045"/>
    <xdr:sp macro="" textlink="">
      <xdr:nvSpPr>
        <xdr:cNvPr id="250" name="テキスト ボックス 249"/>
        <xdr:cNvSpPr txBox="1"/>
      </xdr:nvSpPr>
      <xdr:spPr>
        <a:xfrm>
          <a:off x="863111" y="16282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76006</xdr:rowOff>
    </xdr:from>
    <xdr:to>
      <xdr:col>24</xdr:col>
      <xdr:colOff>114300</xdr:colOff>
      <xdr:row>98</xdr:row>
      <xdr:rowOff>6156</xdr:rowOff>
    </xdr:to>
    <xdr:sp macro="" textlink="">
      <xdr:nvSpPr>
        <xdr:cNvPr id="256" name="楕円 255"/>
        <xdr:cNvSpPr/>
      </xdr:nvSpPr>
      <xdr:spPr>
        <a:xfrm>
          <a:off x="4584700" y="1670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54433</xdr:rowOff>
    </xdr:from>
    <xdr:ext cx="534377" cy="259045"/>
    <xdr:sp macro="" textlink="">
      <xdr:nvSpPr>
        <xdr:cNvPr id="257" name="衛生費該当値テキスト"/>
        <xdr:cNvSpPr txBox="1"/>
      </xdr:nvSpPr>
      <xdr:spPr>
        <a:xfrm>
          <a:off x="4686300" y="16685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115463</xdr:rowOff>
    </xdr:from>
    <xdr:to>
      <xdr:col>20</xdr:col>
      <xdr:colOff>38100</xdr:colOff>
      <xdr:row>97</xdr:row>
      <xdr:rowOff>45613</xdr:rowOff>
    </xdr:to>
    <xdr:sp macro="" textlink="">
      <xdr:nvSpPr>
        <xdr:cNvPr id="258" name="楕円 257"/>
        <xdr:cNvSpPr/>
      </xdr:nvSpPr>
      <xdr:spPr>
        <a:xfrm>
          <a:off x="3746500" y="1657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36740</xdr:rowOff>
    </xdr:from>
    <xdr:ext cx="534377" cy="259045"/>
    <xdr:sp macro="" textlink="">
      <xdr:nvSpPr>
        <xdr:cNvPr id="259" name="テキスト ボックス 258"/>
        <xdr:cNvSpPr txBox="1"/>
      </xdr:nvSpPr>
      <xdr:spPr>
        <a:xfrm>
          <a:off x="3530111" y="16667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122368</xdr:rowOff>
    </xdr:from>
    <xdr:to>
      <xdr:col>15</xdr:col>
      <xdr:colOff>101600</xdr:colOff>
      <xdr:row>97</xdr:row>
      <xdr:rowOff>52518</xdr:rowOff>
    </xdr:to>
    <xdr:sp macro="" textlink="">
      <xdr:nvSpPr>
        <xdr:cNvPr id="260" name="楕円 259"/>
        <xdr:cNvSpPr/>
      </xdr:nvSpPr>
      <xdr:spPr>
        <a:xfrm>
          <a:off x="2857500" y="16581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43645</xdr:rowOff>
    </xdr:from>
    <xdr:ext cx="534377" cy="259045"/>
    <xdr:sp macro="" textlink="">
      <xdr:nvSpPr>
        <xdr:cNvPr id="261" name="テキスト ボックス 260"/>
        <xdr:cNvSpPr txBox="1"/>
      </xdr:nvSpPr>
      <xdr:spPr>
        <a:xfrm>
          <a:off x="2641111" y="1667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151856</xdr:rowOff>
    </xdr:from>
    <xdr:to>
      <xdr:col>10</xdr:col>
      <xdr:colOff>165100</xdr:colOff>
      <xdr:row>97</xdr:row>
      <xdr:rowOff>82006</xdr:rowOff>
    </xdr:to>
    <xdr:sp macro="" textlink="">
      <xdr:nvSpPr>
        <xdr:cNvPr id="262" name="楕円 261"/>
        <xdr:cNvSpPr/>
      </xdr:nvSpPr>
      <xdr:spPr>
        <a:xfrm>
          <a:off x="1968500" y="16611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73133</xdr:rowOff>
    </xdr:from>
    <xdr:ext cx="534377" cy="259045"/>
    <xdr:sp macro="" textlink="">
      <xdr:nvSpPr>
        <xdr:cNvPr id="263" name="テキスト ボックス 262"/>
        <xdr:cNvSpPr txBox="1"/>
      </xdr:nvSpPr>
      <xdr:spPr>
        <a:xfrm>
          <a:off x="1752111" y="16703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69424</xdr:rowOff>
    </xdr:from>
    <xdr:to>
      <xdr:col>6</xdr:col>
      <xdr:colOff>38100</xdr:colOff>
      <xdr:row>97</xdr:row>
      <xdr:rowOff>171024</xdr:rowOff>
    </xdr:to>
    <xdr:sp macro="" textlink="">
      <xdr:nvSpPr>
        <xdr:cNvPr id="264" name="楕円 263"/>
        <xdr:cNvSpPr/>
      </xdr:nvSpPr>
      <xdr:spPr>
        <a:xfrm>
          <a:off x="1079500" y="1670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162151</xdr:rowOff>
    </xdr:from>
    <xdr:ext cx="534377" cy="259045"/>
    <xdr:sp macro="" textlink="">
      <xdr:nvSpPr>
        <xdr:cNvPr id="265" name="テキスト ボックス 264"/>
        <xdr:cNvSpPr txBox="1"/>
      </xdr:nvSpPr>
      <xdr:spPr>
        <a:xfrm>
          <a:off x="863111" y="1679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51918</xdr:rowOff>
    </xdr:from>
    <xdr:to>
      <xdr:col>54</xdr:col>
      <xdr:colOff>189865</xdr:colOff>
      <xdr:row>38</xdr:row>
      <xdr:rowOff>139700</xdr:rowOff>
    </xdr:to>
    <xdr:cxnSp macro="">
      <xdr:nvCxnSpPr>
        <xdr:cNvPr id="287" name="直線コネクタ 286"/>
        <xdr:cNvCxnSpPr/>
      </xdr:nvCxnSpPr>
      <xdr:spPr>
        <a:xfrm flipV="1">
          <a:off x="10475595" y="5195418"/>
          <a:ext cx="1270" cy="1459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170045</xdr:rowOff>
    </xdr:from>
    <xdr:ext cx="469744" cy="259045"/>
    <xdr:sp macro="" textlink="">
      <xdr:nvSpPr>
        <xdr:cNvPr id="290" name="労働費最大値テキスト"/>
        <xdr:cNvSpPr txBox="1"/>
      </xdr:nvSpPr>
      <xdr:spPr>
        <a:xfrm>
          <a:off x="10528300" y="4970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51918</xdr:rowOff>
    </xdr:from>
    <xdr:to>
      <xdr:col>55</xdr:col>
      <xdr:colOff>88900</xdr:colOff>
      <xdr:row>30</xdr:row>
      <xdr:rowOff>51918</xdr:rowOff>
    </xdr:to>
    <xdr:cxnSp macro="">
      <xdr:nvCxnSpPr>
        <xdr:cNvPr id="291" name="直線コネクタ 290"/>
        <xdr:cNvCxnSpPr/>
      </xdr:nvCxnSpPr>
      <xdr:spPr>
        <a:xfrm>
          <a:off x="10388600" y="519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26771</xdr:rowOff>
    </xdr:from>
    <xdr:to>
      <xdr:col>55</xdr:col>
      <xdr:colOff>0</xdr:colOff>
      <xdr:row>38</xdr:row>
      <xdr:rowOff>34544</xdr:rowOff>
    </xdr:to>
    <xdr:cxnSp macro="">
      <xdr:nvCxnSpPr>
        <xdr:cNvPr id="292" name="直線コネクタ 291"/>
        <xdr:cNvCxnSpPr/>
      </xdr:nvCxnSpPr>
      <xdr:spPr>
        <a:xfrm flipV="1">
          <a:off x="9639300" y="6541871"/>
          <a:ext cx="8382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60342</xdr:rowOff>
    </xdr:from>
    <xdr:ext cx="378565" cy="259045"/>
    <xdr:sp macro="" textlink="">
      <xdr:nvSpPr>
        <xdr:cNvPr id="293" name="労働費平均値テキスト"/>
        <xdr:cNvSpPr txBox="1"/>
      </xdr:nvSpPr>
      <xdr:spPr>
        <a:xfrm>
          <a:off x="10528300" y="62325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37465</xdr:rowOff>
    </xdr:from>
    <xdr:to>
      <xdr:col>55</xdr:col>
      <xdr:colOff>50800</xdr:colOff>
      <xdr:row>37</xdr:row>
      <xdr:rowOff>139065</xdr:rowOff>
    </xdr:to>
    <xdr:sp macro="" textlink="">
      <xdr:nvSpPr>
        <xdr:cNvPr id="294" name="フローチャート: 判断 293"/>
        <xdr:cNvSpPr/>
      </xdr:nvSpPr>
      <xdr:spPr>
        <a:xfrm>
          <a:off x="10426700" y="638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32715</xdr:rowOff>
    </xdr:from>
    <xdr:to>
      <xdr:col>50</xdr:col>
      <xdr:colOff>114300</xdr:colOff>
      <xdr:row>38</xdr:row>
      <xdr:rowOff>34544</xdr:rowOff>
    </xdr:to>
    <xdr:cxnSp macro="">
      <xdr:nvCxnSpPr>
        <xdr:cNvPr id="295" name="直線コネクタ 294"/>
        <xdr:cNvCxnSpPr/>
      </xdr:nvCxnSpPr>
      <xdr:spPr>
        <a:xfrm>
          <a:off x="8750300" y="6547815"/>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10033</xdr:rowOff>
    </xdr:from>
    <xdr:to>
      <xdr:col>50</xdr:col>
      <xdr:colOff>165100</xdr:colOff>
      <xdr:row>37</xdr:row>
      <xdr:rowOff>111633</xdr:rowOff>
    </xdr:to>
    <xdr:sp macro="" textlink="">
      <xdr:nvSpPr>
        <xdr:cNvPr id="296" name="フローチャート: 判断 295"/>
        <xdr:cNvSpPr/>
      </xdr:nvSpPr>
      <xdr:spPr>
        <a:xfrm>
          <a:off x="9588500" y="6353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128160</xdr:rowOff>
    </xdr:from>
    <xdr:ext cx="469744" cy="259045"/>
    <xdr:sp macro="" textlink="">
      <xdr:nvSpPr>
        <xdr:cNvPr id="297" name="テキスト ボックス 296"/>
        <xdr:cNvSpPr txBox="1"/>
      </xdr:nvSpPr>
      <xdr:spPr>
        <a:xfrm>
          <a:off x="9404428" y="6128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32715</xdr:rowOff>
    </xdr:from>
    <xdr:to>
      <xdr:col>45</xdr:col>
      <xdr:colOff>177800</xdr:colOff>
      <xdr:row>38</xdr:row>
      <xdr:rowOff>34544</xdr:rowOff>
    </xdr:to>
    <xdr:cxnSp macro="">
      <xdr:nvCxnSpPr>
        <xdr:cNvPr id="298" name="直線コネクタ 297"/>
        <xdr:cNvCxnSpPr/>
      </xdr:nvCxnSpPr>
      <xdr:spPr>
        <a:xfrm flipV="1">
          <a:off x="7861300" y="6547815"/>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119075</xdr:rowOff>
    </xdr:from>
    <xdr:to>
      <xdr:col>46</xdr:col>
      <xdr:colOff>38100</xdr:colOff>
      <xdr:row>37</xdr:row>
      <xdr:rowOff>49225</xdr:rowOff>
    </xdr:to>
    <xdr:sp macro="" textlink="">
      <xdr:nvSpPr>
        <xdr:cNvPr id="299" name="フローチャート: 判断 298"/>
        <xdr:cNvSpPr/>
      </xdr:nvSpPr>
      <xdr:spPr>
        <a:xfrm>
          <a:off x="8699500" y="629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65752</xdr:rowOff>
    </xdr:from>
    <xdr:ext cx="469744" cy="259045"/>
    <xdr:sp macro="" textlink="">
      <xdr:nvSpPr>
        <xdr:cNvPr id="300" name="テキスト ボックス 299"/>
        <xdr:cNvSpPr txBox="1"/>
      </xdr:nvSpPr>
      <xdr:spPr>
        <a:xfrm>
          <a:off x="8515428" y="6066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34087</xdr:rowOff>
    </xdr:from>
    <xdr:to>
      <xdr:col>41</xdr:col>
      <xdr:colOff>50800</xdr:colOff>
      <xdr:row>38</xdr:row>
      <xdr:rowOff>34544</xdr:rowOff>
    </xdr:to>
    <xdr:cxnSp macro="">
      <xdr:nvCxnSpPr>
        <xdr:cNvPr id="301" name="直線コネクタ 300"/>
        <xdr:cNvCxnSpPr/>
      </xdr:nvCxnSpPr>
      <xdr:spPr>
        <a:xfrm>
          <a:off x="6972300" y="6549187"/>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89586</xdr:rowOff>
    </xdr:from>
    <xdr:to>
      <xdr:col>41</xdr:col>
      <xdr:colOff>101600</xdr:colOff>
      <xdr:row>37</xdr:row>
      <xdr:rowOff>19736</xdr:rowOff>
    </xdr:to>
    <xdr:sp macro="" textlink="">
      <xdr:nvSpPr>
        <xdr:cNvPr id="302" name="フローチャート: 判断 301"/>
        <xdr:cNvSpPr/>
      </xdr:nvSpPr>
      <xdr:spPr>
        <a:xfrm>
          <a:off x="7810500" y="6261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36263</xdr:rowOff>
    </xdr:from>
    <xdr:ext cx="469744" cy="259045"/>
    <xdr:sp macro="" textlink="">
      <xdr:nvSpPr>
        <xdr:cNvPr id="303" name="テキスト ボックス 302"/>
        <xdr:cNvSpPr txBox="1"/>
      </xdr:nvSpPr>
      <xdr:spPr>
        <a:xfrm>
          <a:off x="7626428" y="6037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47523</xdr:rowOff>
    </xdr:from>
    <xdr:to>
      <xdr:col>36</xdr:col>
      <xdr:colOff>165100</xdr:colOff>
      <xdr:row>36</xdr:row>
      <xdr:rowOff>149123</xdr:rowOff>
    </xdr:to>
    <xdr:sp macro="" textlink="">
      <xdr:nvSpPr>
        <xdr:cNvPr id="304" name="フローチャート: 判断 303"/>
        <xdr:cNvSpPr/>
      </xdr:nvSpPr>
      <xdr:spPr>
        <a:xfrm>
          <a:off x="6921500" y="6219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165650</xdr:rowOff>
    </xdr:from>
    <xdr:ext cx="469744" cy="259045"/>
    <xdr:sp macro="" textlink="">
      <xdr:nvSpPr>
        <xdr:cNvPr id="305" name="テキスト ボックス 304"/>
        <xdr:cNvSpPr txBox="1"/>
      </xdr:nvSpPr>
      <xdr:spPr>
        <a:xfrm>
          <a:off x="6737428" y="5994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147422</xdr:rowOff>
    </xdr:from>
    <xdr:to>
      <xdr:col>55</xdr:col>
      <xdr:colOff>50800</xdr:colOff>
      <xdr:row>38</xdr:row>
      <xdr:rowOff>77572</xdr:rowOff>
    </xdr:to>
    <xdr:sp macro="" textlink="">
      <xdr:nvSpPr>
        <xdr:cNvPr id="311" name="楕円 310"/>
        <xdr:cNvSpPr/>
      </xdr:nvSpPr>
      <xdr:spPr>
        <a:xfrm>
          <a:off x="10426700" y="649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62349</xdr:rowOff>
    </xdr:from>
    <xdr:ext cx="378565" cy="259045"/>
    <xdr:sp macro="" textlink="">
      <xdr:nvSpPr>
        <xdr:cNvPr id="312" name="労働費該当値テキスト"/>
        <xdr:cNvSpPr txBox="1"/>
      </xdr:nvSpPr>
      <xdr:spPr>
        <a:xfrm>
          <a:off x="10528300" y="6405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155194</xdr:rowOff>
    </xdr:from>
    <xdr:to>
      <xdr:col>50</xdr:col>
      <xdr:colOff>165100</xdr:colOff>
      <xdr:row>38</xdr:row>
      <xdr:rowOff>85344</xdr:rowOff>
    </xdr:to>
    <xdr:sp macro="" textlink="">
      <xdr:nvSpPr>
        <xdr:cNvPr id="313" name="楕円 312"/>
        <xdr:cNvSpPr/>
      </xdr:nvSpPr>
      <xdr:spPr>
        <a:xfrm>
          <a:off x="9588500" y="6498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76471</xdr:rowOff>
    </xdr:from>
    <xdr:ext cx="378565" cy="259045"/>
    <xdr:sp macro="" textlink="">
      <xdr:nvSpPr>
        <xdr:cNvPr id="314" name="テキスト ボックス 313"/>
        <xdr:cNvSpPr txBox="1"/>
      </xdr:nvSpPr>
      <xdr:spPr>
        <a:xfrm>
          <a:off x="9450017" y="65915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153365</xdr:rowOff>
    </xdr:from>
    <xdr:to>
      <xdr:col>46</xdr:col>
      <xdr:colOff>38100</xdr:colOff>
      <xdr:row>38</xdr:row>
      <xdr:rowOff>83515</xdr:rowOff>
    </xdr:to>
    <xdr:sp macro="" textlink="">
      <xdr:nvSpPr>
        <xdr:cNvPr id="315" name="楕円 314"/>
        <xdr:cNvSpPr/>
      </xdr:nvSpPr>
      <xdr:spPr>
        <a:xfrm>
          <a:off x="8699500" y="649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74642</xdr:rowOff>
    </xdr:from>
    <xdr:ext cx="378565" cy="259045"/>
    <xdr:sp macro="" textlink="">
      <xdr:nvSpPr>
        <xdr:cNvPr id="316" name="テキスト ボックス 315"/>
        <xdr:cNvSpPr txBox="1"/>
      </xdr:nvSpPr>
      <xdr:spPr>
        <a:xfrm>
          <a:off x="8561017" y="65897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155194</xdr:rowOff>
    </xdr:from>
    <xdr:to>
      <xdr:col>41</xdr:col>
      <xdr:colOff>101600</xdr:colOff>
      <xdr:row>38</xdr:row>
      <xdr:rowOff>85344</xdr:rowOff>
    </xdr:to>
    <xdr:sp macro="" textlink="">
      <xdr:nvSpPr>
        <xdr:cNvPr id="317" name="楕円 316"/>
        <xdr:cNvSpPr/>
      </xdr:nvSpPr>
      <xdr:spPr>
        <a:xfrm>
          <a:off x="7810500" y="6498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76471</xdr:rowOff>
    </xdr:from>
    <xdr:ext cx="378565" cy="259045"/>
    <xdr:sp macro="" textlink="">
      <xdr:nvSpPr>
        <xdr:cNvPr id="318" name="テキスト ボックス 317"/>
        <xdr:cNvSpPr txBox="1"/>
      </xdr:nvSpPr>
      <xdr:spPr>
        <a:xfrm>
          <a:off x="7672017" y="65915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154737</xdr:rowOff>
    </xdr:from>
    <xdr:to>
      <xdr:col>36</xdr:col>
      <xdr:colOff>165100</xdr:colOff>
      <xdr:row>38</xdr:row>
      <xdr:rowOff>84886</xdr:rowOff>
    </xdr:to>
    <xdr:sp macro="" textlink="">
      <xdr:nvSpPr>
        <xdr:cNvPr id="319" name="楕円 318"/>
        <xdr:cNvSpPr/>
      </xdr:nvSpPr>
      <xdr:spPr>
        <a:xfrm>
          <a:off x="6921500" y="649838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76014</xdr:rowOff>
    </xdr:from>
    <xdr:ext cx="378565" cy="259045"/>
    <xdr:sp macro="" textlink="">
      <xdr:nvSpPr>
        <xdr:cNvPr id="320" name="テキスト ボックス 319"/>
        <xdr:cNvSpPr txBox="1"/>
      </xdr:nvSpPr>
      <xdr:spPr>
        <a:xfrm>
          <a:off x="6783017" y="65911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136637</xdr:rowOff>
    </xdr:from>
    <xdr:to>
      <xdr:col>54</xdr:col>
      <xdr:colOff>189865</xdr:colOff>
      <xdr:row>58</xdr:row>
      <xdr:rowOff>131790</xdr:rowOff>
    </xdr:to>
    <xdr:cxnSp macro="">
      <xdr:nvCxnSpPr>
        <xdr:cNvPr id="342" name="直線コネクタ 341"/>
        <xdr:cNvCxnSpPr/>
      </xdr:nvCxnSpPr>
      <xdr:spPr>
        <a:xfrm flipV="1">
          <a:off x="10475595" y="8880587"/>
          <a:ext cx="1270" cy="1195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135617</xdr:rowOff>
    </xdr:from>
    <xdr:ext cx="378565" cy="259045"/>
    <xdr:sp macro="" textlink="">
      <xdr:nvSpPr>
        <xdr:cNvPr id="343" name="農林水産業費最小値テキスト"/>
        <xdr:cNvSpPr txBox="1"/>
      </xdr:nvSpPr>
      <xdr:spPr>
        <a:xfrm>
          <a:off x="10528300" y="10079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131790</xdr:rowOff>
    </xdr:from>
    <xdr:to>
      <xdr:col>55</xdr:col>
      <xdr:colOff>88900</xdr:colOff>
      <xdr:row>58</xdr:row>
      <xdr:rowOff>131790</xdr:rowOff>
    </xdr:to>
    <xdr:cxnSp macro="">
      <xdr:nvCxnSpPr>
        <xdr:cNvPr id="344" name="直線コネクタ 343"/>
        <xdr:cNvCxnSpPr/>
      </xdr:nvCxnSpPr>
      <xdr:spPr>
        <a:xfrm>
          <a:off x="10388600" y="10075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83314</xdr:rowOff>
    </xdr:from>
    <xdr:ext cx="534377" cy="259045"/>
    <xdr:sp macro="" textlink="">
      <xdr:nvSpPr>
        <xdr:cNvPr id="345" name="農林水産業費最大値テキスト"/>
        <xdr:cNvSpPr txBox="1"/>
      </xdr:nvSpPr>
      <xdr:spPr>
        <a:xfrm>
          <a:off x="10528300" y="8655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136637</xdr:rowOff>
    </xdr:from>
    <xdr:to>
      <xdr:col>55</xdr:col>
      <xdr:colOff>88900</xdr:colOff>
      <xdr:row>51</xdr:row>
      <xdr:rowOff>136637</xdr:rowOff>
    </xdr:to>
    <xdr:cxnSp macro="">
      <xdr:nvCxnSpPr>
        <xdr:cNvPr id="346" name="直線コネクタ 345"/>
        <xdr:cNvCxnSpPr/>
      </xdr:nvCxnSpPr>
      <xdr:spPr>
        <a:xfrm>
          <a:off x="10388600" y="8880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48946</xdr:rowOff>
    </xdr:from>
    <xdr:to>
      <xdr:col>55</xdr:col>
      <xdr:colOff>0</xdr:colOff>
      <xdr:row>57</xdr:row>
      <xdr:rowOff>77064</xdr:rowOff>
    </xdr:to>
    <xdr:cxnSp macro="">
      <xdr:nvCxnSpPr>
        <xdr:cNvPr id="347" name="直線コネクタ 346"/>
        <xdr:cNvCxnSpPr/>
      </xdr:nvCxnSpPr>
      <xdr:spPr>
        <a:xfrm flipV="1">
          <a:off x="9639300" y="9821596"/>
          <a:ext cx="838200" cy="28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9262</xdr:rowOff>
    </xdr:from>
    <xdr:ext cx="469744" cy="259045"/>
    <xdr:sp macro="" textlink="">
      <xdr:nvSpPr>
        <xdr:cNvPr id="348" name="農林水産業費平均値テキスト"/>
        <xdr:cNvSpPr txBox="1"/>
      </xdr:nvSpPr>
      <xdr:spPr>
        <a:xfrm>
          <a:off x="10528300" y="97819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30835</xdr:rowOff>
    </xdr:from>
    <xdr:to>
      <xdr:col>55</xdr:col>
      <xdr:colOff>50800</xdr:colOff>
      <xdr:row>57</xdr:row>
      <xdr:rowOff>132435</xdr:rowOff>
    </xdr:to>
    <xdr:sp macro="" textlink="">
      <xdr:nvSpPr>
        <xdr:cNvPr id="349" name="フローチャート: 判断 348"/>
        <xdr:cNvSpPr/>
      </xdr:nvSpPr>
      <xdr:spPr>
        <a:xfrm>
          <a:off x="10426700" y="980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161234</xdr:rowOff>
    </xdr:from>
    <xdr:to>
      <xdr:col>50</xdr:col>
      <xdr:colOff>114300</xdr:colOff>
      <xdr:row>57</xdr:row>
      <xdr:rowOff>77064</xdr:rowOff>
    </xdr:to>
    <xdr:cxnSp macro="">
      <xdr:nvCxnSpPr>
        <xdr:cNvPr id="350" name="直線コネクタ 349"/>
        <xdr:cNvCxnSpPr/>
      </xdr:nvCxnSpPr>
      <xdr:spPr>
        <a:xfrm>
          <a:off x="8750300" y="9762434"/>
          <a:ext cx="889000" cy="87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18948</xdr:rowOff>
    </xdr:from>
    <xdr:to>
      <xdr:col>50</xdr:col>
      <xdr:colOff>165100</xdr:colOff>
      <xdr:row>57</xdr:row>
      <xdr:rowOff>120548</xdr:rowOff>
    </xdr:to>
    <xdr:sp macro="" textlink="">
      <xdr:nvSpPr>
        <xdr:cNvPr id="351" name="フローチャート: 判断 350"/>
        <xdr:cNvSpPr/>
      </xdr:nvSpPr>
      <xdr:spPr>
        <a:xfrm>
          <a:off x="9588500" y="97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137075</xdr:rowOff>
    </xdr:from>
    <xdr:ext cx="469744" cy="259045"/>
    <xdr:sp macro="" textlink="">
      <xdr:nvSpPr>
        <xdr:cNvPr id="352" name="テキスト ボックス 351"/>
        <xdr:cNvSpPr txBox="1"/>
      </xdr:nvSpPr>
      <xdr:spPr>
        <a:xfrm>
          <a:off x="9404428" y="956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157531</xdr:rowOff>
    </xdr:from>
    <xdr:to>
      <xdr:col>45</xdr:col>
      <xdr:colOff>177800</xdr:colOff>
      <xdr:row>56</xdr:row>
      <xdr:rowOff>161234</xdr:rowOff>
    </xdr:to>
    <xdr:cxnSp macro="">
      <xdr:nvCxnSpPr>
        <xdr:cNvPr id="353" name="直線コネクタ 352"/>
        <xdr:cNvCxnSpPr/>
      </xdr:nvCxnSpPr>
      <xdr:spPr>
        <a:xfrm>
          <a:off x="7861300" y="9758731"/>
          <a:ext cx="889000" cy="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159812</xdr:rowOff>
    </xdr:from>
    <xdr:to>
      <xdr:col>46</xdr:col>
      <xdr:colOff>38100</xdr:colOff>
      <xdr:row>57</xdr:row>
      <xdr:rowOff>89962</xdr:rowOff>
    </xdr:to>
    <xdr:sp macro="" textlink="">
      <xdr:nvSpPr>
        <xdr:cNvPr id="354" name="フローチャート: 判断 353"/>
        <xdr:cNvSpPr/>
      </xdr:nvSpPr>
      <xdr:spPr>
        <a:xfrm>
          <a:off x="8699500" y="976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81089</xdr:rowOff>
    </xdr:from>
    <xdr:ext cx="469744" cy="259045"/>
    <xdr:sp macro="" textlink="">
      <xdr:nvSpPr>
        <xdr:cNvPr id="355" name="テキスト ボックス 354"/>
        <xdr:cNvSpPr txBox="1"/>
      </xdr:nvSpPr>
      <xdr:spPr>
        <a:xfrm>
          <a:off x="8515428" y="985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157531</xdr:rowOff>
    </xdr:from>
    <xdr:to>
      <xdr:col>41</xdr:col>
      <xdr:colOff>50800</xdr:colOff>
      <xdr:row>57</xdr:row>
      <xdr:rowOff>67828</xdr:rowOff>
    </xdr:to>
    <xdr:cxnSp macro="">
      <xdr:nvCxnSpPr>
        <xdr:cNvPr id="356" name="直線コネクタ 355"/>
        <xdr:cNvCxnSpPr/>
      </xdr:nvCxnSpPr>
      <xdr:spPr>
        <a:xfrm flipV="1">
          <a:off x="6972300" y="9758731"/>
          <a:ext cx="889000" cy="81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21143</xdr:rowOff>
    </xdr:from>
    <xdr:to>
      <xdr:col>41</xdr:col>
      <xdr:colOff>101600</xdr:colOff>
      <xdr:row>57</xdr:row>
      <xdr:rowOff>122743</xdr:rowOff>
    </xdr:to>
    <xdr:sp macro="" textlink="">
      <xdr:nvSpPr>
        <xdr:cNvPr id="357" name="フローチャート: 判断 356"/>
        <xdr:cNvSpPr/>
      </xdr:nvSpPr>
      <xdr:spPr>
        <a:xfrm>
          <a:off x="7810500" y="979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113870</xdr:rowOff>
    </xdr:from>
    <xdr:ext cx="469744" cy="259045"/>
    <xdr:sp macro="" textlink="">
      <xdr:nvSpPr>
        <xdr:cNvPr id="358" name="テキスト ボックス 357"/>
        <xdr:cNvSpPr txBox="1"/>
      </xdr:nvSpPr>
      <xdr:spPr>
        <a:xfrm>
          <a:off x="7626428" y="9886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41397</xdr:rowOff>
    </xdr:from>
    <xdr:to>
      <xdr:col>36</xdr:col>
      <xdr:colOff>165100</xdr:colOff>
      <xdr:row>57</xdr:row>
      <xdr:rowOff>142997</xdr:rowOff>
    </xdr:to>
    <xdr:sp macro="" textlink="">
      <xdr:nvSpPr>
        <xdr:cNvPr id="359" name="フローチャート: 判断 358"/>
        <xdr:cNvSpPr/>
      </xdr:nvSpPr>
      <xdr:spPr>
        <a:xfrm>
          <a:off x="6921500" y="9814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134124</xdr:rowOff>
    </xdr:from>
    <xdr:ext cx="469744" cy="259045"/>
    <xdr:sp macro="" textlink="">
      <xdr:nvSpPr>
        <xdr:cNvPr id="360" name="テキスト ボックス 359"/>
        <xdr:cNvSpPr txBox="1"/>
      </xdr:nvSpPr>
      <xdr:spPr>
        <a:xfrm>
          <a:off x="6737428" y="9906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169596</xdr:rowOff>
    </xdr:from>
    <xdr:to>
      <xdr:col>55</xdr:col>
      <xdr:colOff>50800</xdr:colOff>
      <xdr:row>57</xdr:row>
      <xdr:rowOff>99746</xdr:rowOff>
    </xdr:to>
    <xdr:sp macro="" textlink="">
      <xdr:nvSpPr>
        <xdr:cNvPr id="366" name="楕円 365"/>
        <xdr:cNvSpPr/>
      </xdr:nvSpPr>
      <xdr:spPr>
        <a:xfrm>
          <a:off x="10426700" y="977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21023</xdr:rowOff>
    </xdr:from>
    <xdr:ext cx="469744" cy="259045"/>
    <xdr:sp macro="" textlink="">
      <xdr:nvSpPr>
        <xdr:cNvPr id="367" name="農林水産業費該当値テキスト"/>
        <xdr:cNvSpPr txBox="1"/>
      </xdr:nvSpPr>
      <xdr:spPr>
        <a:xfrm>
          <a:off x="10528300" y="962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26264</xdr:rowOff>
    </xdr:from>
    <xdr:to>
      <xdr:col>50</xdr:col>
      <xdr:colOff>165100</xdr:colOff>
      <xdr:row>57</xdr:row>
      <xdr:rowOff>127864</xdr:rowOff>
    </xdr:to>
    <xdr:sp macro="" textlink="">
      <xdr:nvSpPr>
        <xdr:cNvPr id="368" name="楕円 367"/>
        <xdr:cNvSpPr/>
      </xdr:nvSpPr>
      <xdr:spPr>
        <a:xfrm>
          <a:off x="9588500" y="97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118991</xdr:rowOff>
    </xdr:from>
    <xdr:ext cx="469744" cy="259045"/>
    <xdr:sp macro="" textlink="">
      <xdr:nvSpPr>
        <xdr:cNvPr id="369" name="テキスト ボックス 368"/>
        <xdr:cNvSpPr txBox="1"/>
      </xdr:nvSpPr>
      <xdr:spPr>
        <a:xfrm>
          <a:off x="9404428" y="989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110434</xdr:rowOff>
    </xdr:from>
    <xdr:to>
      <xdr:col>46</xdr:col>
      <xdr:colOff>38100</xdr:colOff>
      <xdr:row>57</xdr:row>
      <xdr:rowOff>40584</xdr:rowOff>
    </xdr:to>
    <xdr:sp macro="" textlink="">
      <xdr:nvSpPr>
        <xdr:cNvPr id="370" name="楕円 369"/>
        <xdr:cNvSpPr/>
      </xdr:nvSpPr>
      <xdr:spPr>
        <a:xfrm>
          <a:off x="8699500" y="971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57111</xdr:rowOff>
    </xdr:from>
    <xdr:ext cx="469744" cy="259045"/>
    <xdr:sp macro="" textlink="">
      <xdr:nvSpPr>
        <xdr:cNvPr id="371" name="テキスト ボックス 370"/>
        <xdr:cNvSpPr txBox="1"/>
      </xdr:nvSpPr>
      <xdr:spPr>
        <a:xfrm>
          <a:off x="8515428" y="9486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106731</xdr:rowOff>
    </xdr:from>
    <xdr:to>
      <xdr:col>41</xdr:col>
      <xdr:colOff>101600</xdr:colOff>
      <xdr:row>57</xdr:row>
      <xdr:rowOff>36881</xdr:rowOff>
    </xdr:to>
    <xdr:sp macro="" textlink="">
      <xdr:nvSpPr>
        <xdr:cNvPr id="372" name="楕円 371"/>
        <xdr:cNvSpPr/>
      </xdr:nvSpPr>
      <xdr:spPr>
        <a:xfrm>
          <a:off x="7810500" y="9707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53408</xdr:rowOff>
    </xdr:from>
    <xdr:ext cx="469744" cy="259045"/>
    <xdr:sp macro="" textlink="">
      <xdr:nvSpPr>
        <xdr:cNvPr id="373" name="テキスト ボックス 372"/>
        <xdr:cNvSpPr txBox="1"/>
      </xdr:nvSpPr>
      <xdr:spPr>
        <a:xfrm>
          <a:off x="7626428" y="9483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17028</xdr:rowOff>
    </xdr:from>
    <xdr:to>
      <xdr:col>36</xdr:col>
      <xdr:colOff>165100</xdr:colOff>
      <xdr:row>57</xdr:row>
      <xdr:rowOff>118628</xdr:rowOff>
    </xdr:to>
    <xdr:sp macro="" textlink="">
      <xdr:nvSpPr>
        <xdr:cNvPr id="374" name="楕円 373"/>
        <xdr:cNvSpPr/>
      </xdr:nvSpPr>
      <xdr:spPr>
        <a:xfrm>
          <a:off x="6921500" y="978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135155</xdr:rowOff>
    </xdr:from>
    <xdr:ext cx="469744" cy="259045"/>
    <xdr:sp macro="" textlink="">
      <xdr:nvSpPr>
        <xdr:cNvPr id="375" name="テキスト ボックス 374"/>
        <xdr:cNvSpPr txBox="1"/>
      </xdr:nvSpPr>
      <xdr:spPr>
        <a:xfrm>
          <a:off x="6737428" y="9564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28696</xdr:rowOff>
    </xdr:from>
    <xdr:to>
      <xdr:col>54</xdr:col>
      <xdr:colOff>189865</xdr:colOff>
      <xdr:row>79</xdr:row>
      <xdr:rowOff>29763</xdr:rowOff>
    </xdr:to>
    <xdr:cxnSp macro="">
      <xdr:nvCxnSpPr>
        <xdr:cNvPr id="399" name="直線コネクタ 398"/>
        <xdr:cNvCxnSpPr/>
      </xdr:nvCxnSpPr>
      <xdr:spPr>
        <a:xfrm flipV="1">
          <a:off x="10475595" y="12201646"/>
          <a:ext cx="1270" cy="1372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33590</xdr:rowOff>
    </xdr:from>
    <xdr:ext cx="378565" cy="259045"/>
    <xdr:sp macro="" textlink="">
      <xdr:nvSpPr>
        <xdr:cNvPr id="400" name="商工費最小値テキスト"/>
        <xdr:cNvSpPr txBox="1"/>
      </xdr:nvSpPr>
      <xdr:spPr>
        <a:xfrm>
          <a:off x="10528300" y="13578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29763</xdr:rowOff>
    </xdr:from>
    <xdr:to>
      <xdr:col>55</xdr:col>
      <xdr:colOff>88900</xdr:colOff>
      <xdr:row>79</xdr:row>
      <xdr:rowOff>29763</xdr:rowOff>
    </xdr:to>
    <xdr:cxnSp macro="">
      <xdr:nvCxnSpPr>
        <xdr:cNvPr id="401" name="直線コネクタ 400"/>
        <xdr:cNvCxnSpPr/>
      </xdr:nvCxnSpPr>
      <xdr:spPr>
        <a:xfrm>
          <a:off x="10388600" y="13574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146823</xdr:rowOff>
    </xdr:from>
    <xdr:ext cx="534377" cy="259045"/>
    <xdr:sp macro="" textlink="">
      <xdr:nvSpPr>
        <xdr:cNvPr id="402" name="商工費最大値テキスト"/>
        <xdr:cNvSpPr txBox="1"/>
      </xdr:nvSpPr>
      <xdr:spPr>
        <a:xfrm>
          <a:off x="10528300" y="1197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72,827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28696</xdr:rowOff>
    </xdr:from>
    <xdr:to>
      <xdr:col>55</xdr:col>
      <xdr:colOff>88900</xdr:colOff>
      <xdr:row>71</xdr:row>
      <xdr:rowOff>28696</xdr:rowOff>
    </xdr:to>
    <xdr:cxnSp macro="">
      <xdr:nvCxnSpPr>
        <xdr:cNvPr id="403" name="直線コネクタ 402"/>
        <xdr:cNvCxnSpPr/>
      </xdr:nvCxnSpPr>
      <xdr:spPr>
        <a:xfrm>
          <a:off x="10388600" y="12201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60813</xdr:rowOff>
    </xdr:from>
    <xdr:to>
      <xdr:col>55</xdr:col>
      <xdr:colOff>0</xdr:colOff>
      <xdr:row>78</xdr:row>
      <xdr:rowOff>72434</xdr:rowOff>
    </xdr:to>
    <xdr:cxnSp macro="">
      <xdr:nvCxnSpPr>
        <xdr:cNvPr id="404" name="直線コネクタ 403"/>
        <xdr:cNvCxnSpPr/>
      </xdr:nvCxnSpPr>
      <xdr:spPr>
        <a:xfrm flipV="1">
          <a:off x="9639300" y="13433913"/>
          <a:ext cx="838200" cy="11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29100</xdr:rowOff>
    </xdr:from>
    <xdr:ext cx="469744" cy="259045"/>
    <xdr:sp macro="" textlink="">
      <xdr:nvSpPr>
        <xdr:cNvPr id="405" name="商工費平均値テキスト"/>
        <xdr:cNvSpPr txBox="1"/>
      </xdr:nvSpPr>
      <xdr:spPr>
        <a:xfrm>
          <a:off x="10528300" y="13230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6223</xdr:rowOff>
    </xdr:from>
    <xdr:to>
      <xdr:col>55</xdr:col>
      <xdr:colOff>50800</xdr:colOff>
      <xdr:row>78</xdr:row>
      <xdr:rowOff>107823</xdr:rowOff>
    </xdr:to>
    <xdr:sp macro="" textlink="">
      <xdr:nvSpPr>
        <xdr:cNvPr id="406" name="フローチャート: 判断 405"/>
        <xdr:cNvSpPr/>
      </xdr:nvSpPr>
      <xdr:spPr>
        <a:xfrm>
          <a:off x="10426700" y="1337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42126</xdr:rowOff>
    </xdr:from>
    <xdr:to>
      <xdr:col>50</xdr:col>
      <xdr:colOff>114300</xdr:colOff>
      <xdr:row>78</xdr:row>
      <xdr:rowOff>72434</xdr:rowOff>
    </xdr:to>
    <xdr:cxnSp macro="">
      <xdr:nvCxnSpPr>
        <xdr:cNvPr id="407" name="直線コネクタ 406"/>
        <xdr:cNvCxnSpPr/>
      </xdr:nvCxnSpPr>
      <xdr:spPr>
        <a:xfrm>
          <a:off x="8750300" y="13415226"/>
          <a:ext cx="889000" cy="30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162280</xdr:rowOff>
    </xdr:from>
    <xdr:to>
      <xdr:col>50</xdr:col>
      <xdr:colOff>165100</xdr:colOff>
      <xdr:row>78</xdr:row>
      <xdr:rowOff>92430</xdr:rowOff>
    </xdr:to>
    <xdr:sp macro="" textlink="">
      <xdr:nvSpPr>
        <xdr:cNvPr id="408" name="フローチャート: 判断 407"/>
        <xdr:cNvSpPr/>
      </xdr:nvSpPr>
      <xdr:spPr>
        <a:xfrm>
          <a:off x="9588500" y="1336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108957</xdr:rowOff>
    </xdr:from>
    <xdr:ext cx="469744" cy="259045"/>
    <xdr:sp macro="" textlink="">
      <xdr:nvSpPr>
        <xdr:cNvPr id="409" name="テキスト ボックス 408"/>
        <xdr:cNvSpPr txBox="1"/>
      </xdr:nvSpPr>
      <xdr:spPr>
        <a:xfrm>
          <a:off x="9404428" y="13139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42126</xdr:rowOff>
    </xdr:from>
    <xdr:to>
      <xdr:col>45</xdr:col>
      <xdr:colOff>177800</xdr:colOff>
      <xdr:row>78</xdr:row>
      <xdr:rowOff>87464</xdr:rowOff>
    </xdr:to>
    <xdr:cxnSp macro="">
      <xdr:nvCxnSpPr>
        <xdr:cNvPr id="410" name="直線コネクタ 409"/>
        <xdr:cNvCxnSpPr/>
      </xdr:nvCxnSpPr>
      <xdr:spPr>
        <a:xfrm flipV="1">
          <a:off x="7861300" y="13415226"/>
          <a:ext cx="889000" cy="45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125171</xdr:rowOff>
    </xdr:from>
    <xdr:to>
      <xdr:col>46</xdr:col>
      <xdr:colOff>38100</xdr:colOff>
      <xdr:row>78</xdr:row>
      <xdr:rowOff>55321</xdr:rowOff>
    </xdr:to>
    <xdr:sp macro="" textlink="">
      <xdr:nvSpPr>
        <xdr:cNvPr id="411" name="フローチャート: 判断 410"/>
        <xdr:cNvSpPr/>
      </xdr:nvSpPr>
      <xdr:spPr>
        <a:xfrm>
          <a:off x="8699500" y="13326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71848</xdr:rowOff>
    </xdr:from>
    <xdr:ext cx="534377" cy="259045"/>
    <xdr:sp macro="" textlink="">
      <xdr:nvSpPr>
        <xdr:cNvPr id="412" name="テキスト ボックス 411"/>
        <xdr:cNvSpPr txBox="1"/>
      </xdr:nvSpPr>
      <xdr:spPr>
        <a:xfrm>
          <a:off x="8483111" y="13102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87464</xdr:rowOff>
    </xdr:from>
    <xdr:to>
      <xdr:col>41</xdr:col>
      <xdr:colOff>50800</xdr:colOff>
      <xdr:row>78</xdr:row>
      <xdr:rowOff>89942</xdr:rowOff>
    </xdr:to>
    <xdr:cxnSp macro="">
      <xdr:nvCxnSpPr>
        <xdr:cNvPr id="413" name="直線コネクタ 412"/>
        <xdr:cNvCxnSpPr/>
      </xdr:nvCxnSpPr>
      <xdr:spPr>
        <a:xfrm flipV="1">
          <a:off x="6972300" y="13460564"/>
          <a:ext cx="889000" cy="2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142945</xdr:rowOff>
    </xdr:from>
    <xdr:to>
      <xdr:col>41</xdr:col>
      <xdr:colOff>101600</xdr:colOff>
      <xdr:row>78</xdr:row>
      <xdr:rowOff>73095</xdr:rowOff>
    </xdr:to>
    <xdr:sp macro="" textlink="">
      <xdr:nvSpPr>
        <xdr:cNvPr id="414" name="フローチャート: 判断 413"/>
        <xdr:cNvSpPr/>
      </xdr:nvSpPr>
      <xdr:spPr>
        <a:xfrm>
          <a:off x="7810500" y="133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89622</xdr:rowOff>
    </xdr:from>
    <xdr:ext cx="534377" cy="259045"/>
    <xdr:sp macro="" textlink="">
      <xdr:nvSpPr>
        <xdr:cNvPr id="415" name="テキスト ボックス 414"/>
        <xdr:cNvSpPr txBox="1"/>
      </xdr:nvSpPr>
      <xdr:spPr>
        <a:xfrm>
          <a:off x="7594111" y="1311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147422</xdr:rowOff>
    </xdr:from>
    <xdr:to>
      <xdr:col>36</xdr:col>
      <xdr:colOff>165100</xdr:colOff>
      <xdr:row>78</xdr:row>
      <xdr:rowOff>77572</xdr:rowOff>
    </xdr:to>
    <xdr:sp macro="" textlink="">
      <xdr:nvSpPr>
        <xdr:cNvPr id="416" name="フローチャート: 判断 415"/>
        <xdr:cNvSpPr/>
      </xdr:nvSpPr>
      <xdr:spPr>
        <a:xfrm>
          <a:off x="6921500" y="1334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94099</xdr:rowOff>
    </xdr:from>
    <xdr:ext cx="469744" cy="259045"/>
    <xdr:sp macro="" textlink="">
      <xdr:nvSpPr>
        <xdr:cNvPr id="417" name="テキスト ボックス 416"/>
        <xdr:cNvSpPr txBox="1"/>
      </xdr:nvSpPr>
      <xdr:spPr>
        <a:xfrm>
          <a:off x="6737428" y="13124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10013</xdr:rowOff>
    </xdr:from>
    <xdr:to>
      <xdr:col>55</xdr:col>
      <xdr:colOff>50800</xdr:colOff>
      <xdr:row>78</xdr:row>
      <xdr:rowOff>111613</xdr:rowOff>
    </xdr:to>
    <xdr:sp macro="" textlink="">
      <xdr:nvSpPr>
        <xdr:cNvPr id="423" name="楕円 422"/>
        <xdr:cNvSpPr/>
      </xdr:nvSpPr>
      <xdr:spPr>
        <a:xfrm>
          <a:off x="10426700" y="1338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159890</xdr:rowOff>
    </xdr:from>
    <xdr:ext cx="469744" cy="259045"/>
    <xdr:sp macro="" textlink="">
      <xdr:nvSpPr>
        <xdr:cNvPr id="424" name="商工費該当値テキスト"/>
        <xdr:cNvSpPr txBox="1"/>
      </xdr:nvSpPr>
      <xdr:spPr>
        <a:xfrm>
          <a:off x="10528300" y="13361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21634</xdr:rowOff>
    </xdr:from>
    <xdr:to>
      <xdr:col>50</xdr:col>
      <xdr:colOff>165100</xdr:colOff>
      <xdr:row>78</xdr:row>
      <xdr:rowOff>123234</xdr:rowOff>
    </xdr:to>
    <xdr:sp macro="" textlink="">
      <xdr:nvSpPr>
        <xdr:cNvPr id="425" name="楕円 424"/>
        <xdr:cNvSpPr/>
      </xdr:nvSpPr>
      <xdr:spPr>
        <a:xfrm>
          <a:off x="9588500" y="13394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114361</xdr:rowOff>
    </xdr:from>
    <xdr:ext cx="469744" cy="259045"/>
    <xdr:sp macro="" textlink="">
      <xdr:nvSpPr>
        <xdr:cNvPr id="426" name="テキスト ボックス 425"/>
        <xdr:cNvSpPr txBox="1"/>
      </xdr:nvSpPr>
      <xdr:spPr>
        <a:xfrm>
          <a:off x="9404428" y="13487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162776</xdr:rowOff>
    </xdr:from>
    <xdr:to>
      <xdr:col>46</xdr:col>
      <xdr:colOff>38100</xdr:colOff>
      <xdr:row>78</xdr:row>
      <xdr:rowOff>92926</xdr:rowOff>
    </xdr:to>
    <xdr:sp macro="" textlink="">
      <xdr:nvSpPr>
        <xdr:cNvPr id="427" name="楕円 426"/>
        <xdr:cNvSpPr/>
      </xdr:nvSpPr>
      <xdr:spPr>
        <a:xfrm>
          <a:off x="8699500" y="13364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84053</xdr:rowOff>
    </xdr:from>
    <xdr:ext cx="469744" cy="259045"/>
    <xdr:sp macro="" textlink="">
      <xdr:nvSpPr>
        <xdr:cNvPr id="428" name="テキスト ボックス 427"/>
        <xdr:cNvSpPr txBox="1"/>
      </xdr:nvSpPr>
      <xdr:spPr>
        <a:xfrm>
          <a:off x="8515428" y="13457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36664</xdr:rowOff>
    </xdr:from>
    <xdr:to>
      <xdr:col>41</xdr:col>
      <xdr:colOff>101600</xdr:colOff>
      <xdr:row>78</xdr:row>
      <xdr:rowOff>138264</xdr:rowOff>
    </xdr:to>
    <xdr:sp macro="" textlink="">
      <xdr:nvSpPr>
        <xdr:cNvPr id="429" name="楕円 428"/>
        <xdr:cNvSpPr/>
      </xdr:nvSpPr>
      <xdr:spPr>
        <a:xfrm>
          <a:off x="7810500" y="1340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129391</xdr:rowOff>
    </xdr:from>
    <xdr:ext cx="469744" cy="259045"/>
    <xdr:sp macro="" textlink="">
      <xdr:nvSpPr>
        <xdr:cNvPr id="430" name="テキスト ボックス 429"/>
        <xdr:cNvSpPr txBox="1"/>
      </xdr:nvSpPr>
      <xdr:spPr>
        <a:xfrm>
          <a:off x="7626428" y="13502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39142</xdr:rowOff>
    </xdr:from>
    <xdr:to>
      <xdr:col>36</xdr:col>
      <xdr:colOff>165100</xdr:colOff>
      <xdr:row>78</xdr:row>
      <xdr:rowOff>140742</xdr:rowOff>
    </xdr:to>
    <xdr:sp macro="" textlink="">
      <xdr:nvSpPr>
        <xdr:cNvPr id="431" name="楕円 430"/>
        <xdr:cNvSpPr/>
      </xdr:nvSpPr>
      <xdr:spPr>
        <a:xfrm>
          <a:off x="6921500" y="1341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131869</xdr:rowOff>
    </xdr:from>
    <xdr:ext cx="469744" cy="259045"/>
    <xdr:sp macro="" textlink="">
      <xdr:nvSpPr>
        <xdr:cNvPr id="432" name="テキスト ボックス 431"/>
        <xdr:cNvSpPr txBox="1"/>
      </xdr:nvSpPr>
      <xdr:spPr>
        <a:xfrm>
          <a:off x="6737428" y="13504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5" name="テキスト ボックス 444"/>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149282</xdr:rowOff>
    </xdr:from>
    <xdr:to>
      <xdr:col>54</xdr:col>
      <xdr:colOff>189865</xdr:colOff>
      <xdr:row>98</xdr:row>
      <xdr:rowOff>134728</xdr:rowOff>
    </xdr:to>
    <xdr:cxnSp macro="">
      <xdr:nvCxnSpPr>
        <xdr:cNvPr id="457" name="直線コネクタ 456"/>
        <xdr:cNvCxnSpPr/>
      </xdr:nvCxnSpPr>
      <xdr:spPr>
        <a:xfrm flipV="1">
          <a:off x="10475595" y="15579782"/>
          <a:ext cx="1270" cy="1357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138555</xdr:rowOff>
    </xdr:from>
    <xdr:ext cx="534377" cy="259045"/>
    <xdr:sp macro="" textlink="">
      <xdr:nvSpPr>
        <xdr:cNvPr id="458" name="土木費最小値テキスト"/>
        <xdr:cNvSpPr txBox="1"/>
      </xdr:nvSpPr>
      <xdr:spPr>
        <a:xfrm>
          <a:off x="10528300" y="16940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134728</xdr:rowOff>
    </xdr:from>
    <xdr:to>
      <xdr:col>55</xdr:col>
      <xdr:colOff>88900</xdr:colOff>
      <xdr:row>98</xdr:row>
      <xdr:rowOff>134728</xdr:rowOff>
    </xdr:to>
    <xdr:cxnSp macro="">
      <xdr:nvCxnSpPr>
        <xdr:cNvPr id="459" name="直線コネクタ 458"/>
        <xdr:cNvCxnSpPr/>
      </xdr:nvCxnSpPr>
      <xdr:spPr>
        <a:xfrm>
          <a:off x="10388600" y="1693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95959</xdr:rowOff>
    </xdr:from>
    <xdr:ext cx="534377" cy="259045"/>
    <xdr:sp macro="" textlink="">
      <xdr:nvSpPr>
        <xdr:cNvPr id="460" name="土木費最大値テキスト"/>
        <xdr:cNvSpPr txBox="1"/>
      </xdr:nvSpPr>
      <xdr:spPr>
        <a:xfrm>
          <a:off x="10528300" y="15355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95,497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149282</xdr:rowOff>
    </xdr:from>
    <xdr:to>
      <xdr:col>55</xdr:col>
      <xdr:colOff>88900</xdr:colOff>
      <xdr:row>90</xdr:row>
      <xdr:rowOff>149282</xdr:rowOff>
    </xdr:to>
    <xdr:cxnSp macro="">
      <xdr:nvCxnSpPr>
        <xdr:cNvPr id="461" name="直線コネクタ 460"/>
        <xdr:cNvCxnSpPr/>
      </xdr:nvCxnSpPr>
      <xdr:spPr>
        <a:xfrm>
          <a:off x="10388600" y="15579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70853</xdr:rowOff>
    </xdr:from>
    <xdr:to>
      <xdr:col>55</xdr:col>
      <xdr:colOff>0</xdr:colOff>
      <xdr:row>97</xdr:row>
      <xdr:rowOff>116154</xdr:rowOff>
    </xdr:to>
    <xdr:cxnSp macro="">
      <xdr:nvCxnSpPr>
        <xdr:cNvPr id="462" name="直線コネクタ 461"/>
        <xdr:cNvCxnSpPr/>
      </xdr:nvCxnSpPr>
      <xdr:spPr>
        <a:xfrm flipV="1">
          <a:off x="9639300" y="16701503"/>
          <a:ext cx="838200" cy="45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122045</xdr:rowOff>
    </xdr:from>
    <xdr:ext cx="534377" cy="259045"/>
    <xdr:sp macro="" textlink="">
      <xdr:nvSpPr>
        <xdr:cNvPr id="463" name="土木費平均値テキスト"/>
        <xdr:cNvSpPr txBox="1"/>
      </xdr:nvSpPr>
      <xdr:spPr>
        <a:xfrm>
          <a:off x="10528300" y="16409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99168</xdr:rowOff>
    </xdr:from>
    <xdr:to>
      <xdr:col>55</xdr:col>
      <xdr:colOff>50800</xdr:colOff>
      <xdr:row>97</xdr:row>
      <xdr:rowOff>29318</xdr:rowOff>
    </xdr:to>
    <xdr:sp macro="" textlink="">
      <xdr:nvSpPr>
        <xdr:cNvPr id="464" name="フローチャート: 判断 463"/>
        <xdr:cNvSpPr/>
      </xdr:nvSpPr>
      <xdr:spPr>
        <a:xfrm>
          <a:off x="10426700" y="165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116154</xdr:rowOff>
    </xdr:from>
    <xdr:to>
      <xdr:col>50</xdr:col>
      <xdr:colOff>114300</xdr:colOff>
      <xdr:row>97</xdr:row>
      <xdr:rowOff>137358</xdr:rowOff>
    </xdr:to>
    <xdr:cxnSp macro="">
      <xdr:nvCxnSpPr>
        <xdr:cNvPr id="465" name="直線コネクタ 464"/>
        <xdr:cNvCxnSpPr/>
      </xdr:nvCxnSpPr>
      <xdr:spPr>
        <a:xfrm flipV="1">
          <a:off x="8750300" y="16746804"/>
          <a:ext cx="889000" cy="21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115494</xdr:rowOff>
    </xdr:from>
    <xdr:to>
      <xdr:col>50</xdr:col>
      <xdr:colOff>165100</xdr:colOff>
      <xdr:row>97</xdr:row>
      <xdr:rowOff>45644</xdr:rowOff>
    </xdr:to>
    <xdr:sp macro="" textlink="">
      <xdr:nvSpPr>
        <xdr:cNvPr id="466" name="フローチャート: 判断 465"/>
        <xdr:cNvSpPr/>
      </xdr:nvSpPr>
      <xdr:spPr>
        <a:xfrm>
          <a:off x="95885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62171</xdr:rowOff>
    </xdr:from>
    <xdr:ext cx="534377" cy="259045"/>
    <xdr:sp macro="" textlink="">
      <xdr:nvSpPr>
        <xdr:cNvPr id="467" name="テキスト ボックス 466"/>
        <xdr:cNvSpPr txBox="1"/>
      </xdr:nvSpPr>
      <xdr:spPr>
        <a:xfrm>
          <a:off x="9372111" y="1634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137358</xdr:rowOff>
    </xdr:from>
    <xdr:to>
      <xdr:col>45</xdr:col>
      <xdr:colOff>177800</xdr:colOff>
      <xdr:row>97</xdr:row>
      <xdr:rowOff>139472</xdr:rowOff>
    </xdr:to>
    <xdr:cxnSp macro="">
      <xdr:nvCxnSpPr>
        <xdr:cNvPr id="468" name="直線コネクタ 467"/>
        <xdr:cNvCxnSpPr/>
      </xdr:nvCxnSpPr>
      <xdr:spPr>
        <a:xfrm flipV="1">
          <a:off x="7861300" y="16768008"/>
          <a:ext cx="889000" cy="2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116866</xdr:rowOff>
    </xdr:from>
    <xdr:to>
      <xdr:col>46</xdr:col>
      <xdr:colOff>38100</xdr:colOff>
      <xdr:row>97</xdr:row>
      <xdr:rowOff>47016</xdr:rowOff>
    </xdr:to>
    <xdr:sp macro="" textlink="">
      <xdr:nvSpPr>
        <xdr:cNvPr id="469" name="フローチャート: 判断 468"/>
        <xdr:cNvSpPr/>
      </xdr:nvSpPr>
      <xdr:spPr>
        <a:xfrm>
          <a:off x="8699500" y="1657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63543</xdr:rowOff>
    </xdr:from>
    <xdr:ext cx="534377" cy="259045"/>
    <xdr:sp macro="" textlink="">
      <xdr:nvSpPr>
        <xdr:cNvPr id="470" name="テキスト ボックス 469"/>
        <xdr:cNvSpPr txBox="1"/>
      </xdr:nvSpPr>
      <xdr:spPr>
        <a:xfrm>
          <a:off x="8483111" y="1635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85046</xdr:rowOff>
    </xdr:from>
    <xdr:to>
      <xdr:col>41</xdr:col>
      <xdr:colOff>50800</xdr:colOff>
      <xdr:row>97</xdr:row>
      <xdr:rowOff>139472</xdr:rowOff>
    </xdr:to>
    <xdr:cxnSp macro="">
      <xdr:nvCxnSpPr>
        <xdr:cNvPr id="471" name="直線コネクタ 470"/>
        <xdr:cNvCxnSpPr/>
      </xdr:nvCxnSpPr>
      <xdr:spPr>
        <a:xfrm>
          <a:off x="6972300" y="16715696"/>
          <a:ext cx="889000" cy="54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98082</xdr:rowOff>
    </xdr:from>
    <xdr:to>
      <xdr:col>41</xdr:col>
      <xdr:colOff>101600</xdr:colOff>
      <xdr:row>97</xdr:row>
      <xdr:rowOff>28232</xdr:rowOff>
    </xdr:to>
    <xdr:sp macro="" textlink="">
      <xdr:nvSpPr>
        <xdr:cNvPr id="472" name="フローチャート: 判断 471"/>
        <xdr:cNvSpPr/>
      </xdr:nvSpPr>
      <xdr:spPr>
        <a:xfrm>
          <a:off x="7810500" y="16557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44759</xdr:rowOff>
    </xdr:from>
    <xdr:ext cx="534377" cy="259045"/>
    <xdr:sp macro="" textlink="">
      <xdr:nvSpPr>
        <xdr:cNvPr id="473" name="テキスト ボックス 472"/>
        <xdr:cNvSpPr txBox="1"/>
      </xdr:nvSpPr>
      <xdr:spPr>
        <a:xfrm>
          <a:off x="7594111" y="16332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43904</xdr:rowOff>
    </xdr:from>
    <xdr:to>
      <xdr:col>36</xdr:col>
      <xdr:colOff>165100</xdr:colOff>
      <xdr:row>96</xdr:row>
      <xdr:rowOff>145504</xdr:rowOff>
    </xdr:to>
    <xdr:sp macro="" textlink="">
      <xdr:nvSpPr>
        <xdr:cNvPr id="474" name="フローチャート: 判断 473"/>
        <xdr:cNvSpPr/>
      </xdr:nvSpPr>
      <xdr:spPr>
        <a:xfrm>
          <a:off x="6921500" y="1650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162031</xdr:rowOff>
    </xdr:from>
    <xdr:ext cx="534377" cy="259045"/>
    <xdr:sp macro="" textlink="">
      <xdr:nvSpPr>
        <xdr:cNvPr id="475" name="テキスト ボックス 474"/>
        <xdr:cNvSpPr txBox="1"/>
      </xdr:nvSpPr>
      <xdr:spPr>
        <a:xfrm>
          <a:off x="6705111" y="1627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20053</xdr:rowOff>
    </xdr:from>
    <xdr:to>
      <xdr:col>55</xdr:col>
      <xdr:colOff>50800</xdr:colOff>
      <xdr:row>97</xdr:row>
      <xdr:rowOff>121653</xdr:rowOff>
    </xdr:to>
    <xdr:sp macro="" textlink="">
      <xdr:nvSpPr>
        <xdr:cNvPr id="481" name="楕円 480"/>
        <xdr:cNvSpPr/>
      </xdr:nvSpPr>
      <xdr:spPr>
        <a:xfrm>
          <a:off x="10426700" y="1665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169930</xdr:rowOff>
    </xdr:from>
    <xdr:ext cx="534377" cy="259045"/>
    <xdr:sp macro="" textlink="">
      <xdr:nvSpPr>
        <xdr:cNvPr id="482" name="土木費該当値テキスト"/>
        <xdr:cNvSpPr txBox="1"/>
      </xdr:nvSpPr>
      <xdr:spPr>
        <a:xfrm>
          <a:off x="10528300" y="16629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65354</xdr:rowOff>
    </xdr:from>
    <xdr:to>
      <xdr:col>50</xdr:col>
      <xdr:colOff>165100</xdr:colOff>
      <xdr:row>97</xdr:row>
      <xdr:rowOff>166954</xdr:rowOff>
    </xdr:to>
    <xdr:sp macro="" textlink="">
      <xdr:nvSpPr>
        <xdr:cNvPr id="483" name="楕円 482"/>
        <xdr:cNvSpPr/>
      </xdr:nvSpPr>
      <xdr:spPr>
        <a:xfrm>
          <a:off x="9588500" y="16696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158081</xdr:rowOff>
    </xdr:from>
    <xdr:ext cx="534377" cy="259045"/>
    <xdr:sp macro="" textlink="">
      <xdr:nvSpPr>
        <xdr:cNvPr id="484" name="テキスト ボックス 483"/>
        <xdr:cNvSpPr txBox="1"/>
      </xdr:nvSpPr>
      <xdr:spPr>
        <a:xfrm>
          <a:off x="9372111" y="1678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86558</xdr:rowOff>
    </xdr:from>
    <xdr:to>
      <xdr:col>46</xdr:col>
      <xdr:colOff>38100</xdr:colOff>
      <xdr:row>98</xdr:row>
      <xdr:rowOff>16708</xdr:rowOff>
    </xdr:to>
    <xdr:sp macro="" textlink="">
      <xdr:nvSpPr>
        <xdr:cNvPr id="485" name="楕円 484"/>
        <xdr:cNvSpPr/>
      </xdr:nvSpPr>
      <xdr:spPr>
        <a:xfrm>
          <a:off x="8699500" y="16717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7835</xdr:rowOff>
    </xdr:from>
    <xdr:ext cx="534377" cy="259045"/>
    <xdr:sp macro="" textlink="">
      <xdr:nvSpPr>
        <xdr:cNvPr id="486" name="テキスト ボックス 485"/>
        <xdr:cNvSpPr txBox="1"/>
      </xdr:nvSpPr>
      <xdr:spPr>
        <a:xfrm>
          <a:off x="8483111" y="16809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88672</xdr:rowOff>
    </xdr:from>
    <xdr:to>
      <xdr:col>41</xdr:col>
      <xdr:colOff>101600</xdr:colOff>
      <xdr:row>98</xdr:row>
      <xdr:rowOff>18822</xdr:rowOff>
    </xdr:to>
    <xdr:sp macro="" textlink="">
      <xdr:nvSpPr>
        <xdr:cNvPr id="487" name="楕円 486"/>
        <xdr:cNvSpPr/>
      </xdr:nvSpPr>
      <xdr:spPr>
        <a:xfrm>
          <a:off x="7810500" y="1671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9949</xdr:rowOff>
    </xdr:from>
    <xdr:ext cx="534377" cy="259045"/>
    <xdr:sp macro="" textlink="">
      <xdr:nvSpPr>
        <xdr:cNvPr id="488" name="テキスト ボックス 487"/>
        <xdr:cNvSpPr txBox="1"/>
      </xdr:nvSpPr>
      <xdr:spPr>
        <a:xfrm>
          <a:off x="7594111" y="16812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34246</xdr:rowOff>
    </xdr:from>
    <xdr:to>
      <xdr:col>36</xdr:col>
      <xdr:colOff>165100</xdr:colOff>
      <xdr:row>97</xdr:row>
      <xdr:rowOff>135846</xdr:rowOff>
    </xdr:to>
    <xdr:sp macro="" textlink="">
      <xdr:nvSpPr>
        <xdr:cNvPr id="489" name="楕円 488"/>
        <xdr:cNvSpPr/>
      </xdr:nvSpPr>
      <xdr:spPr>
        <a:xfrm>
          <a:off x="6921500" y="1666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126973</xdr:rowOff>
    </xdr:from>
    <xdr:ext cx="534377" cy="259045"/>
    <xdr:sp macro="" textlink="">
      <xdr:nvSpPr>
        <xdr:cNvPr id="490" name="テキスト ボックス 489"/>
        <xdr:cNvSpPr txBox="1"/>
      </xdr:nvSpPr>
      <xdr:spPr>
        <a:xfrm>
          <a:off x="6705111" y="16757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1" name="テキスト ボックス 500"/>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3" name="テキスト ボックス 502"/>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1" name="テキスト ボックス 51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48514</xdr:rowOff>
    </xdr:from>
    <xdr:to>
      <xdr:col>85</xdr:col>
      <xdr:colOff>126364</xdr:colOff>
      <xdr:row>39</xdr:row>
      <xdr:rowOff>79502</xdr:rowOff>
    </xdr:to>
    <xdr:cxnSp macro="">
      <xdr:nvCxnSpPr>
        <xdr:cNvPr id="515" name="直線コネクタ 514"/>
        <xdr:cNvCxnSpPr/>
      </xdr:nvCxnSpPr>
      <xdr:spPr>
        <a:xfrm flipV="1">
          <a:off x="16317595" y="5363464"/>
          <a:ext cx="1269" cy="1402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83329</xdr:rowOff>
    </xdr:from>
    <xdr:ext cx="469744" cy="259045"/>
    <xdr:sp macro="" textlink="">
      <xdr:nvSpPr>
        <xdr:cNvPr id="516" name="消防費最小値テキスト"/>
        <xdr:cNvSpPr txBox="1"/>
      </xdr:nvSpPr>
      <xdr:spPr>
        <a:xfrm>
          <a:off x="16370300" y="6769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79502</xdr:rowOff>
    </xdr:from>
    <xdr:to>
      <xdr:col>86</xdr:col>
      <xdr:colOff>25400</xdr:colOff>
      <xdr:row>39</xdr:row>
      <xdr:rowOff>79502</xdr:rowOff>
    </xdr:to>
    <xdr:cxnSp macro="">
      <xdr:nvCxnSpPr>
        <xdr:cNvPr id="517" name="直線コネクタ 516"/>
        <xdr:cNvCxnSpPr/>
      </xdr:nvCxnSpPr>
      <xdr:spPr>
        <a:xfrm>
          <a:off x="16230600" y="6766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166641</xdr:rowOff>
    </xdr:from>
    <xdr:ext cx="534377" cy="259045"/>
    <xdr:sp macro="" textlink="">
      <xdr:nvSpPr>
        <xdr:cNvPr id="518" name="消防費最大値テキスト"/>
        <xdr:cNvSpPr txBox="1"/>
      </xdr:nvSpPr>
      <xdr:spPr>
        <a:xfrm>
          <a:off x="16370300" y="5138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48514</xdr:rowOff>
    </xdr:from>
    <xdr:to>
      <xdr:col>86</xdr:col>
      <xdr:colOff>25400</xdr:colOff>
      <xdr:row>31</xdr:row>
      <xdr:rowOff>48514</xdr:rowOff>
    </xdr:to>
    <xdr:cxnSp macro="">
      <xdr:nvCxnSpPr>
        <xdr:cNvPr id="519" name="直線コネクタ 518"/>
        <xdr:cNvCxnSpPr/>
      </xdr:nvCxnSpPr>
      <xdr:spPr>
        <a:xfrm>
          <a:off x="16230600" y="5363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164211</xdr:rowOff>
    </xdr:from>
    <xdr:to>
      <xdr:col>85</xdr:col>
      <xdr:colOff>127000</xdr:colOff>
      <xdr:row>36</xdr:row>
      <xdr:rowOff>3048</xdr:rowOff>
    </xdr:to>
    <xdr:cxnSp macro="">
      <xdr:nvCxnSpPr>
        <xdr:cNvPr id="520" name="直線コネクタ 519"/>
        <xdr:cNvCxnSpPr/>
      </xdr:nvCxnSpPr>
      <xdr:spPr>
        <a:xfrm flipV="1">
          <a:off x="15481300" y="6164961"/>
          <a:ext cx="8382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89298</xdr:rowOff>
    </xdr:from>
    <xdr:ext cx="534377" cy="259045"/>
    <xdr:sp macro="" textlink="">
      <xdr:nvSpPr>
        <xdr:cNvPr id="521" name="消防費平均値テキスト"/>
        <xdr:cNvSpPr txBox="1"/>
      </xdr:nvSpPr>
      <xdr:spPr>
        <a:xfrm>
          <a:off x="16370300" y="6261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110871</xdr:rowOff>
    </xdr:from>
    <xdr:to>
      <xdr:col>85</xdr:col>
      <xdr:colOff>177800</xdr:colOff>
      <xdr:row>37</xdr:row>
      <xdr:rowOff>41021</xdr:rowOff>
    </xdr:to>
    <xdr:sp macro="" textlink="">
      <xdr:nvSpPr>
        <xdr:cNvPr id="522" name="フローチャート: 判断 521"/>
        <xdr:cNvSpPr/>
      </xdr:nvSpPr>
      <xdr:spPr>
        <a:xfrm>
          <a:off x="16268700" y="628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3048</xdr:rowOff>
    </xdr:from>
    <xdr:to>
      <xdr:col>81</xdr:col>
      <xdr:colOff>50800</xdr:colOff>
      <xdr:row>36</xdr:row>
      <xdr:rowOff>48641</xdr:rowOff>
    </xdr:to>
    <xdr:cxnSp macro="">
      <xdr:nvCxnSpPr>
        <xdr:cNvPr id="523" name="直線コネクタ 522"/>
        <xdr:cNvCxnSpPr/>
      </xdr:nvCxnSpPr>
      <xdr:spPr>
        <a:xfrm flipV="1">
          <a:off x="14592300" y="6175248"/>
          <a:ext cx="889000" cy="45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101600</xdr:rowOff>
    </xdr:from>
    <xdr:to>
      <xdr:col>81</xdr:col>
      <xdr:colOff>101600</xdr:colOff>
      <xdr:row>37</xdr:row>
      <xdr:rowOff>31750</xdr:rowOff>
    </xdr:to>
    <xdr:sp macro="" textlink="">
      <xdr:nvSpPr>
        <xdr:cNvPr id="524" name="フローチャート: 判断 523"/>
        <xdr:cNvSpPr/>
      </xdr:nvSpPr>
      <xdr:spPr>
        <a:xfrm>
          <a:off x="154305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22877</xdr:rowOff>
    </xdr:from>
    <xdr:ext cx="534377" cy="259045"/>
    <xdr:sp macro="" textlink="">
      <xdr:nvSpPr>
        <xdr:cNvPr id="525" name="テキスト ボックス 524"/>
        <xdr:cNvSpPr txBox="1"/>
      </xdr:nvSpPr>
      <xdr:spPr>
        <a:xfrm>
          <a:off x="15214111" y="6366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82296</xdr:rowOff>
    </xdr:from>
    <xdr:to>
      <xdr:col>76</xdr:col>
      <xdr:colOff>114300</xdr:colOff>
      <xdr:row>36</xdr:row>
      <xdr:rowOff>48641</xdr:rowOff>
    </xdr:to>
    <xdr:cxnSp macro="">
      <xdr:nvCxnSpPr>
        <xdr:cNvPr id="526" name="直線コネクタ 525"/>
        <xdr:cNvCxnSpPr/>
      </xdr:nvCxnSpPr>
      <xdr:spPr>
        <a:xfrm>
          <a:off x="13703300" y="6083046"/>
          <a:ext cx="889000" cy="137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160401</xdr:rowOff>
    </xdr:from>
    <xdr:to>
      <xdr:col>76</xdr:col>
      <xdr:colOff>165100</xdr:colOff>
      <xdr:row>36</xdr:row>
      <xdr:rowOff>90551</xdr:rowOff>
    </xdr:to>
    <xdr:sp macro="" textlink="">
      <xdr:nvSpPr>
        <xdr:cNvPr id="527" name="フローチャート: 判断 526"/>
        <xdr:cNvSpPr/>
      </xdr:nvSpPr>
      <xdr:spPr>
        <a:xfrm>
          <a:off x="14541500" y="6161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107078</xdr:rowOff>
    </xdr:from>
    <xdr:ext cx="534377" cy="259045"/>
    <xdr:sp macro="" textlink="">
      <xdr:nvSpPr>
        <xdr:cNvPr id="528" name="テキスト ボックス 527"/>
        <xdr:cNvSpPr txBox="1"/>
      </xdr:nvSpPr>
      <xdr:spPr>
        <a:xfrm>
          <a:off x="14325111" y="593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82296</xdr:rowOff>
    </xdr:from>
    <xdr:to>
      <xdr:col>71</xdr:col>
      <xdr:colOff>177800</xdr:colOff>
      <xdr:row>37</xdr:row>
      <xdr:rowOff>37338</xdr:rowOff>
    </xdr:to>
    <xdr:cxnSp macro="">
      <xdr:nvCxnSpPr>
        <xdr:cNvPr id="529" name="直線コネクタ 528"/>
        <xdr:cNvCxnSpPr/>
      </xdr:nvCxnSpPr>
      <xdr:spPr>
        <a:xfrm flipV="1">
          <a:off x="12814300" y="6083046"/>
          <a:ext cx="889000" cy="297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26289</xdr:rowOff>
    </xdr:from>
    <xdr:to>
      <xdr:col>72</xdr:col>
      <xdr:colOff>38100</xdr:colOff>
      <xdr:row>36</xdr:row>
      <xdr:rowOff>127889</xdr:rowOff>
    </xdr:to>
    <xdr:sp macro="" textlink="">
      <xdr:nvSpPr>
        <xdr:cNvPr id="530" name="フローチャート: 判断 529"/>
        <xdr:cNvSpPr/>
      </xdr:nvSpPr>
      <xdr:spPr>
        <a:xfrm>
          <a:off x="13652500" y="619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119016</xdr:rowOff>
    </xdr:from>
    <xdr:ext cx="534377" cy="259045"/>
    <xdr:sp macro="" textlink="">
      <xdr:nvSpPr>
        <xdr:cNvPr id="531" name="テキスト ボックス 530"/>
        <xdr:cNvSpPr txBox="1"/>
      </xdr:nvSpPr>
      <xdr:spPr>
        <a:xfrm>
          <a:off x="13436111" y="6291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82169</xdr:rowOff>
    </xdr:from>
    <xdr:to>
      <xdr:col>67</xdr:col>
      <xdr:colOff>101600</xdr:colOff>
      <xdr:row>37</xdr:row>
      <xdr:rowOff>12319</xdr:rowOff>
    </xdr:to>
    <xdr:sp macro="" textlink="">
      <xdr:nvSpPr>
        <xdr:cNvPr id="532" name="フローチャート: 判断 531"/>
        <xdr:cNvSpPr/>
      </xdr:nvSpPr>
      <xdr:spPr>
        <a:xfrm>
          <a:off x="12763500" y="625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28846</xdr:rowOff>
    </xdr:from>
    <xdr:ext cx="534377" cy="259045"/>
    <xdr:sp macro="" textlink="">
      <xdr:nvSpPr>
        <xdr:cNvPr id="533" name="テキスト ボックス 532"/>
        <xdr:cNvSpPr txBox="1"/>
      </xdr:nvSpPr>
      <xdr:spPr>
        <a:xfrm>
          <a:off x="12547111" y="6029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113411</xdr:rowOff>
    </xdr:from>
    <xdr:to>
      <xdr:col>85</xdr:col>
      <xdr:colOff>177800</xdr:colOff>
      <xdr:row>36</xdr:row>
      <xdr:rowOff>43561</xdr:rowOff>
    </xdr:to>
    <xdr:sp macro="" textlink="">
      <xdr:nvSpPr>
        <xdr:cNvPr id="539" name="楕円 538"/>
        <xdr:cNvSpPr/>
      </xdr:nvSpPr>
      <xdr:spPr>
        <a:xfrm>
          <a:off x="16268700" y="611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136288</xdr:rowOff>
    </xdr:from>
    <xdr:ext cx="534377" cy="259045"/>
    <xdr:sp macro="" textlink="">
      <xdr:nvSpPr>
        <xdr:cNvPr id="540" name="消防費該当値テキスト"/>
        <xdr:cNvSpPr txBox="1"/>
      </xdr:nvSpPr>
      <xdr:spPr>
        <a:xfrm>
          <a:off x="16370300" y="5965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123698</xdr:rowOff>
    </xdr:from>
    <xdr:to>
      <xdr:col>81</xdr:col>
      <xdr:colOff>101600</xdr:colOff>
      <xdr:row>36</xdr:row>
      <xdr:rowOff>53848</xdr:rowOff>
    </xdr:to>
    <xdr:sp macro="" textlink="">
      <xdr:nvSpPr>
        <xdr:cNvPr id="541" name="楕円 540"/>
        <xdr:cNvSpPr/>
      </xdr:nvSpPr>
      <xdr:spPr>
        <a:xfrm>
          <a:off x="15430500" y="612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70375</xdr:rowOff>
    </xdr:from>
    <xdr:ext cx="534377" cy="259045"/>
    <xdr:sp macro="" textlink="">
      <xdr:nvSpPr>
        <xdr:cNvPr id="542" name="テキスト ボックス 541"/>
        <xdr:cNvSpPr txBox="1"/>
      </xdr:nvSpPr>
      <xdr:spPr>
        <a:xfrm>
          <a:off x="15214111" y="5899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169291</xdr:rowOff>
    </xdr:from>
    <xdr:to>
      <xdr:col>76</xdr:col>
      <xdr:colOff>165100</xdr:colOff>
      <xdr:row>36</xdr:row>
      <xdr:rowOff>99441</xdr:rowOff>
    </xdr:to>
    <xdr:sp macro="" textlink="">
      <xdr:nvSpPr>
        <xdr:cNvPr id="543" name="楕円 542"/>
        <xdr:cNvSpPr/>
      </xdr:nvSpPr>
      <xdr:spPr>
        <a:xfrm>
          <a:off x="14541500" y="6170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90568</xdr:rowOff>
    </xdr:from>
    <xdr:ext cx="534377" cy="259045"/>
    <xdr:sp macro="" textlink="">
      <xdr:nvSpPr>
        <xdr:cNvPr id="544" name="テキスト ボックス 543"/>
        <xdr:cNvSpPr txBox="1"/>
      </xdr:nvSpPr>
      <xdr:spPr>
        <a:xfrm>
          <a:off x="14325111" y="626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31496</xdr:rowOff>
    </xdr:from>
    <xdr:to>
      <xdr:col>72</xdr:col>
      <xdr:colOff>38100</xdr:colOff>
      <xdr:row>35</xdr:row>
      <xdr:rowOff>133096</xdr:rowOff>
    </xdr:to>
    <xdr:sp macro="" textlink="">
      <xdr:nvSpPr>
        <xdr:cNvPr id="545" name="楕円 544"/>
        <xdr:cNvSpPr/>
      </xdr:nvSpPr>
      <xdr:spPr>
        <a:xfrm>
          <a:off x="13652500" y="603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149623</xdr:rowOff>
    </xdr:from>
    <xdr:ext cx="534377" cy="259045"/>
    <xdr:sp macro="" textlink="">
      <xdr:nvSpPr>
        <xdr:cNvPr id="546" name="テキスト ボックス 545"/>
        <xdr:cNvSpPr txBox="1"/>
      </xdr:nvSpPr>
      <xdr:spPr>
        <a:xfrm>
          <a:off x="13436111" y="580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157988</xdr:rowOff>
    </xdr:from>
    <xdr:to>
      <xdr:col>67</xdr:col>
      <xdr:colOff>101600</xdr:colOff>
      <xdr:row>37</xdr:row>
      <xdr:rowOff>88138</xdr:rowOff>
    </xdr:to>
    <xdr:sp macro="" textlink="">
      <xdr:nvSpPr>
        <xdr:cNvPr id="547" name="楕円 546"/>
        <xdr:cNvSpPr/>
      </xdr:nvSpPr>
      <xdr:spPr>
        <a:xfrm>
          <a:off x="12763500" y="633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79265</xdr:rowOff>
    </xdr:from>
    <xdr:ext cx="534377" cy="259045"/>
    <xdr:sp macro="" textlink="">
      <xdr:nvSpPr>
        <xdr:cNvPr id="548" name="テキスト ボックス 547"/>
        <xdr:cNvSpPr txBox="1"/>
      </xdr:nvSpPr>
      <xdr:spPr>
        <a:xfrm>
          <a:off x="12547111" y="642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0" name="直線コネクタ 55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1" name="テキスト ボックス 560"/>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2" name="直線コネクタ 56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3" name="テキスト ボックス 562"/>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4" name="直線コネクタ 56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5" name="テキスト ボックス 564"/>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6" name="直線コネクタ 56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7" name="テキスト ボックス 566"/>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83921</xdr:rowOff>
    </xdr:from>
    <xdr:to>
      <xdr:col>85</xdr:col>
      <xdr:colOff>126364</xdr:colOff>
      <xdr:row>58</xdr:row>
      <xdr:rowOff>61747</xdr:rowOff>
    </xdr:to>
    <xdr:cxnSp macro="">
      <xdr:nvCxnSpPr>
        <xdr:cNvPr id="571" name="直線コネクタ 570"/>
        <xdr:cNvCxnSpPr/>
      </xdr:nvCxnSpPr>
      <xdr:spPr>
        <a:xfrm flipV="1">
          <a:off x="16317595" y="8827871"/>
          <a:ext cx="1269" cy="1177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65574</xdr:rowOff>
    </xdr:from>
    <xdr:ext cx="534377" cy="259045"/>
    <xdr:sp macro="" textlink="">
      <xdr:nvSpPr>
        <xdr:cNvPr id="572" name="教育費最小値テキスト"/>
        <xdr:cNvSpPr txBox="1"/>
      </xdr:nvSpPr>
      <xdr:spPr>
        <a:xfrm>
          <a:off x="16370300" y="1000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61747</xdr:rowOff>
    </xdr:from>
    <xdr:to>
      <xdr:col>86</xdr:col>
      <xdr:colOff>25400</xdr:colOff>
      <xdr:row>58</xdr:row>
      <xdr:rowOff>61747</xdr:rowOff>
    </xdr:to>
    <xdr:cxnSp macro="">
      <xdr:nvCxnSpPr>
        <xdr:cNvPr id="573" name="直線コネクタ 572"/>
        <xdr:cNvCxnSpPr/>
      </xdr:nvCxnSpPr>
      <xdr:spPr>
        <a:xfrm>
          <a:off x="16230600" y="10005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30598</xdr:rowOff>
    </xdr:from>
    <xdr:ext cx="534377" cy="259045"/>
    <xdr:sp macro="" textlink="">
      <xdr:nvSpPr>
        <xdr:cNvPr id="574" name="教育費最大値テキスト"/>
        <xdr:cNvSpPr txBox="1"/>
      </xdr:nvSpPr>
      <xdr:spPr>
        <a:xfrm>
          <a:off x="16370300" y="8603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74,940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83921</xdr:rowOff>
    </xdr:from>
    <xdr:to>
      <xdr:col>86</xdr:col>
      <xdr:colOff>25400</xdr:colOff>
      <xdr:row>51</xdr:row>
      <xdr:rowOff>83921</xdr:rowOff>
    </xdr:to>
    <xdr:cxnSp macro="">
      <xdr:nvCxnSpPr>
        <xdr:cNvPr id="575" name="直線コネクタ 574"/>
        <xdr:cNvCxnSpPr/>
      </xdr:nvCxnSpPr>
      <xdr:spPr>
        <a:xfrm>
          <a:off x="16230600" y="8827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156731</xdr:rowOff>
    </xdr:from>
    <xdr:to>
      <xdr:col>85</xdr:col>
      <xdr:colOff>127000</xdr:colOff>
      <xdr:row>57</xdr:row>
      <xdr:rowOff>6358</xdr:rowOff>
    </xdr:to>
    <xdr:cxnSp macro="">
      <xdr:nvCxnSpPr>
        <xdr:cNvPr id="576" name="直線コネクタ 575"/>
        <xdr:cNvCxnSpPr/>
      </xdr:nvCxnSpPr>
      <xdr:spPr>
        <a:xfrm>
          <a:off x="15481300" y="9757931"/>
          <a:ext cx="838200" cy="2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158069</xdr:rowOff>
    </xdr:from>
    <xdr:ext cx="534377" cy="259045"/>
    <xdr:sp macro="" textlink="">
      <xdr:nvSpPr>
        <xdr:cNvPr id="577" name="教育費平均値テキスト"/>
        <xdr:cNvSpPr txBox="1"/>
      </xdr:nvSpPr>
      <xdr:spPr>
        <a:xfrm>
          <a:off x="16370300" y="9416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135192</xdr:rowOff>
    </xdr:from>
    <xdr:to>
      <xdr:col>85</xdr:col>
      <xdr:colOff>177800</xdr:colOff>
      <xdr:row>56</xdr:row>
      <xdr:rowOff>65342</xdr:rowOff>
    </xdr:to>
    <xdr:sp macro="" textlink="">
      <xdr:nvSpPr>
        <xdr:cNvPr id="578" name="フローチャート: 判断 577"/>
        <xdr:cNvSpPr/>
      </xdr:nvSpPr>
      <xdr:spPr>
        <a:xfrm>
          <a:off x="16268700" y="956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125344</xdr:rowOff>
    </xdr:from>
    <xdr:to>
      <xdr:col>81</xdr:col>
      <xdr:colOff>50800</xdr:colOff>
      <xdr:row>56</xdr:row>
      <xdr:rowOff>156731</xdr:rowOff>
    </xdr:to>
    <xdr:cxnSp macro="">
      <xdr:nvCxnSpPr>
        <xdr:cNvPr id="579" name="直線コネクタ 578"/>
        <xdr:cNvCxnSpPr/>
      </xdr:nvCxnSpPr>
      <xdr:spPr>
        <a:xfrm>
          <a:off x="14592300" y="9726544"/>
          <a:ext cx="889000" cy="31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5507</xdr:rowOff>
    </xdr:from>
    <xdr:to>
      <xdr:col>81</xdr:col>
      <xdr:colOff>101600</xdr:colOff>
      <xdr:row>56</xdr:row>
      <xdr:rowOff>107107</xdr:rowOff>
    </xdr:to>
    <xdr:sp macro="" textlink="">
      <xdr:nvSpPr>
        <xdr:cNvPr id="580" name="フローチャート: 判断 579"/>
        <xdr:cNvSpPr/>
      </xdr:nvSpPr>
      <xdr:spPr>
        <a:xfrm>
          <a:off x="15430500" y="9606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123634</xdr:rowOff>
    </xdr:from>
    <xdr:ext cx="534377" cy="259045"/>
    <xdr:sp macro="" textlink="">
      <xdr:nvSpPr>
        <xdr:cNvPr id="581" name="テキスト ボックス 580"/>
        <xdr:cNvSpPr txBox="1"/>
      </xdr:nvSpPr>
      <xdr:spPr>
        <a:xfrm>
          <a:off x="15214111" y="938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132087</xdr:rowOff>
    </xdr:from>
    <xdr:to>
      <xdr:col>76</xdr:col>
      <xdr:colOff>114300</xdr:colOff>
      <xdr:row>56</xdr:row>
      <xdr:rowOff>125344</xdr:rowOff>
    </xdr:to>
    <xdr:cxnSp macro="">
      <xdr:nvCxnSpPr>
        <xdr:cNvPr id="582" name="直線コネクタ 581"/>
        <xdr:cNvCxnSpPr/>
      </xdr:nvCxnSpPr>
      <xdr:spPr>
        <a:xfrm>
          <a:off x="13703300" y="9561837"/>
          <a:ext cx="889000" cy="164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19245</xdr:rowOff>
    </xdr:from>
    <xdr:to>
      <xdr:col>76</xdr:col>
      <xdr:colOff>165100</xdr:colOff>
      <xdr:row>56</xdr:row>
      <xdr:rowOff>120845</xdr:rowOff>
    </xdr:to>
    <xdr:sp macro="" textlink="">
      <xdr:nvSpPr>
        <xdr:cNvPr id="583" name="フローチャート: 判断 582"/>
        <xdr:cNvSpPr/>
      </xdr:nvSpPr>
      <xdr:spPr>
        <a:xfrm>
          <a:off x="14541500" y="962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137372</xdr:rowOff>
    </xdr:from>
    <xdr:ext cx="534377" cy="259045"/>
    <xdr:sp macro="" textlink="">
      <xdr:nvSpPr>
        <xdr:cNvPr id="584" name="テキスト ボックス 583"/>
        <xdr:cNvSpPr txBox="1"/>
      </xdr:nvSpPr>
      <xdr:spPr>
        <a:xfrm>
          <a:off x="14325111" y="9395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132087</xdr:rowOff>
    </xdr:from>
    <xdr:to>
      <xdr:col>71</xdr:col>
      <xdr:colOff>177800</xdr:colOff>
      <xdr:row>56</xdr:row>
      <xdr:rowOff>168801</xdr:rowOff>
    </xdr:to>
    <xdr:cxnSp macro="">
      <xdr:nvCxnSpPr>
        <xdr:cNvPr id="585" name="直線コネクタ 584"/>
        <xdr:cNvCxnSpPr/>
      </xdr:nvCxnSpPr>
      <xdr:spPr>
        <a:xfrm flipV="1">
          <a:off x="12814300" y="9561837"/>
          <a:ext cx="889000" cy="20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30035</xdr:rowOff>
    </xdr:from>
    <xdr:to>
      <xdr:col>72</xdr:col>
      <xdr:colOff>38100</xdr:colOff>
      <xdr:row>56</xdr:row>
      <xdr:rowOff>131635</xdr:rowOff>
    </xdr:to>
    <xdr:sp macro="" textlink="">
      <xdr:nvSpPr>
        <xdr:cNvPr id="586" name="フローチャート: 判断 585"/>
        <xdr:cNvSpPr/>
      </xdr:nvSpPr>
      <xdr:spPr>
        <a:xfrm>
          <a:off x="13652500" y="9631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122762</xdr:rowOff>
    </xdr:from>
    <xdr:ext cx="534377" cy="259045"/>
    <xdr:sp macro="" textlink="">
      <xdr:nvSpPr>
        <xdr:cNvPr id="587" name="テキスト ボックス 586"/>
        <xdr:cNvSpPr txBox="1"/>
      </xdr:nvSpPr>
      <xdr:spPr>
        <a:xfrm>
          <a:off x="13436111" y="972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86020</xdr:rowOff>
    </xdr:from>
    <xdr:to>
      <xdr:col>67</xdr:col>
      <xdr:colOff>101600</xdr:colOff>
      <xdr:row>57</xdr:row>
      <xdr:rowOff>16170</xdr:rowOff>
    </xdr:to>
    <xdr:sp macro="" textlink="">
      <xdr:nvSpPr>
        <xdr:cNvPr id="588" name="フローチャート: 判断 587"/>
        <xdr:cNvSpPr/>
      </xdr:nvSpPr>
      <xdr:spPr>
        <a:xfrm>
          <a:off x="12763500" y="96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32697</xdr:rowOff>
    </xdr:from>
    <xdr:ext cx="534377" cy="259045"/>
    <xdr:sp macro="" textlink="">
      <xdr:nvSpPr>
        <xdr:cNvPr id="589" name="テキスト ボックス 588"/>
        <xdr:cNvSpPr txBox="1"/>
      </xdr:nvSpPr>
      <xdr:spPr>
        <a:xfrm>
          <a:off x="12547111" y="946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127008</xdr:rowOff>
    </xdr:from>
    <xdr:to>
      <xdr:col>85</xdr:col>
      <xdr:colOff>177800</xdr:colOff>
      <xdr:row>57</xdr:row>
      <xdr:rowOff>57158</xdr:rowOff>
    </xdr:to>
    <xdr:sp macro="" textlink="">
      <xdr:nvSpPr>
        <xdr:cNvPr id="595" name="楕円 594"/>
        <xdr:cNvSpPr/>
      </xdr:nvSpPr>
      <xdr:spPr>
        <a:xfrm>
          <a:off x="16268700" y="972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105435</xdr:rowOff>
    </xdr:from>
    <xdr:ext cx="534377" cy="259045"/>
    <xdr:sp macro="" textlink="">
      <xdr:nvSpPr>
        <xdr:cNvPr id="596" name="教育費該当値テキスト"/>
        <xdr:cNvSpPr txBox="1"/>
      </xdr:nvSpPr>
      <xdr:spPr>
        <a:xfrm>
          <a:off x="16370300" y="9706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105931</xdr:rowOff>
    </xdr:from>
    <xdr:to>
      <xdr:col>81</xdr:col>
      <xdr:colOff>101600</xdr:colOff>
      <xdr:row>57</xdr:row>
      <xdr:rowOff>36081</xdr:rowOff>
    </xdr:to>
    <xdr:sp macro="" textlink="">
      <xdr:nvSpPr>
        <xdr:cNvPr id="597" name="楕円 596"/>
        <xdr:cNvSpPr/>
      </xdr:nvSpPr>
      <xdr:spPr>
        <a:xfrm>
          <a:off x="15430500" y="970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27208</xdr:rowOff>
    </xdr:from>
    <xdr:ext cx="534377" cy="259045"/>
    <xdr:sp macro="" textlink="">
      <xdr:nvSpPr>
        <xdr:cNvPr id="598" name="テキスト ボックス 597"/>
        <xdr:cNvSpPr txBox="1"/>
      </xdr:nvSpPr>
      <xdr:spPr>
        <a:xfrm>
          <a:off x="15214111" y="9799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74544</xdr:rowOff>
    </xdr:from>
    <xdr:to>
      <xdr:col>76</xdr:col>
      <xdr:colOff>165100</xdr:colOff>
      <xdr:row>57</xdr:row>
      <xdr:rowOff>4694</xdr:rowOff>
    </xdr:to>
    <xdr:sp macro="" textlink="">
      <xdr:nvSpPr>
        <xdr:cNvPr id="599" name="楕円 598"/>
        <xdr:cNvSpPr/>
      </xdr:nvSpPr>
      <xdr:spPr>
        <a:xfrm>
          <a:off x="14541500" y="967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167271</xdr:rowOff>
    </xdr:from>
    <xdr:ext cx="534377" cy="259045"/>
    <xdr:sp macro="" textlink="">
      <xdr:nvSpPr>
        <xdr:cNvPr id="600" name="テキスト ボックス 599"/>
        <xdr:cNvSpPr txBox="1"/>
      </xdr:nvSpPr>
      <xdr:spPr>
        <a:xfrm>
          <a:off x="14325111" y="9768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81287</xdr:rowOff>
    </xdr:from>
    <xdr:to>
      <xdr:col>72</xdr:col>
      <xdr:colOff>38100</xdr:colOff>
      <xdr:row>56</xdr:row>
      <xdr:rowOff>11437</xdr:rowOff>
    </xdr:to>
    <xdr:sp macro="" textlink="">
      <xdr:nvSpPr>
        <xdr:cNvPr id="601" name="楕円 600"/>
        <xdr:cNvSpPr/>
      </xdr:nvSpPr>
      <xdr:spPr>
        <a:xfrm>
          <a:off x="13652500" y="951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27964</xdr:rowOff>
    </xdr:from>
    <xdr:ext cx="534377" cy="259045"/>
    <xdr:sp macro="" textlink="">
      <xdr:nvSpPr>
        <xdr:cNvPr id="602" name="テキスト ボックス 601"/>
        <xdr:cNvSpPr txBox="1"/>
      </xdr:nvSpPr>
      <xdr:spPr>
        <a:xfrm>
          <a:off x="13436111" y="9286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118001</xdr:rowOff>
    </xdr:from>
    <xdr:to>
      <xdr:col>67</xdr:col>
      <xdr:colOff>101600</xdr:colOff>
      <xdr:row>57</xdr:row>
      <xdr:rowOff>48151</xdr:rowOff>
    </xdr:to>
    <xdr:sp macro="" textlink="">
      <xdr:nvSpPr>
        <xdr:cNvPr id="603" name="楕円 602"/>
        <xdr:cNvSpPr/>
      </xdr:nvSpPr>
      <xdr:spPr>
        <a:xfrm>
          <a:off x="12763500" y="9719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39278</xdr:rowOff>
    </xdr:from>
    <xdr:ext cx="534377" cy="259045"/>
    <xdr:sp macro="" textlink="">
      <xdr:nvSpPr>
        <xdr:cNvPr id="604" name="テキスト ボックス 603"/>
        <xdr:cNvSpPr txBox="1"/>
      </xdr:nvSpPr>
      <xdr:spPr>
        <a:xfrm>
          <a:off x="12547111" y="9811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5" name="直線コネクタ 61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6" name="テキスト ボックス 61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7" name="直線コネクタ 61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18" name="テキスト ボックス 617"/>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9" name="直線コネクタ 61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72</xdr:row>
      <xdr:rowOff>111777</xdr:rowOff>
    </xdr:from>
    <xdr:ext cx="467179" cy="259045"/>
    <xdr:sp macro="" textlink="">
      <xdr:nvSpPr>
        <xdr:cNvPr id="620" name="テキスト ボックス 619"/>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1" name="直線コネクタ 62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168927</xdr:rowOff>
    </xdr:from>
    <xdr:ext cx="467179" cy="259045"/>
    <xdr:sp macro="" textlink="">
      <xdr:nvSpPr>
        <xdr:cNvPr id="622" name="テキスト ボックス 621"/>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4" name="テキスト ボックス 623"/>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146101</xdr:rowOff>
    </xdr:from>
    <xdr:to>
      <xdr:col>85</xdr:col>
      <xdr:colOff>126364</xdr:colOff>
      <xdr:row>78</xdr:row>
      <xdr:rowOff>139700</xdr:rowOff>
    </xdr:to>
    <xdr:cxnSp macro="">
      <xdr:nvCxnSpPr>
        <xdr:cNvPr id="626" name="直線コネクタ 625"/>
        <xdr:cNvCxnSpPr/>
      </xdr:nvCxnSpPr>
      <xdr:spPr>
        <a:xfrm flipV="1">
          <a:off x="16317595" y="12147601"/>
          <a:ext cx="1269" cy="1365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7"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8" name="直線コネクタ 62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92778</xdr:rowOff>
    </xdr:from>
    <xdr:ext cx="469744" cy="259045"/>
    <xdr:sp macro="" textlink="">
      <xdr:nvSpPr>
        <xdr:cNvPr id="629" name="災害復旧費最大値テキスト"/>
        <xdr:cNvSpPr txBox="1"/>
      </xdr:nvSpPr>
      <xdr:spPr>
        <a:xfrm>
          <a:off x="16370300" y="1192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146101</xdr:rowOff>
    </xdr:from>
    <xdr:to>
      <xdr:col>86</xdr:col>
      <xdr:colOff>25400</xdr:colOff>
      <xdr:row>70</xdr:row>
      <xdr:rowOff>146101</xdr:rowOff>
    </xdr:to>
    <xdr:cxnSp macro="">
      <xdr:nvCxnSpPr>
        <xdr:cNvPr id="630" name="直線コネクタ 629"/>
        <xdr:cNvCxnSpPr/>
      </xdr:nvCxnSpPr>
      <xdr:spPr>
        <a:xfrm>
          <a:off x="16230600" y="12147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1" name="直線コネクタ 630"/>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162526</xdr:rowOff>
    </xdr:from>
    <xdr:ext cx="378565" cy="259045"/>
    <xdr:sp macro="" textlink="">
      <xdr:nvSpPr>
        <xdr:cNvPr id="632" name="災害復旧費平均値テキスト"/>
        <xdr:cNvSpPr txBox="1"/>
      </xdr:nvSpPr>
      <xdr:spPr>
        <a:xfrm>
          <a:off x="16370300" y="1319272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139649</xdr:rowOff>
    </xdr:from>
    <xdr:to>
      <xdr:col>85</xdr:col>
      <xdr:colOff>177800</xdr:colOff>
      <xdr:row>78</xdr:row>
      <xdr:rowOff>69799</xdr:rowOff>
    </xdr:to>
    <xdr:sp macro="" textlink="">
      <xdr:nvSpPr>
        <xdr:cNvPr id="633" name="フローチャート: 判断 632"/>
        <xdr:cNvSpPr/>
      </xdr:nvSpPr>
      <xdr:spPr>
        <a:xfrm>
          <a:off x="16268700" y="1334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4" name="直線コネクタ 633"/>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40894</xdr:rowOff>
    </xdr:from>
    <xdr:to>
      <xdr:col>81</xdr:col>
      <xdr:colOff>101600</xdr:colOff>
      <xdr:row>78</xdr:row>
      <xdr:rowOff>142494</xdr:rowOff>
    </xdr:to>
    <xdr:sp macro="" textlink="">
      <xdr:nvSpPr>
        <xdr:cNvPr id="635" name="フローチャート: 判断 634"/>
        <xdr:cNvSpPr/>
      </xdr:nvSpPr>
      <xdr:spPr>
        <a:xfrm>
          <a:off x="15430500" y="1341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159021</xdr:rowOff>
    </xdr:from>
    <xdr:ext cx="378565" cy="259045"/>
    <xdr:sp macro="" textlink="">
      <xdr:nvSpPr>
        <xdr:cNvPr id="636" name="テキスト ボックス 635"/>
        <xdr:cNvSpPr txBox="1"/>
      </xdr:nvSpPr>
      <xdr:spPr>
        <a:xfrm>
          <a:off x="15292017" y="13189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7" name="直線コネクタ 636"/>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120904</xdr:rowOff>
    </xdr:from>
    <xdr:to>
      <xdr:col>76</xdr:col>
      <xdr:colOff>165100</xdr:colOff>
      <xdr:row>78</xdr:row>
      <xdr:rowOff>51054</xdr:rowOff>
    </xdr:to>
    <xdr:sp macro="" textlink="">
      <xdr:nvSpPr>
        <xdr:cNvPr id="638" name="フローチャート: 判断 637"/>
        <xdr:cNvSpPr/>
      </xdr:nvSpPr>
      <xdr:spPr>
        <a:xfrm>
          <a:off x="14541500" y="133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67581</xdr:rowOff>
    </xdr:from>
    <xdr:ext cx="378565" cy="259045"/>
    <xdr:sp macro="" textlink="">
      <xdr:nvSpPr>
        <xdr:cNvPr id="639" name="テキスト ボックス 638"/>
        <xdr:cNvSpPr txBox="1"/>
      </xdr:nvSpPr>
      <xdr:spPr>
        <a:xfrm>
          <a:off x="14403017" y="13097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116839</xdr:rowOff>
    </xdr:from>
    <xdr:to>
      <xdr:col>71</xdr:col>
      <xdr:colOff>177800</xdr:colOff>
      <xdr:row>78</xdr:row>
      <xdr:rowOff>139700</xdr:rowOff>
    </xdr:to>
    <xdr:cxnSp macro="">
      <xdr:nvCxnSpPr>
        <xdr:cNvPr id="640" name="直線コネクタ 639"/>
        <xdr:cNvCxnSpPr/>
      </xdr:nvCxnSpPr>
      <xdr:spPr>
        <a:xfrm>
          <a:off x="12814300" y="134899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112218</xdr:rowOff>
    </xdr:from>
    <xdr:to>
      <xdr:col>72</xdr:col>
      <xdr:colOff>38100</xdr:colOff>
      <xdr:row>78</xdr:row>
      <xdr:rowOff>42368</xdr:rowOff>
    </xdr:to>
    <xdr:sp macro="" textlink="">
      <xdr:nvSpPr>
        <xdr:cNvPr id="641" name="フローチャート: 判断 640"/>
        <xdr:cNvSpPr/>
      </xdr:nvSpPr>
      <xdr:spPr>
        <a:xfrm>
          <a:off x="13652500" y="13313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58895</xdr:rowOff>
    </xdr:from>
    <xdr:ext cx="378565" cy="259045"/>
    <xdr:sp macro="" textlink="">
      <xdr:nvSpPr>
        <xdr:cNvPr id="642" name="テキスト ボックス 641"/>
        <xdr:cNvSpPr txBox="1"/>
      </xdr:nvSpPr>
      <xdr:spPr>
        <a:xfrm>
          <a:off x="13514017" y="13089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61925</xdr:rowOff>
    </xdr:from>
    <xdr:to>
      <xdr:col>67</xdr:col>
      <xdr:colOff>101600</xdr:colOff>
      <xdr:row>77</xdr:row>
      <xdr:rowOff>163525</xdr:rowOff>
    </xdr:to>
    <xdr:sp macro="" textlink="">
      <xdr:nvSpPr>
        <xdr:cNvPr id="643" name="フローチャート: 判断 642"/>
        <xdr:cNvSpPr/>
      </xdr:nvSpPr>
      <xdr:spPr>
        <a:xfrm>
          <a:off x="12763500" y="1326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8602</xdr:rowOff>
    </xdr:from>
    <xdr:ext cx="378565" cy="259045"/>
    <xdr:sp macro="" textlink="">
      <xdr:nvSpPr>
        <xdr:cNvPr id="644" name="テキスト ボックス 643"/>
        <xdr:cNvSpPr txBox="1"/>
      </xdr:nvSpPr>
      <xdr:spPr>
        <a:xfrm>
          <a:off x="12625017" y="13038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0" name="楕円 649"/>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51" name="災害復旧費該当値テキスト"/>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2" name="楕円 651"/>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3" name="テキスト ボックス 652"/>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4" name="楕円 653"/>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5" name="テキスト ボックス 654"/>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6" name="楕円 655"/>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7" name="テキスト ボックス 656"/>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66039</xdr:rowOff>
    </xdr:from>
    <xdr:to>
      <xdr:col>67</xdr:col>
      <xdr:colOff>101600</xdr:colOff>
      <xdr:row>78</xdr:row>
      <xdr:rowOff>167639</xdr:rowOff>
    </xdr:to>
    <xdr:sp macro="" textlink="">
      <xdr:nvSpPr>
        <xdr:cNvPr id="658" name="楕円 657"/>
        <xdr:cNvSpPr/>
      </xdr:nvSpPr>
      <xdr:spPr>
        <a:xfrm>
          <a:off x="12763500" y="1343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78</xdr:row>
      <xdr:rowOff>158766</xdr:rowOff>
    </xdr:from>
    <xdr:ext cx="313932" cy="259045"/>
    <xdr:sp macro="" textlink="">
      <xdr:nvSpPr>
        <xdr:cNvPr id="659" name="テキスト ボックス 658"/>
        <xdr:cNvSpPr txBox="1"/>
      </xdr:nvSpPr>
      <xdr:spPr>
        <a:xfrm>
          <a:off x="12657333" y="135318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5" name="テキスト ボックス 67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7" name="テキスト ボックス 67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9" name="テキスト ボックス 678"/>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143244</xdr:rowOff>
    </xdr:from>
    <xdr:to>
      <xdr:col>85</xdr:col>
      <xdr:colOff>126364</xdr:colOff>
      <xdr:row>97</xdr:row>
      <xdr:rowOff>126136</xdr:rowOff>
    </xdr:to>
    <xdr:cxnSp macro="">
      <xdr:nvCxnSpPr>
        <xdr:cNvPr id="683" name="直線コネクタ 682"/>
        <xdr:cNvCxnSpPr/>
      </xdr:nvCxnSpPr>
      <xdr:spPr>
        <a:xfrm flipV="1">
          <a:off x="16317595" y="15745194"/>
          <a:ext cx="1269" cy="1011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129963</xdr:rowOff>
    </xdr:from>
    <xdr:ext cx="534377" cy="259045"/>
    <xdr:sp macro="" textlink="">
      <xdr:nvSpPr>
        <xdr:cNvPr id="684" name="公債費最小値テキスト"/>
        <xdr:cNvSpPr txBox="1"/>
      </xdr:nvSpPr>
      <xdr:spPr>
        <a:xfrm>
          <a:off x="16370300" y="1676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126136</xdr:rowOff>
    </xdr:from>
    <xdr:to>
      <xdr:col>86</xdr:col>
      <xdr:colOff>25400</xdr:colOff>
      <xdr:row>97</xdr:row>
      <xdr:rowOff>126136</xdr:rowOff>
    </xdr:to>
    <xdr:cxnSp macro="">
      <xdr:nvCxnSpPr>
        <xdr:cNvPr id="685" name="直線コネクタ 684"/>
        <xdr:cNvCxnSpPr/>
      </xdr:nvCxnSpPr>
      <xdr:spPr>
        <a:xfrm>
          <a:off x="16230600" y="1675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89921</xdr:rowOff>
    </xdr:from>
    <xdr:ext cx="534377" cy="259045"/>
    <xdr:sp macro="" textlink="">
      <xdr:nvSpPr>
        <xdr:cNvPr id="686" name="公債費最大値テキスト"/>
        <xdr:cNvSpPr txBox="1"/>
      </xdr:nvSpPr>
      <xdr:spPr>
        <a:xfrm>
          <a:off x="16370300" y="1552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66,814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143244</xdr:rowOff>
    </xdr:from>
    <xdr:to>
      <xdr:col>86</xdr:col>
      <xdr:colOff>25400</xdr:colOff>
      <xdr:row>91</xdr:row>
      <xdr:rowOff>143244</xdr:rowOff>
    </xdr:to>
    <xdr:cxnSp macro="">
      <xdr:nvCxnSpPr>
        <xdr:cNvPr id="687" name="直線コネクタ 686"/>
        <xdr:cNvCxnSpPr/>
      </xdr:nvCxnSpPr>
      <xdr:spPr>
        <a:xfrm>
          <a:off x="16230600" y="15745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103239</xdr:rowOff>
    </xdr:from>
    <xdr:to>
      <xdr:col>85</xdr:col>
      <xdr:colOff>127000</xdr:colOff>
      <xdr:row>96</xdr:row>
      <xdr:rowOff>118974</xdr:rowOff>
    </xdr:to>
    <xdr:cxnSp macro="">
      <xdr:nvCxnSpPr>
        <xdr:cNvPr id="688" name="直線コネクタ 687"/>
        <xdr:cNvCxnSpPr/>
      </xdr:nvCxnSpPr>
      <xdr:spPr>
        <a:xfrm flipV="1">
          <a:off x="15481300" y="16562439"/>
          <a:ext cx="838200" cy="1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104157</xdr:rowOff>
    </xdr:from>
    <xdr:ext cx="534377" cy="259045"/>
    <xdr:sp macro="" textlink="">
      <xdr:nvSpPr>
        <xdr:cNvPr id="689" name="公債費平均値テキスト"/>
        <xdr:cNvSpPr txBox="1"/>
      </xdr:nvSpPr>
      <xdr:spPr>
        <a:xfrm>
          <a:off x="16370300" y="16220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81280</xdr:rowOff>
    </xdr:from>
    <xdr:to>
      <xdr:col>85</xdr:col>
      <xdr:colOff>177800</xdr:colOff>
      <xdr:row>96</xdr:row>
      <xdr:rowOff>11430</xdr:rowOff>
    </xdr:to>
    <xdr:sp macro="" textlink="">
      <xdr:nvSpPr>
        <xdr:cNvPr id="690" name="フローチャート: 判断 689"/>
        <xdr:cNvSpPr/>
      </xdr:nvSpPr>
      <xdr:spPr>
        <a:xfrm>
          <a:off x="16268700" y="1636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45689</xdr:rowOff>
    </xdr:from>
    <xdr:to>
      <xdr:col>81</xdr:col>
      <xdr:colOff>50800</xdr:colOff>
      <xdr:row>96</xdr:row>
      <xdr:rowOff>118974</xdr:rowOff>
    </xdr:to>
    <xdr:cxnSp macro="">
      <xdr:nvCxnSpPr>
        <xdr:cNvPr id="691" name="直線コネクタ 690"/>
        <xdr:cNvCxnSpPr/>
      </xdr:nvCxnSpPr>
      <xdr:spPr>
        <a:xfrm>
          <a:off x="14592300" y="16504889"/>
          <a:ext cx="889000" cy="7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72155</xdr:rowOff>
    </xdr:from>
    <xdr:to>
      <xdr:col>81</xdr:col>
      <xdr:colOff>101600</xdr:colOff>
      <xdr:row>96</xdr:row>
      <xdr:rowOff>2305</xdr:rowOff>
    </xdr:to>
    <xdr:sp macro="" textlink="">
      <xdr:nvSpPr>
        <xdr:cNvPr id="692" name="フローチャート: 判断 691"/>
        <xdr:cNvSpPr/>
      </xdr:nvSpPr>
      <xdr:spPr>
        <a:xfrm>
          <a:off x="15430500" y="1635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18832</xdr:rowOff>
    </xdr:from>
    <xdr:ext cx="534377" cy="259045"/>
    <xdr:sp macro="" textlink="">
      <xdr:nvSpPr>
        <xdr:cNvPr id="693" name="テキスト ボックス 692"/>
        <xdr:cNvSpPr txBox="1"/>
      </xdr:nvSpPr>
      <xdr:spPr>
        <a:xfrm>
          <a:off x="15214111" y="16135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45689</xdr:rowOff>
    </xdr:from>
    <xdr:to>
      <xdr:col>76</xdr:col>
      <xdr:colOff>114300</xdr:colOff>
      <xdr:row>96</xdr:row>
      <xdr:rowOff>112801</xdr:rowOff>
    </xdr:to>
    <xdr:cxnSp macro="">
      <xdr:nvCxnSpPr>
        <xdr:cNvPr id="694" name="直線コネクタ 693"/>
        <xdr:cNvCxnSpPr/>
      </xdr:nvCxnSpPr>
      <xdr:spPr>
        <a:xfrm flipV="1">
          <a:off x="13703300" y="16504889"/>
          <a:ext cx="889000" cy="67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40532</xdr:rowOff>
    </xdr:from>
    <xdr:to>
      <xdr:col>76</xdr:col>
      <xdr:colOff>165100</xdr:colOff>
      <xdr:row>95</xdr:row>
      <xdr:rowOff>142132</xdr:rowOff>
    </xdr:to>
    <xdr:sp macro="" textlink="">
      <xdr:nvSpPr>
        <xdr:cNvPr id="695" name="フローチャート: 判断 694"/>
        <xdr:cNvSpPr/>
      </xdr:nvSpPr>
      <xdr:spPr>
        <a:xfrm>
          <a:off x="14541500" y="1632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158659</xdr:rowOff>
    </xdr:from>
    <xdr:ext cx="534377" cy="259045"/>
    <xdr:sp macro="" textlink="">
      <xdr:nvSpPr>
        <xdr:cNvPr id="696" name="テキスト ボックス 695"/>
        <xdr:cNvSpPr txBox="1"/>
      </xdr:nvSpPr>
      <xdr:spPr>
        <a:xfrm>
          <a:off x="14325111" y="1610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67177</xdr:rowOff>
    </xdr:from>
    <xdr:to>
      <xdr:col>71</xdr:col>
      <xdr:colOff>177800</xdr:colOff>
      <xdr:row>96</xdr:row>
      <xdr:rowOff>112801</xdr:rowOff>
    </xdr:to>
    <xdr:cxnSp macro="">
      <xdr:nvCxnSpPr>
        <xdr:cNvPr id="697" name="直線コネクタ 696"/>
        <xdr:cNvCxnSpPr/>
      </xdr:nvCxnSpPr>
      <xdr:spPr>
        <a:xfrm>
          <a:off x="12814300" y="16526377"/>
          <a:ext cx="889000" cy="45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5784</xdr:rowOff>
    </xdr:from>
    <xdr:to>
      <xdr:col>72</xdr:col>
      <xdr:colOff>38100</xdr:colOff>
      <xdr:row>95</xdr:row>
      <xdr:rowOff>107384</xdr:rowOff>
    </xdr:to>
    <xdr:sp macro="" textlink="">
      <xdr:nvSpPr>
        <xdr:cNvPr id="698" name="フローチャート: 判断 697"/>
        <xdr:cNvSpPr/>
      </xdr:nvSpPr>
      <xdr:spPr>
        <a:xfrm>
          <a:off x="13652500" y="1629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123911</xdr:rowOff>
    </xdr:from>
    <xdr:ext cx="534377" cy="259045"/>
    <xdr:sp macro="" textlink="">
      <xdr:nvSpPr>
        <xdr:cNvPr id="699" name="テキスト ボックス 698"/>
        <xdr:cNvSpPr txBox="1"/>
      </xdr:nvSpPr>
      <xdr:spPr>
        <a:xfrm>
          <a:off x="13436111" y="1606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7308</xdr:rowOff>
    </xdr:from>
    <xdr:to>
      <xdr:col>67</xdr:col>
      <xdr:colOff>101600</xdr:colOff>
      <xdr:row>95</xdr:row>
      <xdr:rowOff>108908</xdr:rowOff>
    </xdr:to>
    <xdr:sp macro="" textlink="">
      <xdr:nvSpPr>
        <xdr:cNvPr id="700" name="フローチャート: 判断 699"/>
        <xdr:cNvSpPr/>
      </xdr:nvSpPr>
      <xdr:spPr>
        <a:xfrm>
          <a:off x="12763500" y="16295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125435</xdr:rowOff>
    </xdr:from>
    <xdr:ext cx="534377" cy="259045"/>
    <xdr:sp macro="" textlink="">
      <xdr:nvSpPr>
        <xdr:cNvPr id="701" name="テキスト ボックス 700"/>
        <xdr:cNvSpPr txBox="1"/>
      </xdr:nvSpPr>
      <xdr:spPr>
        <a:xfrm>
          <a:off x="12547111" y="16070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52439</xdr:rowOff>
    </xdr:from>
    <xdr:to>
      <xdr:col>85</xdr:col>
      <xdr:colOff>177800</xdr:colOff>
      <xdr:row>96</xdr:row>
      <xdr:rowOff>154039</xdr:rowOff>
    </xdr:to>
    <xdr:sp macro="" textlink="">
      <xdr:nvSpPr>
        <xdr:cNvPr id="707" name="楕円 706"/>
        <xdr:cNvSpPr/>
      </xdr:nvSpPr>
      <xdr:spPr>
        <a:xfrm>
          <a:off x="16268700" y="1651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30866</xdr:rowOff>
    </xdr:from>
    <xdr:ext cx="534377" cy="259045"/>
    <xdr:sp macro="" textlink="">
      <xdr:nvSpPr>
        <xdr:cNvPr id="708" name="公債費該当値テキスト"/>
        <xdr:cNvSpPr txBox="1"/>
      </xdr:nvSpPr>
      <xdr:spPr>
        <a:xfrm>
          <a:off x="16370300" y="16490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68174</xdr:rowOff>
    </xdr:from>
    <xdr:to>
      <xdr:col>81</xdr:col>
      <xdr:colOff>101600</xdr:colOff>
      <xdr:row>96</xdr:row>
      <xdr:rowOff>169774</xdr:rowOff>
    </xdr:to>
    <xdr:sp macro="" textlink="">
      <xdr:nvSpPr>
        <xdr:cNvPr id="709" name="楕円 708"/>
        <xdr:cNvSpPr/>
      </xdr:nvSpPr>
      <xdr:spPr>
        <a:xfrm>
          <a:off x="15430500" y="1652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160901</xdr:rowOff>
    </xdr:from>
    <xdr:ext cx="534377" cy="259045"/>
    <xdr:sp macro="" textlink="">
      <xdr:nvSpPr>
        <xdr:cNvPr id="710" name="テキスト ボックス 709"/>
        <xdr:cNvSpPr txBox="1"/>
      </xdr:nvSpPr>
      <xdr:spPr>
        <a:xfrm>
          <a:off x="15214111" y="16620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166339</xdr:rowOff>
    </xdr:from>
    <xdr:to>
      <xdr:col>76</xdr:col>
      <xdr:colOff>165100</xdr:colOff>
      <xdr:row>96</xdr:row>
      <xdr:rowOff>96489</xdr:rowOff>
    </xdr:to>
    <xdr:sp macro="" textlink="">
      <xdr:nvSpPr>
        <xdr:cNvPr id="711" name="楕円 710"/>
        <xdr:cNvSpPr/>
      </xdr:nvSpPr>
      <xdr:spPr>
        <a:xfrm>
          <a:off x="14541500" y="1645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87616</xdr:rowOff>
    </xdr:from>
    <xdr:ext cx="534377" cy="259045"/>
    <xdr:sp macro="" textlink="">
      <xdr:nvSpPr>
        <xdr:cNvPr id="712" name="テキスト ボックス 711"/>
        <xdr:cNvSpPr txBox="1"/>
      </xdr:nvSpPr>
      <xdr:spPr>
        <a:xfrm>
          <a:off x="14325111" y="16546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62001</xdr:rowOff>
    </xdr:from>
    <xdr:to>
      <xdr:col>72</xdr:col>
      <xdr:colOff>38100</xdr:colOff>
      <xdr:row>96</xdr:row>
      <xdr:rowOff>163601</xdr:rowOff>
    </xdr:to>
    <xdr:sp macro="" textlink="">
      <xdr:nvSpPr>
        <xdr:cNvPr id="713" name="楕円 712"/>
        <xdr:cNvSpPr/>
      </xdr:nvSpPr>
      <xdr:spPr>
        <a:xfrm>
          <a:off x="13652500" y="1652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154728</xdr:rowOff>
    </xdr:from>
    <xdr:ext cx="534377" cy="259045"/>
    <xdr:sp macro="" textlink="">
      <xdr:nvSpPr>
        <xdr:cNvPr id="714" name="テキスト ボックス 713"/>
        <xdr:cNvSpPr txBox="1"/>
      </xdr:nvSpPr>
      <xdr:spPr>
        <a:xfrm>
          <a:off x="13436111" y="1661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16377</xdr:rowOff>
    </xdr:from>
    <xdr:to>
      <xdr:col>67</xdr:col>
      <xdr:colOff>101600</xdr:colOff>
      <xdr:row>96</xdr:row>
      <xdr:rowOff>117977</xdr:rowOff>
    </xdr:to>
    <xdr:sp macro="" textlink="">
      <xdr:nvSpPr>
        <xdr:cNvPr id="715" name="楕円 714"/>
        <xdr:cNvSpPr/>
      </xdr:nvSpPr>
      <xdr:spPr>
        <a:xfrm>
          <a:off x="12763500" y="1647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109104</xdr:rowOff>
    </xdr:from>
    <xdr:ext cx="534377" cy="259045"/>
    <xdr:sp macro="" textlink="">
      <xdr:nvSpPr>
        <xdr:cNvPr id="716" name="テキスト ボックス 715"/>
        <xdr:cNvSpPr txBox="1"/>
      </xdr:nvSpPr>
      <xdr:spPr>
        <a:xfrm>
          <a:off x="12547111" y="1656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0" name="テキスト ボックス 729"/>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6" name="テキスト ボックス 73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84836</xdr:rowOff>
    </xdr:from>
    <xdr:to>
      <xdr:col>116</xdr:col>
      <xdr:colOff>62864</xdr:colOff>
      <xdr:row>39</xdr:row>
      <xdr:rowOff>44450</xdr:rowOff>
    </xdr:to>
    <xdr:cxnSp macro="">
      <xdr:nvCxnSpPr>
        <xdr:cNvPr id="740" name="直線コネクタ 739"/>
        <xdr:cNvCxnSpPr/>
      </xdr:nvCxnSpPr>
      <xdr:spPr>
        <a:xfrm flipV="1">
          <a:off x="22159595" y="5228336"/>
          <a:ext cx="1269" cy="1502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1"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31513</xdr:rowOff>
    </xdr:from>
    <xdr:ext cx="469744" cy="259045"/>
    <xdr:sp macro="" textlink="">
      <xdr:nvSpPr>
        <xdr:cNvPr id="743" name="諸支出金最大値テキスト"/>
        <xdr:cNvSpPr txBox="1"/>
      </xdr:nvSpPr>
      <xdr:spPr>
        <a:xfrm>
          <a:off x="22212300" y="5003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84836</xdr:rowOff>
    </xdr:from>
    <xdr:to>
      <xdr:col>116</xdr:col>
      <xdr:colOff>152400</xdr:colOff>
      <xdr:row>30</xdr:row>
      <xdr:rowOff>84836</xdr:rowOff>
    </xdr:to>
    <xdr:cxnSp macro="">
      <xdr:nvCxnSpPr>
        <xdr:cNvPr id="744" name="直線コネクタ 743"/>
        <xdr:cNvCxnSpPr/>
      </xdr:nvCxnSpPr>
      <xdr:spPr>
        <a:xfrm>
          <a:off x="22072600" y="522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114825</xdr:rowOff>
    </xdr:from>
    <xdr:ext cx="313932" cy="259045"/>
    <xdr:sp macro="" textlink="">
      <xdr:nvSpPr>
        <xdr:cNvPr id="746" name="諸支出金平均値テキスト"/>
        <xdr:cNvSpPr txBox="1"/>
      </xdr:nvSpPr>
      <xdr:spPr>
        <a:xfrm>
          <a:off x="22212300" y="645847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91948</xdr:rowOff>
    </xdr:from>
    <xdr:to>
      <xdr:col>116</xdr:col>
      <xdr:colOff>114300</xdr:colOff>
      <xdr:row>39</xdr:row>
      <xdr:rowOff>22098</xdr:rowOff>
    </xdr:to>
    <xdr:sp macro="" textlink="">
      <xdr:nvSpPr>
        <xdr:cNvPr id="747" name="フローチャート: 判断 746"/>
        <xdr:cNvSpPr/>
      </xdr:nvSpPr>
      <xdr:spPr>
        <a:xfrm>
          <a:off x="22110700" y="6607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21082</xdr:rowOff>
    </xdr:from>
    <xdr:to>
      <xdr:col>112</xdr:col>
      <xdr:colOff>38100</xdr:colOff>
      <xdr:row>38</xdr:row>
      <xdr:rowOff>122682</xdr:rowOff>
    </xdr:to>
    <xdr:sp macro="" textlink="">
      <xdr:nvSpPr>
        <xdr:cNvPr id="749" name="フローチャート: 判断 748"/>
        <xdr:cNvSpPr/>
      </xdr:nvSpPr>
      <xdr:spPr>
        <a:xfrm>
          <a:off x="21272500" y="653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139209</xdr:rowOff>
    </xdr:from>
    <xdr:ext cx="378565" cy="259045"/>
    <xdr:sp macro="" textlink="">
      <xdr:nvSpPr>
        <xdr:cNvPr id="750" name="テキスト ボックス 749"/>
        <xdr:cNvSpPr txBox="1"/>
      </xdr:nvSpPr>
      <xdr:spPr>
        <a:xfrm>
          <a:off x="21134017" y="63114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128524</xdr:rowOff>
    </xdr:from>
    <xdr:to>
      <xdr:col>107</xdr:col>
      <xdr:colOff>101600</xdr:colOff>
      <xdr:row>38</xdr:row>
      <xdr:rowOff>58674</xdr:rowOff>
    </xdr:to>
    <xdr:sp macro="" textlink="">
      <xdr:nvSpPr>
        <xdr:cNvPr id="752" name="フローチャート: 判断 751"/>
        <xdr:cNvSpPr/>
      </xdr:nvSpPr>
      <xdr:spPr>
        <a:xfrm>
          <a:off x="20383500" y="647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75201</xdr:rowOff>
    </xdr:from>
    <xdr:ext cx="378565" cy="259045"/>
    <xdr:sp macro="" textlink="">
      <xdr:nvSpPr>
        <xdr:cNvPr id="753" name="テキスト ボックス 752"/>
        <xdr:cNvSpPr txBox="1"/>
      </xdr:nvSpPr>
      <xdr:spPr>
        <a:xfrm>
          <a:off x="20245017" y="6247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59944</xdr:rowOff>
    </xdr:from>
    <xdr:to>
      <xdr:col>102</xdr:col>
      <xdr:colOff>165100</xdr:colOff>
      <xdr:row>37</xdr:row>
      <xdr:rowOff>161544</xdr:rowOff>
    </xdr:to>
    <xdr:sp macro="" textlink="">
      <xdr:nvSpPr>
        <xdr:cNvPr id="755" name="フローチャート: 判断 754"/>
        <xdr:cNvSpPr/>
      </xdr:nvSpPr>
      <xdr:spPr>
        <a:xfrm>
          <a:off x="19494500" y="640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6621</xdr:rowOff>
    </xdr:from>
    <xdr:ext cx="378565" cy="259045"/>
    <xdr:sp macro="" textlink="">
      <xdr:nvSpPr>
        <xdr:cNvPr id="756" name="テキスト ボックス 755"/>
        <xdr:cNvSpPr txBox="1"/>
      </xdr:nvSpPr>
      <xdr:spPr>
        <a:xfrm>
          <a:off x="19356017" y="61788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143002</xdr:rowOff>
    </xdr:from>
    <xdr:to>
      <xdr:col>98</xdr:col>
      <xdr:colOff>38100</xdr:colOff>
      <xdr:row>37</xdr:row>
      <xdr:rowOff>73152</xdr:rowOff>
    </xdr:to>
    <xdr:sp macro="" textlink="">
      <xdr:nvSpPr>
        <xdr:cNvPr id="757" name="フローチャート: 判断 756"/>
        <xdr:cNvSpPr/>
      </xdr:nvSpPr>
      <xdr:spPr>
        <a:xfrm>
          <a:off x="18605500" y="631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89679</xdr:rowOff>
    </xdr:from>
    <xdr:ext cx="378565" cy="259045"/>
    <xdr:sp macro="" textlink="">
      <xdr:nvSpPr>
        <xdr:cNvPr id="758" name="テキスト ボックス 757"/>
        <xdr:cNvSpPr txBox="1"/>
      </xdr:nvSpPr>
      <xdr:spPr>
        <a:xfrm>
          <a:off x="18467017" y="60904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5"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・議会費</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消防費</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及び農林水産業費</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は類似団体平均を上回ったものの、それ以外は下回りました。</a:t>
          </a:r>
          <a:endParaRPr lang="ja-JP" altLang="ja-JP" sz="1300">
            <a:effectLst/>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・住民一人当たり３０９，７９９円となっています。主な構成項目である民生費は、住民一人当たり１３０，</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８５４</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円で、</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前年度から比較すると０．０１減少し、</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類似団体平均１４６，３８１円を下回っています。</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これは、障害者自立支援給付事業及び経済対策臨時福祉給付金給付事業等が増加したものの、国民健康保険特別会計操出事業の減及び</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年金生活者等支援臨時福祉給付金給付事業（繰越明許分）</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の皆減等が主な要因です。</a:t>
          </a:r>
          <a:endPar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・消防</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費は、住民一人当たり</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１３，４５７</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円で</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、前年度から比較すると</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０．６１</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％増加し、類似団体平均１２，</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１２７</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円を上回っています。これは、</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消防団施設維持管理等経費</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の増等が主な要因です。 </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・教育費</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は、住民一人当たり</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３３，３３３</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円で、前年度から比較すると</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２．６９</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％減少し、</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４０，４７５</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円を下回っています。これは、</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小学校屋内運動場建築事業及びスポーツ・文化村整備事業（第３期工事）の皆減等</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が主な要因です。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埼玉県熊谷市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財政調整基金残高・・・</a:t>
          </a:r>
          <a:r>
            <a:rPr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積立金</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は</a:t>
          </a:r>
          <a:r>
            <a:rPr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７，４８０</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千円増加し、対前年度比０．</a:t>
          </a:r>
          <a:r>
            <a:rPr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1</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％増加しました</a:t>
          </a:r>
          <a:r>
            <a:rPr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が、標準財政規模比は、対前年度比０．０５％と僅かに減少しました。</a:t>
          </a:r>
          <a:endParaRPr lang="en-US" altLang="ja-JP" sz="1000">
            <a:solidFill>
              <a:schemeClr val="dk1"/>
            </a:solidFill>
            <a:effectLst/>
            <a:latin typeface="ＭＳ Ｐゴシック" panose="020B0600070205080204" pitchFamily="50" charset="-128"/>
            <a:ea typeface="ＭＳ Ｐゴシック" panose="020B0600070205080204" pitchFamily="50" charset="-128"/>
            <a:cs typeface="+mn-cs"/>
          </a:endParaRPr>
        </a:p>
        <a:p>
          <a:pPr rtl="0"/>
          <a:r>
            <a:rPr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実質収支額・・・歳入</a:t>
          </a:r>
          <a:r>
            <a:rPr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は、地方交付税の減となったものの、繰越金、各種交付金、地方税等の増により、全体で１，１９６，２６７千円の増、歳出は、積立金及び扶助費等の増となったものの、繰出金、補助費、物件費等の減により、全体として１９６，６０２千円の減、繰越明許費は２２，７２６千円の増となり、実質収支額は１，３７０，１４３千円の増、対前年度比３．４</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％増加し</a:t>
          </a:r>
          <a:r>
            <a:rPr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ました。</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標準財政規模比</a:t>
          </a:r>
          <a:r>
            <a:rPr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１８．５６％と過去５年間最大で</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、対前年度比</a:t>
          </a:r>
          <a:r>
            <a:rPr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３．４１</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増加</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しました。</a:t>
          </a:r>
          <a:endParaRPr lang="en-US" altLang="ja-JP" sz="10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実質単年度収支・・・</a:t>
          </a:r>
          <a:r>
            <a:rPr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実質単年度収支は、財政調整基金積立金３４千円の増、繰上償還金７４５千円の皆増があったものの、対前年度比５８３，３７２千円、７３．３８％増加しました。</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標準財政規模比は対前年度比</a:t>
          </a:r>
          <a:r>
            <a:rPr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１．４６</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増加</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しました。</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埼玉県熊谷市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一般会計・・・１０％前後で推移しています。引き続き、健全財政に努めます。</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水道事業会計・・・５～７％台で推移しており、大きな変化はありません。</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後期高齢者医療特別会計、公共用地先行取得特別会計、国民健康保険特別会計、駐車場事業特別会計、下水道特別会計、農業集落事業特別会計、その他会計</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・・・一般会計からの繰入で財政運営を行っており、０．</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１１</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％以内の範囲で推移しています。</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7.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8.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9.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67831002</v>
      </c>
      <c r="BO4" s="410"/>
      <c r="BP4" s="410"/>
      <c r="BQ4" s="410"/>
      <c r="BR4" s="410"/>
      <c r="BS4" s="410"/>
      <c r="BT4" s="410"/>
      <c r="BU4" s="411"/>
      <c r="BV4" s="409">
        <v>66634735</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15.4</v>
      </c>
      <c r="CU4" s="416"/>
      <c r="CV4" s="416"/>
      <c r="CW4" s="416"/>
      <c r="CX4" s="416"/>
      <c r="CY4" s="416"/>
      <c r="CZ4" s="416"/>
      <c r="DA4" s="417"/>
      <c r="DB4" s="415">
        <v>12</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61604197</v>
      </c>
      <c r="BO5" s="447"/>
      <c r="BP5" s="447"/>
      <c r="BQ5" s="447"/>
      <c r="BR5" s="447"/>
      <c r="BS5" s="447"/>
      <c r="BT5" s="447"/>
      <c r="BU5" s="448"/>
      <c r="BV5" s="446">
        <v>61800799</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87.1</v>
      </c>
      <c r="CU5" s="444"/>
      <c r="CV5" s="444"/>
      <c r="CW5" s="444"/>
      <c r="CX5" s="444"/>
      <c r="CY5" s="444"/>
      <c r="CZ5" s="444"/>
      <c r="DA5" s="445"/>
      <c r="DB5" s="443">
        <v>87.2</v>
      </c>
      <c r="DC5" s="444"/>
      <c r="DD5" s="444"/>
      <c r="DE5" s="444"/>
      <c r="DF5" s="444"/>
      <c r="DG5" s="444"/>
      <c r="DH5" s="444"/>
      <c r="DI5" s="445"/>
      <c r="DJ5" s="165"/>
      <c r="DK5" s="165"/>
      <c r="DL5" s="165"/>
      <c r="DM5" s="165"/>
      <c r="DN5" s="165"/>
      <c r="DO5" s="165"/>
    </row>
    <row r="6" spans="1:119" ht="18.75" customHeight="1">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88</v>
      </c>
      <c r="AV6" s="479"/>
      <c r="AW6" s="479"/>
      <c r="AX6" s="479"/>
      <c r="AY6" s="480" t="s">
        <v>96</v>
      </c>
      <c r="AZ6" s="481"/>
      <c r="BA6" s="481"/>
      <c r="BB6" s="481"/>
      <c r="BC6" s="481"/>
      <c r="BD6" s="481"/>
      <c r="BE6" s="481"/>
      <c r="BF6" s="481"/>
      <c r="BG6" s="481"/>
      <c r="BH6" s="481"/>
      <c r="BI6" s="481"/>
      <c r="BJ6" s="481"/>
      <c r="BK6" s="481"/>
      <c r="BL6" s="481"/>
      <c r="BM6" s="482"/>
      <c r="BN6" s="446">
        <v>6226805</v>
      </c>
      <c r="BO6" s="447"/>
      <c r="BP6" s="447"/>
      <c r="BQ6" s="447"/>
      <c r="BR6" s="447"/>
      <c r="BS6" s="447"/>
      <c r="BT6" s="447"/>
      <c r="BU6" s="448"/>
      <c r="BV6" s="446">
        <v>4833936</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89.4</v>
      </c>
      <c r="CU6" s="484"/>
      <c r="CV6" s="484"/>
      <c r="CW6" s="484"/>
      <c r="CX6" s="484"/>
      <c r="CY6" s="484"/>
      <c r="CZ6" s="484"/>
      <c r="DA6" s="485"/>
      <c r="DB6" s="483">
        <v>89.5</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99</v>
      </c>
      <c r="AV7" s="479"/>
      <c r="AW7" s="479"/>
      <c r="AX7" s="479"/>
      <c r="AY7" s="480" t="s">
        <v>100</v>
      </c>
      <c r="AZ7" s="481"/>
      <c r="BA7" s="481"/>
      <c r="BB7" s="481"/>
      <c r="BC7" s="481"/>
      <c r="BD7" s="481"/>
      <c r="BE7" s="481"/>
      <c r="BF7" s="481"/>
      <c r="BG7" s="481"/>
      <c r="BH7" s="481"/>
      <c r="BI7" s="481"/>
      <c r="BJ7" s="481"/>
      <c r="BK7" s="481"/>
      <c r="BL7" s="481"/>
      <c r="BM7" s="482"/>
      <c r="BN7" s="446">
        <v>102261</v>
      </c>
      <c r="BO7" s="447"/>
      <c r="BP7" s="447"/>
      <c r="BQ7" s="447"/>
      <c r="BR7" s="447"/>
      <c r="BS7" s="447"/>
      <c r="BT7" s="447"/>
      <c r="BU7" s="448"/>
      <c r="BV7" s="446">
        <v>79535</v>
      </c>
      <c r="BW7" s="447"/>
      <c r="BX7" s="447"/>
      <c r="BY7" s="447"/>
      <c r="BZ7" s="447"/>
      <c r="CA7" s="447"/>
      <c r="CB7" s="447"/>
      <c r="CC7" s="448"/>
      <c r="CD7" s="449" t="s">
        <v>101</v>
      </c>
      <c r="CE7" s="450"/>
      <c r="CF7" s="450"/>
      <c r="CG7" s="450"/>
      <c r="CH7" s="450"/>
      <c r="CI7" s="450"/>
      <c r="CJ7" s="450"/>
      <c r="CK7" s="450"/>
      <c r="CL7" s="450"/>
      <c r="CM7" s="450"/>
      <c r="CN7" s="450"/>
      <c r="CO7" s="450"/>
      <c r="CP7" s="450"/>
      <c r="CQ7" s="450"/>
      <c r="CR7" s="450"/>
      <c r="CS7" s="451"/>
      <c r="CT7" s="446">
        <v>39697735</v>
      </c>
      <c r="CU7" s="447"/>
      <c r="CV7" s="447"/>
      <c r="CW7" s="447"/>
      <c r="CX7" s="447"/>
      <c r="CY7" s="447"/>
      <c r="CZ7" s="447"/>
      <c r="DA7" s="448"/>
      <c r="DB7" s="446">
        <v>39554087</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102</v>
      </c>
      <c r="AN8" s="476"/>
      <c r="AO8" s="476"/>
      <c r="AP8" s="476"/>
      <c r="AQ8" s="476"/>
      <c r="AR8" s="476"/>
      <c r="AS8" s="476"/>
      <c r="AT8" s="477"/>
      <c r="AU8" s="478" t="s">
        <v>88</v>
      </c>
      <c r="AV8" s="479"/>
      <c r="AW8" s="479"/>
      <c r="AX8" s="479"/>
      <c r="AY8" s="480" t="s">
        <v>103</v>
      </c>
      <c r="AZ8" s="481"/>
      <c r="BA8" s="481"/>
      <c r="BB8" s="481"/>
      <c r="BC8" s="481"/>
      <c r="BD8" s="481"/>
      <c r="BE8" s="481"/>
      <c r="BF8" s="481"/>
      <c r="BG8" s="481"/>
      <c r="BH8" s="481"/>
      <c r="BI8" s="481"/>
      <c r="BJ8" s="481"/>
      <c r="BK8" s="481"/>
      <c r="BL8" s="481"/>
      <c r="BM8" s="482"/>
      <c r="BN8" s="446">
        <v>6124544</v>
      </c>
      <c r="BO8" s="447"/>
      <c r="BP8" s="447"/>
      <c r="BQ8" s="447"/>
      <c r="BR8" s="447"/>
      <c r="BS8" s="447"/>
      <c r="BT8" s="447"/>
      <c r="BU8" s="448"/>
      <c r="BV8" s="446">
        <v>4754401</v>
      </c>
      <c r="BW8" s="447"/>
      <c r="BX8" s="447"/>
      <c r="BY8" s="447"/>
      <c r="BZ8" s="447"/>
      <c r="CA8" s="447"/>
      <c r="CB8" s="447"/>
      <c r="CC8" s="448"/>
      <c r="CD8" s="449" t="s">
        <v>104</v>
      </c>
      <c r="CE8" s="450"/>
      <c r="CF8" s="450"/>
      <c r="CG8" s="450"/>
      <c r="CH8" s="450"/>
      <c r="CI8" s="450"/>
      <c r="CJ8" s="450"/>
      <c r="CK8" s="450"/>
      <c r="CL8" s="450"/>
      <c r="CM8" s="450"/>
      <c r="CN8" s="450"/>
      <c r="CO8" s="450"/>
      <c r="CP8" s="450"/>
      <c r="CQ8" s="450"/>
      <c r="CR8" s="450"/>
      <c r="CS8" s="451"/>
      <c r="CT8" s="486">
        <v>0.89</v>
      </c>
      <c r="CU8" s="487"/>
      <c r="CV8" s="487"/>
      <c r="CW8" s="487"/>
      <c r="CX8" s="487"/>
      <c r="CY8" s="487"/>
      <c r="CZ8" s="487"/>
      <c r="DA8" s="488"/>
      <c r="DB8" s="486">
        <v>0.88</v>
      </c>
      <c r="DC8" s="487"/>
      <c r="DD8" s="487"/>
      <c r="DE8" s="487"/>
      <c r="DF8" s="487"/>
      <c r="DG8" s="487"/>
      <c r="DH8" s="487"/>
      <c r="DI8" s="488"/>
      <c r="DJ8" s="165"/>
      <c r="DK8" s="165"/>
      <c r="DL8" s="165"/>
      <c r="DM8" s="165"/>
      <c r="DN8" s="165"/>
      <c r="DO8" s="165"/>
    </row>
    <row r="9" spans="1:119" ht="18.75" customHeight="1" thickBot="1">
      <c r="A9" s="166"/>
      <c r="B9" s="440" t="s">
        <v>105</v>
      </c>
      <c r="C9" s="441"/>
      <c r="D9" s="441"/>
      <c r="E9" s="441"/>
      <c r="F9" s="441"/>
      <c r="G9" s="441"/>
      <c r="H9" s="441"/>
      <c r="I9" s="441"/>
      <c r="J9" s="441"/>
      <c r="K9" s="489"/>
      <c r="L9" s="490" t="s">
        <v>106</v>
      </c>
      <c r="M9" s="491"/>
      <c r="N9" s="491"/>
      <c r="O9" s="491"/>
      <c r="P9" s="491"/>
      <c r="Q9" s="492"/>
      <c r="R9" s="493">
        <v>198742</v>
      </c>
      <c r="S9" s="494"/>
      <c r="T9" s="494"/>
      <c r="U9" s="494"/>
      <c r="V9" s="495"/>
      <c r="W9" s="403" t="s">
        <v>107</v>
      </c>
      <c r="X9" s="404"/>
      <c r="Y9" s="404"/>
      <c r="Z9" s="404"/>
      <c r="AA9" s="404"/>
      <c r="AB9" s="404"/>
      <c r="AC9" s="404"/>
      <c r="AD9" s="404"/>
      <c r="AE9" s="404"/>
      <c r="AF9" s="404"/>
      <c r="AG9" s="404"/>
      <c r="AH9" s="404"/>
      <c r="AI9" s="404"/>
      <c r="AJ9" s="404"/>
      <c r="AK9" s="404"/>
      <c r="AL9" s="405"/>
      <c r="AM9" s="475" t="s">
        <v>108</v>
      </c>
      <c r="AN9" s="476"/>
      <c r="AO9" s="476"/>
      <c r="AP9" s="476"/>
      <c r="AQ9" s="476"/>
      <c r="AR9" s="476"/>
      <c r="AS9" s="476"/>
      <c r="AT9" s="477"/>
      <c r="AU9" s="478" t="s">
        <v>88</v>
      </c>
      <c r="AV9" s="479"/>
      <c r="AW9" s="479"/>
      <c r="AX9" s="479"/>
      <c r="AY9" s="480" t="s">
        <v>109</v>
      </c>
      <c r="AZ9" s="481"/>
      <c r="BA9" s="481"/>
      <c r="BB9" s="481"/>
      <c r="BC9" s="481"/>
      <c r="BD9" s="481"/>
      <c r="BE9" s="481"/>
      <c r="BF9" s="481"/>
      <c r="BG9" s="481"/>
      <c r="BH9" s="481"/>
      <c r="BI9" s="481"/>
      <c r="BJ9" s="481"/>
      <c r="BK9" s="481"/>
      <c r="BL9" s="481"/>
      <c r="BM9" s="482"/>
      <c r="BN9" s="446">
        <v>1370143</v>
      </c>
      <c r="BO9" s="447"/>
      <c r="BP9" s="447"/>
      <c r="BQ9" s="447"/>
      <c r="BR9" s="447"/>
      <c r="BS9" s="447"/>
      <c r="BT9" s="447"/>
      <c r="BU9" s="448"/>
      <c r="BV9" s="446">
        <v>787550</v>
      </c>
      <c r="BW9" s="447"/>
      <c r="BX9" s="447"/>
      <c r="BY9" s="447"/>
      <c r="BZ9" s="447"/>
      <c r="CA9" s="447"/>
      <c r="CB9" s="447"/>
      <c r="CC9" s="448"/>
      <c r="CD9" s="449" t="s">
        <v>110</v>
      </c>
      <c r="CE9" s="450"/>
      <c r="CF9" s="450"/>
      <c r="CG9" s="450"/>
      <c r="CH9" s="450"/>
      <c r="CI9" s="450"/>
      <c r="CJ9" s="450"/>
      <c r="CK9" s="450"/>
      <c r="CL9" s="450"/>
      <c r="CM9" s="450"/>
      <c r="CN9" s="450"/>
      <c r="CO9" s="450"/>
      <c r="CP9" s="450"/>
      <c r="CQ9" s="450"/>
      <c r="CR9" s="450"/>
      <c r="CS9" s="451"/>
      <c r="CT9" s="443">
        <v>9.9</v>
      </c>
      <c r="CU9" s="444"/>
      <c r="CV9" s="444"/>
      <c r="CW9" s="444"/>
      <c r="CX9" s="444"/>
      <c r="CY9" s="444"/>
      <c r="CZ9" s="444"/>
      <c r="DA9" s="445"/>
      <c r="DB9" s="443">
        <v>9.8000000000000007</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111</v>
      </c>
      <c r="M10" s="476"/>
      <c r="N10" s="476"/>
      <c r="O10" s="476"/>
      <c r="P10" s="476"/>
      <c r="Q10" s="477"/>
      <c r="R10" s="497">
        <v>203180</v>
      </c>
      <c r="S10" s="498"/>
      <c r="T10" s="498"/>
      <c r="U10" s="498"/>
      <c r="V10" s="499"/>
      <c r="W10" s="434"/>
      <c r="X10" s="435"/>
      <c r="Y10" s="435"/>
      <c r="Z10" s="435"/>
      <c r="AA10" s="435"/>
      <c r="AB10" s="435"/>
      <c r="AC10" s="435"/>
      <c r="AD10" s="435"/>
      <c r="AE10" s="435"/>
      <c r="AF10" s="435"/>
      <c r="AG10" s="435"/>
      <c r="AH10" s="435"/>
      <c r="AI10" s="435"/>
      <c r="AJ10" s="435"/>
      <c r="AK10" s="435"/>
      <c r="AL10" s="438"/>
      <c r="AM10" s="475" t="s">
        <v>112</v>
      </c>
      <c r="AN10" s="476"/>
      <c r="AO10" s="476"/>
      <c r="AP10" s="476"/>
      <c r="AQ10" s="476"/>
      <c r="AR10" s="476"/>
      <c r="AS10" s="476"/>
      <c r="AT10" s="477"/>
      <c r="AU10" s="478" t="s">
        <v>88</v>
      </c>
      <c r="AV10" s="479"/>
      <c r="AW10" s="479"/>
      <c r="AX10" s="479"/>
      <c r="AY10" s="480" t="s">
        <v>113</v>
      </c>
      <c r="AZ10" s="481"/>
      <c r="BA10" s="481"/>
      <c r="BB10" s="481"/>
      <c r="BC10" s="481"/>
      <c r="BD10" s="481"/>
      <c r="BE10" s="481"/>
      <c r="BF10" s="481"/>
      <c r="BG10" s="481"/>
      <c r="BH10" s="481"/>
      <c r="BI10" s="481"/>
      <c r="BJ10" s="481"/>
      <c r="BK10" s="481"/>
      <c r="BL10" s="481"/>
      <c r="BM10" s="482"/>
      <c r="BN10" s="446">
        <v>7480</v>
      </c>
      <c r="BO10" s="447"/>
      <c r="BP10" s="447"/>
      <c r="BQ10" s="447"/>
      <c r="BR10" s="447"/>
      <c r="BS10" s="447"/>
      <c r="BT10" s="447"/>
      <c r="BU10" s="448"/>
      <c r="BV10" s="446">
        <v>7446</v>
      </c>
      <c r="BW10" s="447"/>
      <c r="BX10" s="447"/>
      <c r="BY10" s="447"/>
      <c r="BZ10" s="447"/>
      <c r="CA10" s="447"/>
      <c r="CB10" s="447"/>
      <c r="CC10" s="448"/>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115</v>
      </c>
      <c r="M11" s="501"/>
      <c r="N11" s="501"/>
      <c r="O11" s="501"/>
      <c r="P11" s="501"/>
      <c r="Q11" s="502"/>
      <c r="R11" s="503" t="s">
        <v>116</v>
      </c>
      <c r="S11" s="504"/>
      <c r="T11" s="504"/>
      <c r="U11" s="504"/>
      <c r="V11" s="505"/>
      <c r="W11" s="434"/>
      <c r="X11" s="435"/>
      <c r="Y11" s="435"/>
      <c r="Z11" s="435"/>
      <c r="AA11" s="435"/>
      <c r="AB11" s="435"/>
      <c r="AC11" s="435"/>
      <c r="AD11" s="435"/>
      <c r="AE11" s="435"/>
      <c r="AF11" s="435"/>
      <c r="AG11" s="435"/>
      <c r="AH11" s="435"/>
      <c r="AI11" s="435"/>
      <c r="AJ11" s="435"/>
      <c r="AK11" s="435"/>
      <c r="AL11" s="438"/>
      <c r="AM11" s="475" t="s">
        <v>117</v>
      </c>
      <c r="AN11" s="476"/>
      <c r="AO11" s="476"/>
      <c r="AP11" s="476"/>
      <c r="AQ11" s="476"/>
      <c r="AR11" s="476"/>
      <c r="AS11" s="476"/>
      <c r="AT11" s="477"/>
      <c r="AU11" s="478" t="s">
        <v>88</v>
      </c>
      <c r="AV11" s="479"/>
      <c r="AW11" s="479"/>
      <c r="AX11" s="479"/>
      <c r="AY11" s="480" t="s">
        <v>118</v>
      </c>
      <c r="AZ11" s="481"/>
      <c r="BA11" s="481"/>
      <c r="BB11" s="481"/>
      <c r="BC11" s="481"/>
      <c r="BD11" s="481"/>
      <c r="BE11" s="481"/>
      <c r="BF11" s="481"/>
      <c r="BG11" s="481"/>
      <c r="BH11" s="481"/>
      <c r="BI11" s="481"/>
      <c r="BJ11" s="481"/>
      <c r="BK11" s="481"/>
      <c r="BL11" s="481"/>
      <c r="BM11" s="482"/>
      <c r="BN11" s="446">
        <v>745</v>
      </c>
      <c r="BO11" s="447"/>
      <c r="BP11" s="447"/>
      <c r="BQ11" s="447"/>
      <c r="BR11" s="447"/>
      <c r="BS11" s="447"/>
      <c r="BT11" s="447"/>
      <c r="BU11" s="448"/>
      <c r="BV11" s="446">
        <v>0</v>
      </c>
      <c r="BW11" s="447"/>
      <c r="BX11" s="447"/>
      <c r="BY11" s="447"/>
      <c r="BZ11" s="447"/>
      <c r="CA11" s="447"/>
      <c r="CB11" s="447"/>
      <c r="CC11" s="448"/>
      <c r="CD11" s="449" t="s">
        <v>119</v>
      </c>
      <c r="CE11" s="450"/>
      <c r="CF11" s="450"/>
      <c r="CG11" s="450"/>
      <c r="CH11" s="450"/>
      <c r="CI11" s="450"/>
      <c r="CJ11" s="450"/>
      <c r="CK11" s="450"/>
      <c r="CL11" s="450"/>
      <c r="CM11" s="450"/>
      <c r="CN11" s="450"/>
      <c r="CO11" s="450"/>
      <c r="CP11" s="450"/>
      <c r="CQ11" s="450"/>
      <c r="CR11" s="450"/>
      <c r="CS11" s="451"/>
      <c r="CT11" s="486" t="s">
        <v>120</v>
      </c>
      <c r="CU11" s="487"/>
      <c r="CV11" s="487"/>
      <c r="CW11" s="487"/>
      <c r="CX11" s="487"/>
      <c r="CY11" s="487"/>
      <c r="CZ11" s="487"/>
      <c r="DA11" s="488"/>
      <c r="DB11" s="486" t="s">
        <v>121</v>
      </c>
      <c r="DC11" s="487"/>
      <c r="DD11" s="487"/>
      <c r="DE11" s="487"/>
      <c r="DF11" s="487"/>
      <c r="DG11" s="487"/>
      <c r="DH11" s="487"/>
      <c r="DI11" s="488"/>
      <c r="DJ11" s="165"/>
      <c r="DK11" s="165"/>
      <c r="DL11" s="165"/>
      <c r="DM11" s="165"/>
      <c r="DN11" s="165"/>
      <c r="DO11" s="165"/>
    </row>
    <row r="12" spans="1:119" ht="18.75" customHeight="1">
      <c r="A12" s="166"/>
      <c r="B12" s="506" t="s">
        <v>122</v>
      </c>
      <c r="C12" s="507"/>
      <c r="D12" s="507"/>
      <c r="E12" s="507"/>
      <c r="F12" s="507"/>
      <c r="G12" s="507"/>
      <c r="H12" s="507"/>
      <c r="I12" s="507"/>
      <c r="J12" s="507"/>
      <c r="K12" s="508"/>
      <c r="L12" s="515" t="s">
        <v>123</v>
      </c>
      <c r="M12" s="516"/>
      <c r="N12" s="516"/>
      <c r="O12" s="516"/>
      <c r="P12" s="516"/>
      <c r="Q12" s="517"/>
      <c r="R12" s="518">
        <v>198852</v>
      </c>
      <c r="S12" s="519"/>
      <c r="T12" s="519"/>
      <c r="U12" s="519"/>
      <c r="V12" s="520"/>
      <c r="W12" s="521" t="s">
        <v>1</v>
      </c>
      <c r="X12" s="479"/>
      <c r="Y12" s="479"/>
      <c r="Z12" s="479"/>
      <c r="AA12" s="479"/>
      <c r="AB12" s="522"/>
      <c r="AC12" s="478" t="s">
        <v>124</v>
      </c>
      <c r="AD12" s="479"/>
      <c r="AE12" s="479"/>
      <c r="AF12" s="479"/>
      <c r="AG12" s="522"/>
      <c r="AH12" s="478" t="s">
        <v>125</v>
      </c>
      <c r="AI12" s="479"/>
      <c r="AJ12" s="479"/>
      <c r="AK12" s="479"/>
      <c r="AL12" s="523"/>
      <c r="AM12" s="475" t="s">
        <v>126</v>
      </c>
      <c r="AN12" s="476"/>
      <c r="AO12" s="476"/>
      <c r="AP12" s="476"/>
      <c r="AQ12" s="476"/>
      <c r="AR12" s="476"/>
      <c r="AS12" s="476"/>
      <c r="AT12" s="477"/>
      <c r="AU12" s="478" t="s">
        <v>127</v>
      </c>
      <c r="AV12" s="479"/>
      <c r="AW12" s="479"/>
      <c r="AX12" s="479"/>
      <c r="AY12" s="480" t="s">
        <v>128</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0</v>
      </c>
      <c r="BW12" s="447"/>
      <c r="BX12" s="447"/>
      <c r="BY12" s="447"/>
      <c r="BZ12" s="447"/>
      <c r="CA12" s="447"/>
      <c r="CB12" s="447"/>
      <c r="CC12" s="448"/>
      <c r="CD12" s="449" t="s">
        <v>129</v>
      </c>
      <c r="CE12" s="450"/>
      <c r="CF12" s="450"/>
      <c r="CG12" s="450"/>
      <c r="CH12" s="450"/>
      <c r="CI12" s="450"/>
      <c r="CJ12" s="450"/>
      <c r="CK12" s="450"/>
      <c r="CL12" s="450"/>
      <c r="CM12" s="450"/>
      <c r="CN12" s="450"/>
      <c r="CO12" s="450"/>
      <c r="CP12" s="450"/>
      <c r="CQ12" s="450"/>
      <c r="CR12" s="450"/>
      <c r="CS12" s="451"/>
      <c r="CT12" s="486" t="s">
        <v>120</v>
      </c>
      <c r="CU12" s="487"/>
      <c r="CV12" s="487"/>
      <c r="CW12" s="487"/>
      <c r="CX12" s="487"/>
      <c r="CY12" s="487"/>
      <c r="CZ12" s="487"/>
      <c r="DA12" s="488"/>
      <c r="DB12" s="486" t="s">
        <v>120</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130</v>
      </c>
      <c r="N13" s="535"/>
      <c r="O13" s="535"/>
      <c r="P13" s="535"/>
      <c r="Q13" s="536"/>
      <c r="R13" s="527">
        <v>195783</v>
      </c>
      <c r="S13" s="528"/>
      <c r="T13" s="528"/>
      <c r="U13" s="528"/>
      <c r="V13" s="529"/>
      <c r="W13" s="462" t="s">
        <v>131</v>
      </c>
      <c r="X13" s="463"/>
      <c r="Y13" s="463"/>
      <c r="Z13" s="463"/>
      <c r="AA13" s="463"/>
      <c r="AB13" s="453"/>
      <c r="AC13" s="497">
        <v>2870</v>
      </c>
      <c r="AD13" s="498"/>
      <c r="AE13" s="498"/>
      <c r="AF13" s="498"/>
      <c r="AG13" s="537"/>
      <c r="AH13" s="497">
        <v>3326</v>
      </c>
      <c r="AI13" s="498"/>
      <c r="AJ13" s="498"/>
      <c r="AK13" s="498"/>
      <c r="AL13" s="499"/>
      <c r="AM13" s="475" t="s">
        <v>132</v>
      </c>
      <c r="AN13" s="476"/>
      <c r="AO13" s="476"/>
      <c r="AP13" s="476"/>
      <c r="AQ13" s="476"/>
      <c r="AR13" s="476"/>
      <c r="AS13" s="476"/>
      <c r="AT13" s="477"/>
      <c r="AU13" s="478" t="s">
        <v>133</v>
      </c>
      <c r="AV13" s="479"/>
      <c r="AW13" s="479"/>
      <c r="AX13" s="479"/>
      <c r="AY13" s="480" t="s">
        <v>134</v>
      </c>
      <c r="AZ13" s="481"/>
      <c r="BA13" s="481"/>
      <c r="BB13" s="481"/>
      <c r="BC13" s="481"/>
      <c r="BD13" s="481"/>
      <c r="BE13" s="481"/>
      <c r="BF13" s="481"/>
      <c r="BG13" s="481"/>
      <c r="BH13" s="481"/>
      <c r="BI13" s="481"/>
      <c r="BJ13" s="481"/>
      <c r="BK13" s="481"/>
      <c r="BL13" s="481"/>
      <c r="BM13" s="482"/>
      <c r="BN13" s="446">
        <v>1378368</v>
      </c>
      <c r="BO13" s="447"/>
      <c r="BP13" s="447"/>
      <c r="BQ13" s="447"/>
      <c r="BR13" s="447"/>
      <c r="BS13" s="447"/>
      <c r="BT13" s="447"/>
      <c r="BU13" s="448"/>
      <c r="BV13" s="446">
        <v>794996</v>
      </c>
      <c r="BW13" s="447"/>
      <c r="BX13" s="447"/>
      <c r="BY13" s="447"/>
      <c r="BZ13" s="447"/>
      <c r="CA13" s="447"/>
      <c r="CB13" s="447"/>
      <c r="CC13" s="448"/>
      <c r="CD13" s="449" t="s">
        <v>135</v>
      </c>
      <c r="CE13" s="450"/>
      <c r="CF13" s="450"/>
      <c r="CG13" s="450"/>
      <c r="CH13" s="450"/>
      <c r="CI13" s="450"/>
      <c r="CJ13" s="450"/>
      <c r="CK13" s="450"/>
      <c r="CL13" s="450"/>
      <c r="CM13" s="450"/>
      <c r="CN13" s="450"/>
      <c r="CO13" s="450"/>
      <c r="CP13" s="450"/>
      <c r="CQ13" s="450"/>
      <c r="CR13" s="450"/>
      <c r="CS13" s="451"/>
      <c r="CT13" s="443">
        <v>1.2</v>
      </c>
      <c r="CU13" s="444"/>
      <c r="CV13" s="444"/>
      <c r="CW13" s="444"/>
      <c r="CX13" s="444"/>
      <c r="CY13" s="444"/>
      <c r="CZ13" s="444"/>
      <c r="DA13" s="445"/>
      <c r="DB13" s="443">
        <v>1.2</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136</v>
      </c>
      <c r="M14" s="525"/>
      <c r="N14" s="525"/>
      <c r="O14" s="525"/>
      <c r="P14" s="525"/>
      <c r="Q14" s="526"/>
      <c r="R14" s="527">
        <v>199718</v>
      </c>
      <c r="S14" s="528"/>
      <c r="T14" s="528"/>
      <c r="U14" s="528"/>
      <c r="V14" s="529"/>
      <c r="W14" s="436"/>
      <c r="X14" s="437"/>
      <c r="Y14" s="437"/>
      <c r="Z14" s="437"/>
      <c r="AA14" s="437"/>
      <c r="AB14" s="426"/>
      <c r="AC14" s="530">
        <v>3.2</v>
      </c>
      <c r="AD14" s="531"/>
      <c r="AE14" s="531"/>
      <c r="AF14" s="531"/>
      <c r="AG14" s="532"/>
      <c r="AH14" s="530">
        <v>3.6</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137</v>
      </c>
      <c r="CE14" s="539"/>
      <c r="CF14" s="539"/>
      <c r="CG14" s="539"/>
      <c r="CH14" s="539"/>
      <c r="CI14" s="539"/>
      <c r="CJ14" s="539"/>
      <c r="CK14" s="539"/>
      <c r="CL14" s="539"/>
      <c r="CM14" s="539"/>
      <c r="CN14" s="539"/>
      <c r="CO14" s="539"/>
      <c r="CP14" s="539"/>
      <c r="CQ14" s="539"/>
      <c r="CR14" s="539"/>
      <c r="CS14" s="540"/>
      <c r="CT14" s="541" t="s">
        <v>138</v>
      </c>
      <c r="CU14" s="542"/>
      <c r="CV14" s="542"/>
      <c r="CW14" s="542"/>
      <c r="CX14" s="542"/>
      <c r="CY14" s="542"/>
      <c r="CZ14" s="542"/>
      <c r="DA14" s="543"/>
      <c r="DB14" s="541" t="s">
        <v>121</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139</v>
      </c>
      <c r="N15" s="535"/>
      <c r="O15" s="535"/>
      <c r="P15" s="535"/>
      <c r="Q15" s="536"/>
      <c r="R15" s="527">
        <v>196815</v>
      </c>
      <c r="S15" s="528"/>
      <c r="T15" s="528"/>
      <c r="U15" s="528"/>
      <c r="V15" s="529"/>
      <c r="W15" s="462" t="s">
        <v>140</v>
      </c>
      <c r="X15" s="463"/>
      <c r="Y15" s="463"/>
      <c r="Z15" s="463"/>
      <c r="AA15" s="463"/>
      <c r="AB15" s="453"/>
      <c r="AC15" s="497">
        <v>24855</v>
      </c>
      <c r="AD15" s="498"/>
      <c r="AE15" s="498"/>
      <c r="AF15" s="498"/>
      <c r="AG15" s="537"/>
      <c r="AH15" s="497">
        <v>25599</v>
      </c>
      <c r="AI15" s="498"/>
      <c r="AJ15" s="498"/>
      <c r="AK15" s="498"/>
      <c r="AL15" s="499"/>
      <c r="AM15" s="475"/>
      <c r="AN15" s="476"/>
      <c r="AO15" s="476"/>
      <c r="AP15" s="476"/>
      <c r="AQ15" s="476"/>
      <c r="AR15" s="476"/>
      <c r="AS15" s="476"/>
      <c r="AT15" s="477"/>
      <c r="AU15" s="478"/>
      <c r="AV15" s="479"/>
      <c r="AW15" s="479"/>
      <c r="AX15" s="479"/>
      <c r="AY15" s="406" t="s">
        <v>141</v>
      </c>
      <c r="AZ15" s="407"/>
      <c r="BA15" s="407"/>
      <c r="BB15" s="407"/>
      <c r="BC15" s="407"/>
      <c r="BD15" s="407"/>
      <c r="BE15" s="407"/>
      <c r="BF15" s="407"/>
      <c r="BG15" s="407"/>
      <c r="BH15" s="407"/>
      <c r="BI15" s="407"/>
      <c r="BJ15" s="407"/>
      <c r="BK15" s="407"/>
      <c r="BL15" s="407"/>
      <c r="BM15" s="408"/>
      <c r="BN15" s="409">
        <v>25567973</v>
      </c>
      <c r="BO15" s="410"/>
      <c r="BP15" s="410"/>
      <c r="BQ15" s="410"/>
      <c r="BR15" s="410"/>
      <c r="BS15" s="410"/>
      <c r="BT15" s="410"/>
      <c r="BU15" s="411"/>
      <c r="BV15" s="409">
        <v>25118373</v>
      </c>
      <c r="BW15" s="410"/>
      <c r="BX15" s="410"/>
      <c r="BY15" s="410"/>
      <c r="BZ15" s="410"/>
      <c r="CA15" s="410"/>
      <c r="CB15" s="410"/>
      <c r="CC15" s="411"/>
      <c r="CD15" s="544" t="s">
        <v>142</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143</v>
      </c>
      <c r="M16" s="555"/>
      <c r="N16" s="555"/>
      <c r="O16" s="555"/>
      <c r="P16" s="555"/>
      <c r="Q16" s="556"/>
      <c r="R16" s="547" t="s">
        <v>144</v>
      </c>
      <c r="S16" s="548"/>
      <c r="T16" s="548"/>
      <c r="U16" s="548"/>
      <c r="V16" s="549"/>
      <c r="W16" s="436"/>
      <c r="X16" s="437"/>
      <c r="Y16" s="437"/>
      <c r="Z16" s="437"/>
      <c r="AA16" s="437"/>
      <c r="AB16" s="426"/>
      <c r="AC16" s="530">
        <v>27.5</v>
      </c>
      <c r="AD16" s="531"/>
      <c r="AE16" s="531"/>
      <c r="AF16" s="531"/>
      <c r="AG16" s="532"/>
      <c r="AH16" s="530">
        <v>27.9</v>
      </c>
      <c r="AI16" s="531"/>
      <c r="AJ16" s="531"/>
      <c r="AK16" s="531"/>
      <c r="AL16" s="533"/>
      <c r="AM16" s="475"/>
      <c r="AN16" s="476"/>
      <c r="AO16" s="476"/>
      <c r="AP16" s="476"/>
      <c r="AQ16" s="476"/>
      <c r="AR16" s="476"/>
      <c r="AS16" s="476"/>
      <c r="AT16" s="477"/>
      <c r="AU16" s="478"/>
      <c r="AV16" s="479"/>
      <c r="AW16" s="479"/>
      <c r="AX16" s="479"/>
      <c r="AY16" s="480" t="s">
        <v>145</v>
      </c>
      <c r="AZ16" s="481"/>
      <c r="BA16" s="481"/>
      <c r="BB16" s="481"/>
      <c r="BC16" s="481"/>
      <c r="BD16" s="481"/>
      <c r="BE16" s="481"/>
      <c r="BF16" s="481"/>
      <c r="BG16" s="481"/>
      <c r="BH16" s="481"/>
      <c r="BI16" s="481"/>
      <c r="BJ16" s="481"/>
      <c r="BK16" s="481"/>
      <c r="BL16" s="481"/>
      <c r="BM16" s="482"/>
      <c r="BN16" s="446">
        <v>28606308</v>
      </c>
      <c r="BO16" s="447"/>
      <c r="BP16" s="447"/>
      <c r="BQ16" s="447"/>
      <c r="BR16" s="447"/>
      <c r="BS16" s="447"/>
      <c r="BT16" s="447"/>
      <c r="BU16" s="448"/>
      <c r="BV16" s="446">
        <v>28297635</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146</v>
      </c>
      <c r="N17" s="551"/>
      <c r="O17" s="551"/>
      <c r="P17" s="551"/>
      <c r="Q17" s="552"/>
      <c r="R17" s="547" t="s">
        <v>147</v>
      </c>
      <c r="S17" s="548"/>
      <c r="T17" s="548"/>
      <c r="U17" s="548"/>
      <c r="V17" s="549"/>
      <c r="W17" s="462" t="s">
        <v>148</v>
      </c>
      <c r="X17" s="463"/>
      <c r="Y17" s="463"/>
      <c r="Z17" s="463"/>
      <c r="AA17" s="463"/>
      <c r="AB17" s="453"/>
      <c r="AC17" s="497">
        <v>62516</v>
      </c>
      <c r="AD17" s="498"/>
      <c r="AE17" s="498"/>
      <c r="AF17" s="498"/>
      <c r="AG17" s="537"/>
      <c r="AH17" s="497">
        <v>62988</v>
      </c>
      <c r="AI17" s="498"/>
      <c r="AJ17" s="498"/>
      <c r="AK17" s="498"/>
      <c r="AL17" s="499"/>
      <c r="AM17" s="475"/>
      <c r="AN17" s="476"/>
      <c r="AO17" s="476"/>
      <c r="AP17" s="476"/>
      <c r="AQ17" s="476"/>
      <c r="AR17" s="476"/>
      <c r="AS17" s="476"/>
      <c r="AT17" s="477"/>
      <c r="AU17" s="478"/>
      <c r="AV17" s="479"/>
      <c r="AW17" s="479"/>
      <c r="AX17" s="479"/>
      <c r="AY17" s="480" t="s">
        <v>149</v>
      </c>
      <c r="AZ17" s="481"/>
      <c r="BA17" s="481"/>
      <c r="BB17" s="481"/>
      <c r="BC17" s="481"/>
      <c r="BD17" s="481"/>
      <c r="BE17" s="481"/>
      <c r="BF17" s="481"/>
      <c r="BG17" s="481"/>
      <c r="BH17" s="481"/>
      <c r="BI17" s="481"/>
      <c r="BJ17" s="481"/>
      <c r="BK17" s="481"/>
      <c r="BL17" s="481"/>
      <c r="BM17" s="482"/>
      <c r="BN17" s="446">
        <v>32805847</v>
      </c>
      <c r="BO17" s="447"/>
      <c r="BP17" s="447"/>
      <c r="BQ17" s="447"/>
      <c r="BR17" s="447"/>
      <c r="BS17" s="447"/>
      <c r="BT17" s="447"/>
      <c r="BU17" s="448"/>
      <c r="BV17" s="446">
        <v>32229425</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150</v>
      </c>
      <c r="C18" s="489"/>
      <c r="D18" s="489"/>
      <c r="E18" s="558"/>
      <c r="F18" s="558"/>
      <c r="G18" s="558"/>
      <c r="H18" s="558"/>
      <c r="I18" s="558"/>
      <c r="J18" s="558"/>
      <c r="K18" s="558"/>
      <c r="L18" s="559">
        <v>159.82</v>
      </c>
      <c r="M18" s="559"/>
      <c r="N18" s="559"/>
      <c r="O18" s="559"/>
      <c r="P18" s="559"/>
      <c r="Q18" s="559"/>
      <c r="R18" s="560"/>
      <c r="S18" s="560"/>
      <c r="T18" s="560"/>
      <c r="U18" s="560"/>
      <c r="V18" s="561"/>
      <c r="W18" s="464"/>
      <c r="X18" s="465"/>
      <c r="Y18" s="465"/>
      <c r="Z18" s="465"/>
      <c r="AA18" s="465"/>
      <c r="AB18" s="456"/>
      <c r="AC18" s="562">
        <v>69.3</v>
      </c>
      <c r="AD18" s="563"/>
      <c r="AE18" s="563"/>
      <c r="AF18" s="563"/>
      <c r="AG18" s="564"/>
      <c r="AH18" s="562">
        <v>68.5</v>
      </c>
      <c r="AI18" s="563"/>
      <c r="AJ18" s="563"/>
      <c r="AK18" s="563"/>
      <c r="AL18" s="565"/>
      <c r="AM18" s="475"/>
      <c r="AN18" s="476"/>
      <c r="AO18" s="476"/>
      <c r="AP18" s="476"/>
      <c r="AQ18" s="476"/>
      <c r="AR18" s="476"/>
      <c r="AS18" s="476"/>
      <c r="AT18" s="477"/>
      <c r="AU18" s="478"/>
      <c r="AV18" s="479"/>
      <c r="AW18" s="479"/>
      <c r="AX18" s="479"/>
      <c r="AY18" s="480" t="s">
        <v>151</v>
      </c>
      <c r="AZ18" s="481"/>
      <c r="BA18" s="481"/>
      <c r="BB18" s="481"/>
      <c r="BC18" s="481"/>
      <c r="BD18" s="481"/>
      <c r="BE18" s="481"/>
      <c r="BF18" s="481"/>
      <c r="BG18" s="481"/>
      <c r="BH18" s="481"/>
      <c r="BI18" s="481"/>
      <c r="BJ18" s="481"/>
      <c r="BK18" s="481"/>
      <c r="BL18" s="481"/>
      <c r="BM18" s="482"/>
      <c r="BN18" s="446">
        <v>34788385</v>
      </c>
      <c r="BO18" s="447"/>
      <c r="BP18" s="447"/>
      <c r="BQ18" s="447"/>
      <c r="BR18" s="447"/>
      <c r="BS18" s="447"/>
      <c r="BT18" s="447"/>
      <c r="BU18" s="448"/>
      <c r="BV18" s="446">
        <v>34343121</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152</v>
      </c>
      <c r="C19" s="489"/>
      <c r="D19" s="489"/>
      <c r="E19" s="558"/>
      <c r="F19" s="558"/>
      <c r="G19" s="558"/>
      <c r="H19" s="558"/>
      <c r="I19" s="558"/>
      <c r="J19" s="558"/>
      <c r="K19" s="558"/>
      <c r="L19" s="566">
        <v>1244</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153</v>
      </c>
      <c r="AZ19" s="481"/>
      <c r="BA19" s="481"/>
      <c r="BB19" s="481"/>
      <c r="BC19" s="481"/>
      <c r="BD19" s="481"/>
      <c r="BE19" s="481"/>
      <c r="BF19" s="481"/>
      <c r="BG19" s="481"/>
      <c r="BH19" s="481"/>
      <c r="BI19" s="481"/>
      <c r="BJ19" s="481"/>
      <c r="BK19" s="481"/>
      <c r="BL19" s="481"/>
      <c r="BM19" s="482"/>
      <c r="BN19" s="446">
        <v>47664501</v>
      </c>
      <c r="BO19" s="447"/>
      <c r="BP19" s="447"/>
      <c r="BQ19" s="447"/>
      <c r="BR19" s="447"/>
      <c r="BS19" s="447"/>
      <c r="BT19" s="447"/>
      <c r="BU19" s="448"/>
      <c r="BV19" s="446">
        <v>46717188</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154</v>
      </c>
      <c r="C20" s="489"/>
      <c r="D20" s="489"/>
      <c r="E20" s="558"/>
      <c r="F20" s="558"/>
      <c r="G20" s="558"/>
      <c r="H20" s="558"/>
      <c r="I20" s="558"/>
      <c r="J20" s="558"/>
      <c r="K20" s="558"/>
      <c r="L20" s="566">
        <v>77004</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155</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156</v>
      </c>
      <c r="C22" s="581"/>
      <c r="D22" s="582"/>
      <c r="E22" s="458" t="s">
        <v>1</v>
      </c>
      <c r="F22" s="463"/>
      <c r="G22" s="463"/>
      <c r="H22" s="463"/>
      <c r="I22" s="463"/>
      <c r="J22" s="463"/>
      <c r="K22" s="453"/>
      <c r="L22" s="458" t="s">
        <v>157</v>
      </c>
      <c r="M22" s="463"/>
      <c r="N22" s="463"/>
      <c r="O22" s="463"/>
      <c r="P22" s="453"/>
      <c r="Q22" s="589" t="s">
        <v>158</v>
      </c>
      <c r="R22" s="590"/>
      <c r="S22" s="590"/>
      <c r="T22" s="590"/>
      <c r="U22" s="590"/>
      <c r="V22" s="591"/>
      <c r="W22" s="595" t="s">
        <v>159</v>
      </c>
      <c r="X22" s="581"/>
      <c r="Y22" s="582"/>
      <c r="Z22" s="458" t="s">
        <v>1</v>
      </c>
      <c r="AA22" s="463"/>
      <c r="AB22" s="463"/>
      <c r="AC22" s="463"/>
      <c r="AD22" s="463"/>
      <c r="AE22" s="463"/>
      <c r="AF22" s="463"/>
      <c r="AG22" s="453"/>
      <c r="AH22" s="608" t="s">
        <v>160</v>
      </c>
      <c r="AI22" s="463"/>
      <c r="AJ22" s="463"/>
      <c r="AK22" s="463"/>
      <c r="AL22" s="453"/>
      <c r="AM22" s="608" t="s">
        <v>161</v>
      </c>
      <c r="AN22" s="609"/>
      <c r="AO22" s="609"/>
      <c r="AP22" s="609"/>
      <c r="AQ22" s="609"/>
      <c r="AR22" s="610"/>
      <c r="AS22" s="589" t="s">
        <v>158</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162</v>
      </c>
      <c r="AZ23" s="407"/>
      <c r="BA23" s="407"/>
      <c r="BB23" s="407"/>
      <c r="BC23" s="407"/>
      <c r="BD23" s="407"/>
      <c r="BE23" s="407"/>
      <c r="BF23" s="407"/>
      <c r="BG23" s="407"/>
      <c r="BH23" s="407"/>
      <c r="BI23" s="407"/>
      <c r="BJ23" s="407"/>
      <c r="BK23" s="407"/>
      <c r="BL23" s="407"/>
      <c r="BM23" s="408"/>
      <c r="BN23" s="446">
        <v>36209547</v>
      </c>
      <c r="BO23" s="447"/>
      <c r="BP23" s="447"/>
      <c r="BQ23" s="447"/>
      <c r="BR23" s="447"/>
      <c r="BS23" s="447"/>
      <c r="BT23" s="447"/>
      <c r="BU23" s="448"/>
      <c r="BV23" s="446">
        <v>37519726</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163</v>
      </c>
      <c r="F24" s="476"/>
      <c r="G24" s="476"/>
      <c r="H24" s="476"/>
      <c r="I24" s="476"/>
      <c r="J24" s="476"/>
      <c r="K24" s="477"/>
      <c r="L24" s="497">
        <v>1</v>
      </c>
      <c r="M24" s="498"/>
      <c r="N24" s="498"/>
      <c r="O24" s="498"/>
      <c r="P24" s="537"/>
      <c r="Q24" s="497">
        <v>9200</v>
      </c>
      <c r="R24" s="498"/>
      <c r="S24" s="498"/>
      <c r="T24" s="498"/>
      <c r="U24" s="498"/>
      <c r="V24" s="537"/>
      <c r="W24" s="596"/>
      <c r="X24" s="584"/>
      <c r="Y24" s="585"/>
      <c r="Z24" s="496" t="s">
        <v>164</v>
      </c>
      <c r="AA24" s="476"/>
      <c r="AB24" s="476"/>
      <c r="AC24" s="476"/>
      <c r="AD24" s="476"/>
      <c r="AE24" s="476"/>
      <c r="AF24" s="476"/>
      <c r="AG24" s="477"/>
      <c r="AH24" s="497">
        <v>1213</v>
      </c>
      <c r="AI24" s="498"/>
      <c r="AJ24" s="498"/>
      <c r="AK24" s="498"/>
      <c r="AL24" s="537"/>
      <c r="AM24" s="497">
        <v>3960445</v>
      </c>
      <c r="AN24" s="498"/>
      <c r="AO24" s="498"/>
      <c r="AP24" s="498"/>
      <c r="AQ24" s="498"/>
      <c r="AR24" s="537"/>
      <c r="AS24" s="497">
        <v>3265</v>
      </c>
      <c r="AT24" s="498"/>
      <c r="AU24" s="498"/>
      <c r="AV24" s="498"/>
      <c r="AW24" s="498"/>
      <c r="AX24" s="499"/>
      <c r="AY24" s="616" t="s">
        <v>165</v>
      </c>
      <c r="AZ24" s="617"/>
      <c r="BA24" s="617"/>
      <c r="BB24" s="617"/>
      <c r="BC24" s="617"/>
      <c r="BD24" s="617"/>
      <c r="BE24" s="617"/>
      <c r="BF24" s="617"/>
      <c r="BG24" s="617"/>
      <c r="BH24" s="617"/>
      <c r="BI24" s="617"/>
      <c r="BJ24" s="617"/>
      <c r="BK24" s="617"/>
      <c r="BL24" s="617"/>
      <c r="BM24" s="618"/>
      <c r="BN24" s="446">
        <v>25568359</v>
      </c>
      <c r="BO24" s="447"/>
      <c r="BP24" s="447"/>
      <c r="BQ24" s="447"/>
      <c r="BR24" s="447"/>
      <c r="BS24" s="447"/>
      <c r="BT24" s="447"/>
      <c r="BU24" s="448"/>
      <c r="BV24" s="446">
        <v>27671586</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166</v>
      </c>
      <c r="F25" s="476"/>
      <c r="G25" s="476"/>
      <c r="H25" s="476"/>
      <c r="I25" s="476"/>
      <c r="J25" s="476"/>
      <c r="K25" s="477"/>
      <c r="L25" s="497">
        <v>1</v>
      </c>
      <c r="M25" s="498"/>
      <c r="N25" s="498"/>
      <c r="O25" s="498"/>
      <c r="P25" s="537"/>
      <c r="Q25" s="497">
        <v>7760</v>
      </c>
      <c r="R25" s="498"/>
      <c r="S25" s="498"/>
      <c r="T25" s="498"/>
      <c r="U25" s="498"/>
      <c r="V25" s="537"/>
      <c r="W25" s="596"/>
      <c r="X25" s="584"/>
      <c r="Y25" s="585"/>
      <c r="Z25" s="496" t="s">
        <v>167</v>
      </c>
      <c r="AA25" s="476"/>
      <c r="AB25" s="476"/>
      <c r="AC25" s="476"/>
      <c r="AD25" s="476"/>
      <c r="AE25" s="476"/>
      <c r="AF25" s="476"/>
      <c r="AG25" s="477"/>
      <c r="AH25" s="497">
        <v>240</v>
      </c>
      <c r="AI25" s="498"/>
      <c r="AJ25" s="498"/>
      <c r="AK25" s="498"/>
      <c r="AL25" s="537"/>
      <c r="AM25" s="497">
        <v>769440</v>
      </c>
      <c r="AN25" s="498"/>
      <c r="AO25" s="498"/>
      <c r="AP25" s="498"/>
      <c r="AQ25" s="498"/>
      <c r="AR25" s="537"/>
      <c r="AS25" s="497">
        <v>3206</v>
      </c>
      <c r="AT25" s="498"/>
      <c r="AU25" s="498"/>
      <c r="AV25" s="498"/>
      <c r="AW25" s="498"/>
      <c r="AX25" s="499"/>
      <c r="AY25" s="406" t="s">
        <v>168</v>
      </c>
      <c r="AZ25" s="407"/>
      <c r="BA25" s="407"/>
      <c r="BB25" s="407"/>
      <c r="BC25" s="407"/>
      <c r="BD25" s="407"/>
      <c r="BE25" s="407"/>
      <c r="BF25" s="407"/>
      <c r="BG25" s="407"/>
      <c r="BH25" s="407"/>
      <c r="BI25" s="407"/>
      <c r="BJ25" s="407"/>
      <c r="BK25" s="407"/>
      <c r="BL25" s="407"/>
      <c r="BM25" s="408"/>
      <c r="BN25" s="409">
        <v>6816771</v>
      </c>
      <c r="BO25" s="410"/>
      <c r="BP25" s="410"/>
      <c r="BQ25" s="410"/>
      <c r="BR25" s="410"/>
      <c r="BS25" s="410"/>
      <c r="BT25" s="410"/>
      <c r="BU25" s="411"/>
      <c r="BV25" s="409">
        <v>5756425</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169</v>
      </c>
      <c r="F26" s="476"/>
      <c r="G26" s="476"/>
      <c r="H26" s="476"/>
      <c r="I26" s="476"/>
      <c r="J26" s="476"/>
      <c r="K26" s="477"/>
      <c r="L26" s="497">
        <v>1</v>
      </c>
      <c r="M26" s="498"/>
      <c r="N26" s="498"/>
      <c r="O26" s="498"/>
      <c r="P26" s="537"/>
      <c r="Q26" s="497">
        <v>7180</v>
      </c>
      <c r="R26" s="498"/>
      <c r="S26" s="498"/>
      <c r="T26" s="498"/>
      <c r="U26" s="498"/>
      <c r="V26" s="537"/>
      <c r="W26" s="596"/>
      <c r="X26" s="584"/>
      <c r="Y26" s="585"/>
      <c r="Z26" s="496" t="s">
        <v>170</v>
      </c>
      <c r="AA26" s="606"/>
      <c r="AB26" s="606"/>
      <c r="AC26" s="606"/>
      <c r="AD26" s="606"/>
      <c r="AE26" s="606"/>
      <c r="AF26" s="606"/>
      <c r="AG26" s="607"/>
      <c r="AH26" s="497">
        <v>101</v>
      </c>
      <c r="AI26" s="498"/>
      <c r="AJ26" s="498"/>
      <c r="AK26" s="498"/>
      <c r="AL26" s="537"/>
      <c r="AM26" s="497">
        <v>342188</v>
      </c>
      <c r="AN26" s="498"/>
      <c r="AO26" s="498"/>
      <c r="AP26" s="498"/>
      <c r="AQ26" s="498"/>
      <c r="AR26" s="537"/>
      <c r="AS26" s="497">
        <v>3388</v>
      </c>
      <c r="AT26" s="498"/>
      <c r="AU26" s="498"/>
      <c r="AV26" s="498"/>
      <c r="AW26" s="498"/>
      <c r="AX26" s="499"/>
      <c r="AY26" s="449" t="s">
        <v>171</v>
      </c>
      <c r="AZ26" s="450"/>
      <c r="BA26" s="450"/>
      <c r="BB26" s="450"/>
      <c r="BC26" s="450"/>
      <c r="BD26" s="450"/>
      <c r="BE26" s="450"/>
      <c r="BF26" s="450"/>
      <c r="BG26" s="450"/>
      <c r="BH26" s="450"/>
      <c r="BI26" s="450"/>
      <c r="BJ26" s="450"/>
      <c r="BK26" s="450"/>
      <c r="BL26" s="450"/>
      <c r="BM26" s="451"/>
      <c r="BN26" s="446" t="s">
        <v>138</v>
      </c>
      <c r="BO26" s="447"/>
      <c r="BP26" s="447"/>
      <c r="BQ26" s="447"/>
      <c r="BR26" s="447"/>
      <c r="BS26" s="447"/>
      <c r="BT26" s="447"/>
      <c r="BU26" s="448"/>
      <c r="BV26" s="446" t="s">
        <v>120</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172</v>
      </c>
      <c r="F27" s="476"/>
      <c r="G27" s="476"/>
      <c r="H27" s="476"/>
      <c r="I27" s="476"/>
      <c r="J27" s="476"/>
      <c r="K27" s="477"/>
      <c r="L27" s="497">
        <v>1</v>
      </c>
      <c r="M27" s="498"/>
      <c r="N27" s="498"/>
      <c r="O27" s="498"/>
      <c r="P27" s="537"/>
      <c r="Q27" s="497">
        <v>5420</v>
      </c>
      <c r="R27" s="498"/>
      <c r="S27" s="498"/>
      <c r="T27" s="498"/>
      <c r="U27" s="498"/>
      <c r="V27" s="537"/>
      <c r="W27" s="596"/>
      <c r="X27" s="584"/>
      <c r="Y27" s="585"/>
      <c r="Z27" s="496" t="s">
        <v>173</v>
      </c>
      <c r="AA27" s="476"/>
      <c r="AB27" s="476"/>
      <c r="AC27" s="476"/>
      <c r="AD27" s="476"/>
      <c r="AE27" s="476"/>
      <c r="AF27" s="476"/>
      <c r="AG27" s="477"/>
      <c r="AH27" s="497">
        <v>19</v>
      </c>
      <c r="AI27" s="498"/>
      <c r="AJ27" s="498"/>
      <c r="AK27" s="498"/>
      <c r="AL27" s="537"/>
      <c r="AM27" s="497">
        <v>72049</v>
      </c>
      <c r="AN27" s="498"/>
      <c r="AO27" s="498"/>
      <c r="AP27" s="498"/>
      <c r="AQ27" s="498"/>
      <c r="AR27" s="537"/>
      <c r="AS27" s="497">
        <v>3792</v>
      </c>
      <c r="AT27" s="498"/>
      <c r="AU27" s="498"/>
      <c r="AV27" s="498"/>
      <c r="AW27" s="498"/>
      <c r="AX27" s="499"/>
      <c r="AY27" s="538" t="s">
        <v>174</v>
      </c>
      <c r="AZ27" s="539"/>
      <c r="BA27" s="539"/>
      <c r="BB27" s="539"/>
      <c r="BC27" s="539"/>
      <c r="BD27" s="539"/>
      <c r="BE27" s="539"/>
      <c r="BF27" s="539"/>
      <c r="BG27" s="539"/>
      <c r="BH27" s="539"/>
      <c r="BI27" s="539"/>
      <c r="BJ27" s="539"/>
      <c r="BK27" s="539"/>
      <c r="BL27" s="539"/>
      <c r="BM27" s="540"/>
      <c r="BN27" s="619" t="s">
        <v>138</v>
      </c>
      <c r="BO27" s="620"/>
      <c r="BP27" s="620"/>
      <c r="BQ27" s="620"/>
      <c r="BR27" s="620"/>
      <c r="BS27" s="620"/>
      <c r="BT27" s="620"/>
      <c r="BU27" s="621"/>
      <c r="BV27" s="619" t="s">
        <v>138</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175</v>
      </c>
      <c r="F28" s="476"/>
      <c r="G28" s="476"/>
      <c r="H28" s="476"/>
      <c r="I28" s="476"/>
      <c r="J28" s="476"/>
      <c r="K28" s="477"/>
      <c r="L28" s="497">
        <v>1</v>
      </c>
      <c r="M28" s="498"/>
      <c r="N28" s="498"/>
      <c r="O28" s="498"/>
      <c r="P28" s="537"/>
      <c r="Q28" s="497">
        <v>4700</v>
      </c>
      <c r="R28" s="498"/>
      <c r="S28" s="498"/>
      <c r="T28" s="498"/>
      <c r="U28" s="498"/>
      <c r="V28" s="537"/>
      <c r="W28" s="596"/>
      <c r="X28" s="584"/>
      <c r="Y28" s="585"/>
      <c r="Z28" s="496" t="s">
        <v>176</v>
      </c>
      <c r="AA28" s="476"/>
      <c r="AB28" s="476"/>
      <c r="AC28" s="476"/>
      <c r="AD28" s="476"/>
      <c r="AE28" s="476"/>
      <c r="AF28" s="476"/>
      <c r="AG28" s="477"/>
      <c r="AH28" s="497" t="s">
        <v>138</v>
      </c>
      <c r="AI28" s="498"/>
      <c r="AJ28" s="498"/>
      <c r="AK28" s="498"/>
      <c r="AL28" s="537"/>
      <c r="AM28" s="497" t="s">
        <v>120</v>
      </c>
      <c r="AN28" s="498"/>
      <c r="AO28" s="498"/>
      <c r="AP28" s="498"/>
      <c r="AQ28" s="498"/>
      <c r="AR28" s="537"/>
      <c r="AS28" s="497" t="s">
        <v>138</v>
      </c>
      <c r="AT28" s="498"/>
      <c r="AU28" s="498"/>
      <c r="AV28" s="498"/>
      <c r="AW28" s="498"/>
      <c r="AX28" s="499"/>
      <c r="AY28" s="622" t="s">
        <v>177</v>
      </c>
      <c r="AZ28" s="623"/>
      <c r="BA28" s="623"/>
      <c r="BB28" s="624"/>
      <c r="BC28" s="406" t="s">
        <v>42</v>
      </c>
      <c r="BD28" s="407"/>
      <c r="BE28" s="407"/>
      <c r="BF28" s="407"/>
      <c r="BG28" s="407"/>
      <c r="BH28" s="407"/>
      <c r="BI28" s="407"/>
      <c r="BJ28" s="407"/>
      <c r="BK28" s="407"/>
      <c r="BL28" s="407"/>
      <c r="BM28" s="408"/>
      <c r="BN28" s="409">
        <v>7368756</v>
      </c>
      <c r="BO28" s="410"/>
      <c r="BP28" s="410"/>
      <c r="BQ28" s="410"/>
      <c r="BR28" s="410"/>
      <c r="BS28" s="410"/>
      <c r="BT28" s="410"/>
      <c r="BU28" s="411"/>
      <c r="BV28" s="409">
        <v>7361276</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178</v>
      </c>
      <c r="F29" s="476"/>
      <c r="G29" s="476"/>
      <c r="H29" s="476"/>
      <c r="I29" s="476"/>
      <c r="J29" s="476"/>
      <c r="K29" s="477"/>
      <c r="L29" s="497">
        <v>28</v>
      </c>
      <c r="M29" s="498"/>
      <c r="N29" s="498"/>
      <c r="O29" s="498"/>
      <c r="P29" s="537"/>
      <c r="Q29" s="497">
        <v>4500</v>
      </c>
      <c r="R29" s="498"/>
      <c r="S29" s="498"/>
      <c r="T29" s="498"/>
      <c r="U29" s="498"/>
      <c r="V29" s="537"/>
      <c r="W29" s="597"/>
      <c r="X29" s="598"/>
      <c r="Y29" s="599"/>
      <c r="Z29" s="496" t="s">
        <v>179</v>
      </c>
      <c r="AA29" s="476"/>
      <c r="AB29" s="476"/>
      <c r="AC29" s="476"/>
      <c r="AD29" s="476"/>
      <c r="AE29" s="476"/>
      <c r="AF29" s="476"/>
      <c r="AG29" s="477"/>
      <c r="AH29" s="497">
        <v>1232</v>
      </c>
      <c r="AI29" s="498"/>
      <c r="AJ29" s="498"/>
      <c r="AK29" s="498"/>
      <c r="AL29" s="537"/>
      <c r="AM29" s="497">
        <v>4032494</v>
      </c>
      <c r="AN29" s="498"/>
      <c r="AO29" s="498"/>
      <c r="AP29" s="498"/>
      <c r="AQ29" s="498"/>
      <c r="AR29" s="537"/>
      <c r="AS29" s="497">
        <v>3273</v>
      </c>
      <c r="AT29" s="498"/>
      <c r="AU29" s="498"/>
      <c r="AV29" s="498"/>
      <c r="AW29" s="498"/>
      <c r="AX29" s="499"/>
      <c r="AY29" s="625"/>
      <c r="AZ29" s="626"/>
      <c r="BA29" s="626"/>
      <c r="BB29" s="627"/>
      <c r="BC29" s="480" t="s">
        <v>180</v>
      </c>
      <c r="BD29" s="481"/>
      <c r="BE29" s="481"/>
      <c r="BF29" s="481"/>
      <c r="BG29" s="481"/>
      <c r="BH29" s="481"/>
      <c r="BI29" s="481"/>
      <c r="BJ29" s="481"/>
      <c r="BK29" s="481"/>
      <c r="BL29" s="481"/>
      <c r="BM29" s="482"/>
      <c r="BN29" s="446">
        <v>348334</v>
      </c>
      <c r="BO29" s="447"/>
      <c r="BP29" s="447"/>
      <c r="BQ29" s="447"/>
      <c r="BR29" s="447"/>
      <c r="BS29" s="447"/>
      <c r="BT29" s="447"/>
      <c r="BU29" s="448"/>
      <c r="BV29" s="446">
        <v>347143</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181</v>
      </c>
      <c r="X30" s="604"/>
      <c r="Y30" s="604"/>
      <c r="Z30" s="604"/>
      <c r="AA30" s="604"/>
      <c r="AB30" s="604"/>
      <c r="AC30" s="604"/>
      <c r="AD30" s="604"/>
      <c r="AE30" s="604"/>
      <c r="AF30" s="604"/>
      <c r="AG30" s="605"/>
      <c r="AH30" s="562">
        <v>101.7</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11671934</v>
      </c>
      <c r="BO30" s="620"/>
      <c r="BP30" s="620"/>
      <c r="BQ30" s="620"/>
      <c r="BR30" s="620"/>
      <c r="BS30" s="620"/>
      <c r="BT30" s="620"/>
      <c r="BU30" s="621"/>
      <c r="BV30" s="619">
        <v>10712760</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182</v>
      </c>
      <c r="D32" s="193"/>
      <c r="E32" s="193"/>
      <c r="F32" s="190"/>
      <c r="G32" s="190"/>
      <c r="H32" s="190"/>
      <c r="I32" s="190"/>
      <c r="J32" s="190"/>
      <c r="K32" s="190"/>
      <c r="L32" s="190"/>
      <c r="M32" s="190"/>
      <c r="N32" s="190"/>
      <c r="O32" s="190"/>
      <c r="P32" s="190"/>
      <c r="Q32" s="190"/>
      <c r="R32" s="190"/>
      <c r="S32" s="190"/>
      <c r="T32" s="190"/>
      <c r="U32" s="190" t="s">
        <v>183</v>
      </c>
      <c r="V32" s="190"/>
      <c r="W32" s="190"/>
      <c r="X32" s="190"/>
      <c r="Y32" s="190"/>
      <c r="Z32" s="190"/>
      <c r="AA32" s="190"/>
      <c r="AB32" s="190"/>
      <c r="AC32" s="190"/>
      <c r="AD32" s="190"/>
      <c r="AE32" s="190"/>
      <c r="AF32" s="190"/>
      <c r="AG32" s="190"/>
      <c r="AH32" s="190"/>
      <c r="AI32" s="190"/>
      <c r="AJ32" s="190"/>
      <c r="AK32" s="190"/>
      <c r="AL32" s="190"/>
      <c r="AM32" s="194" t="s">
        <v>184</v>
      </c>
      <c r="AN32" s="190"/>
      <c r="AO32" s="190"/>
      <c r="AP32" s="190"/>
      <c r="AQ32" s="190"/>
      <c r="AR32" s="190"/>
      <c r="AS32" s="194"/>
      <c r="AT32" s="194"/>
      <c r="AU32" s="194"/>
      <c r="AV32" s="194"/>
      <c r="AW32" s="194"/>
      <c r="AX32" s="194"/>
      <c r="AY32" s="194"/>
      <c r="AZ32" s="194"/>
      <c r="BA32" s="194"/>
      <c r="BB32" s="190"/>
      <c r="BC32" s="194"/>
      <c r="BD32" s="190"/>
      <c r="BE32" s="194" t="s">
        <v>185</v>
      </c>
      <c r="BF32" s="190"/>
      <c r="BG32" s="190"/>
      <c r="BH32" s="190"/>
      <c r="BI32" s="190"/>
      <c r="BJ32" s="194"/>
      <c r="BK32" s="194"/>
      <c r="BL32" s="194"/>
      <c r="BM32" s="194"/>
      <c r="BN32" s="194"/>
      <c r="BO32" s="194"/>
      <c r="BP32" s="194"/>
      <c r="BQ32" s="194"/>
      <c r="BR32" s="190"/>
      <c r="BS32" s="190"/>
      <c r="BT32" s="190"/>
      <c r="BU32" s="190"/>
      <c r="BV32" s="190"/>
      <c r="BW32" s="190" t="s">
        <v>186</v>
      </c>
      <c r="BX32" s="190"/>
      <c r="BY32" s="190"/>
      <c r="BZ32" s="190"/>
      <c r="CA32" s="190"/>
      <c r="CB32" s="194"/>
      <c r="CC32" s="194"/>
      <c r="CD32" s="194"/>
      <c r="CE32" s="194"/>
      <c r="CF32" s="194"/>
      <c r="CG32" s="194"/>
      <c r="CH32" s="194"/>
      <c r="CI32" s="194"/>
      <c r="CJ32" s="194"/>
      <c r="CK32" s="194"/>
      <c r="CL32" s="194"/>
      <c r="CM32" s="194"/>
      <c r="CN32" s="194"/>
      <c r="CO32" s="194" t="s">
        <v>187</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188</v>
      </c>
      <c r="D33" s="470"/>
      <c r="E33" s="435" t="s">
        <v>189</v>
      </c>
      <c r="F33" s="435"/>
      <c r="G33" s="435"/>
      <c r="H33" s="435"/>
      <c r="I33" s="435"/>
      <c r="J33" s="435"/>
      <c r="K33" s="435"/>
      <c r="L33" s="435"/>
      <c r="M33" s="435"/>
      <c r="N33" s="435"/>
      <c r="O33" s="435"/>
      <c r="P33" s="435"/>
      <c r="Q33" s="435"/>
      <c r="R33" s="435"/>
      <c r="S33" s="435"/>
      <c r="T33" s="195"/>
      <c r="U33" s="470" t="s">
        <v>188</v>
      </c>
      <c r="V33" s="470"/>
      <c r="W33" s="435" t="s">
        <v>189</v>
      </c>
      <c r="X33" s="435"/>
      <c r="Y33" s="435"/>
      <c r="Z33" s="435"/>
      <c r="AA33" s="435"/>
      <c r="AB33" s="435"/>
      <c r="AC33" s="435"/>
      <c r="AD33" s="435"/>
      <c r="AE33" s="435"/>
      <c r="AF33" s="435"/>
      <c r="AG33" s="435"/>
      <c r="AH33" s="435"/>
      <c r="AI33" s="435"/>
      <c r="AJ33" s="435"/>
      <c r="AK33" s="435"/>
      <c r="AL33" s="195"/>
      <c r="AM33" s="470" t="s">
        <v>190</v>
      </c>
      <c r="AN33" s="470"/>
      <c r="AO33" s="435" t="s">
        <v>189</v>
      </c>
      <c r="AP33" s="435"/>
      <c r="AQ33" s="435"/>
      <c r="AR33" s="435"/>
      <c r="AS33" s="435"/>
      <c r="AT33" s="435"/>
      <c r="AU33" s="435"/>
      <c r="AV33" s="435"/>
      <c r="AW33" s="435"/>
      <c r="AX33" s="435"/>
      <c r="AY33" s="435"/>
      <c r="AZ33" s="435"/>
      <c r="BA33" s="435"/>
      <c r="BB33" s="435"/>
      <c r="BC33" s="435"/>
      <c r="BD33" s="196"/>
      <c r="BE33" s="435" t="s">
        <v>191</v>
      </c>
      <c r="BF33" s="435"/>
      <c r="BG33" s="435" t="s">
        <v>192</v>
      </c>
      <c r="BH33" s="435"/>
      <c r="BI33" s="435"/>
      <c r="BJ33" s="435"/>
      <c r="BK33" s="435"/>
      <c r="BL33" s="435"/>
      <c r="BM33" s="435"/>
      <c r="BN33" s="435"/>
      <c r="BO33" s="435"/>
      <c r="BP33" s="435"/>
      <c r="BQ33" s="435"/>
      <c r="BR33" s="435"/>
      <c r="BS33" s="435"/>
      <c r="BT33" s="435"/>
      <c r="BU33" s="435"/>
      <c r="BV33" s="196"/>
      <c r="BW33" s="470" t="s">
        <v>191</v>
      </c>
      <c r="BX33" s="470"/>
      <c r="BY33" s="435" t="s">
        <v>193</v>
      </c>
      <c r="BZ33" s="435"/>
      <c r="CA33" s="435"/>
      <c r="CB33" s="435"/>
      <c r="CC33" s="435"/>
      <c r="CD33" s="435"/>
      <c r="CE33" s="435"/>
      <c r="CF33" s="435"/>
      <c r="CG33" s="435"/>
      <c r="CH33" s="435"/>
      <c r="CI33" s="435"/>
      <c r="CJ33" s="435"/>
      <c r="CK33" s="435"/>
      <c r="CL33" s="435"/>
      <c r="CM33" s="435"/>
      <c r="CN33" s="195"/>
      <c r="CO33" s="470" t="s">
        <v>190</v>
      </c>
      <c r="CP33" s="470"/>
      <c r="CQ33" s="435" t="s">
        <v>194</v>
      </c>
      <c r="CR33" s="435"/>
      <c r="CS33" s="435"/>
      <c r="CT33" s="435"/>
      <c r="CU33" s="435"/>
      <c r="CV33" s="435"/>
      <c r="CW33" s="435"/>
      <c r="CX33" s="435"/>
      <c r="CY33" s="435"/>
      <c r="CZ33" s="435"/>
      <c r="DA33" s="435"/>
      <c r="DB33" s="435"/>
      <c r="DC33" s="435"/>
      <c r="DD33" s="435"/>
      <c r="DE33" s="435"/>
      <c r="DF33" s="195"/>
      <c r="DG33" s="631" t="s">
        <v>195</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3</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f>IF(AO34="","",MAX(C34:D43,U34:V43)+1)</f>
        <v>6</v>
      </c>
      <c r="AN34" s="632"/>
      <c r="AO34" s="633" t="str">
        <f>IF('各会計、関係団体の財政状況及び健全化判断比率'!B31="","",'各会計、関係団体の財政状況及び健全化判断比率'!B31)</f>
        <v>水道事業会計</v>
      </c>
      <c r="AP34" s="633"/>
      <c r="AQ34" s="633"/>
      <c r="AR34" s="633"/>
      <c r="AS34" s="633"/>
      <c r="AT34" s="633"/>
      <c r="AU34" s="633"/>
      <c r="AV34" s="633"/>
      <c r="AW34" s="633"/>
      <c r="AX34" s="633"/>
      <c r="AY34" s="633"/>
      <c r="AZ34" s="633"/>
      <c r="BA34" s="633"/>
      <c r="BB34" s="633"/>
      <c r="BC34" s="633"/>
      <c r="BD34" s="193"/>
      <c r="BE34" s="632">
        <f>IF(BG34="","",MAX(C34:D43,U34:V43,AM34:AN43)+1)</f>
        <v>7</v>
      </c>
      <c r="BF34" s="632"/>
      <c r="BG34" s="633" t="str">
        <f>IF('各会計、関係団体の財政状況及び健全化判断比率'!B32="","",'各会計、関係団体の財政状況及び健全化判断比率'!B32)</f>
        <v>下水道特別会計</v>
      </c>
      <c r="BH34" s="633"/>
      <c r="BI34" s="633"/>
      <c r="BJ34" s="633"/>
      <c r="BK34" s="633"/>
      <c r="BL34" s="633"/>
      <c r="BM34" s="633"/>
      <c r="BN34" s="633"/>
      <c r="BO34" s="633"/>
      <c r="BP34" s="633"/>
      <c r="BQ34" s="633"/>
      <c r="BR34" s="633"/>
      <c r="BS34" s="633"/>
      <c r="BT34" s="633"/>
      <c r="BU34" s="633"/>
      <c r="BV34" s="193"/>
      <c r="BW34" s="632">
        <f>IF(BY34="","",MAX(C34:D43,U34:V43,AM34:AN43,BE34:BF43)+1)</f>
        <v>10</v>
      </c>
      <c r="BX34" s="632"/>
      <c r="BY34" s="633" t="str">
        <f>IF('各会計、関係団体の財政状況及び健全化判断比率'!B68="","",'各会計、関係団体の財政状況及び健全化判断比率'!B68)</f>
        <v>大里広域市町村圏組合</v>
      </c>
      <c r="BZ34" s="633"/>
      <c r="CA34" s="633"/>
      <c r="CB34" s="633"/>
      <c r="CC34" s="633"/>
      <c r="CD34" s="633"/>
      <c r="CE34" s="633"/>
      <c r="CF34" s="633"/>
      <c r="CG34" s="633"/>
      <c r="CH34" s="633"/>
      <c r="CI34" s="633"/>
      <c r="CJ34" s="633"/>
      <c r="CK34" s="633"/>
      <c r="CL34" s="633"/>
      <c r="CM34" s="633"/>
      <c r="CN34" s="193"/>
      <c r="CO34" s="632">
        <f>IF(CQ34="","",MAX(C34:D43,U34:V43,AM34:AN43,BE34:BF43,BW34:BX43)+1)</f>
        <v>18</v>
      </c>
      <c r="CP34" s="632"/>
      <c r="CQ34" s="633" t="str">
        <f>IF('各会計、関係団体の財政状況及び健全化判断比率'!BS7="","",'各会計、関係団体の財政状況及び健全化判断比率'!BS7)</f>
        <v>熊谷市体育協会</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c r="A35" s="166"/>
      <c r="B35" s="192"/>
      <c r="C35" s="632">
        <f>IF(E35="","",C34+1)</f>
        <v>2</v>
      </c>
      <c r="D35" s="632"/>
      <c r="E35" s="633" t="str">
        <f>IF('各会計、関係団体の財政状況及び健全化判断比率'!B8="","",'各会計、関係団体の財政状況及び健全化判断比率'!B8)</f>
        <v>公共用地先行取得特別会計</v>
      </c>
      <c r="F35" s="633"/>
      <c r="G35" s="633"/>
      <c r="H35" s="633"/>
      <c r="I35" s="633"/>
      <c r="J35" s="633"/>
      <c r="K35" s="633"/>
      <c r="L35" s="633"/>
      <c r="M35" s="633"/>
      <c r="N35" s="633"/>
      <c r="O35" s="633"/>
      <c r="P35" s="633"/>
      <c r="Q35" s="633"/>
      <c r="R35" s="633"/>
      <c r="S35" s="633"/>
      <c r="T35" s="193"/>
      <c r="U35" s="632">
        <f>IF(W35="","",U34+1)</f>
        <v>4</v>
      </c>
      <c r="V35" s="632"/>
      <c r="W35" s="633" t="str">
        <f>IF('各会計、関係団体の財政状況及び健全化判断比率'!B29="","",'各会計、関係団体の財政状況及び健全化判断比率'!B29)</f>
        <v>駐車場事業特別会計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f t="shared" ref="BE35:BE43" si="1">IF(BG35="","",BE34+1)</f>
        <v>8</v>
      </c>
      <c r="BF35" s="632"/>
      <c r="BG35" s="633" t="str">
        <f>IF('各会計、関係団体の財政状況及び健全化判断比率'!B33="","",'各会計、関係団体の財政状況及び健全化判断比率'!B33)</f>
        <v>農業集落排水事業特別会計</v>
      </c>
      <c r="BH35" s="633"/>
      <c r="BI35" s="633"/>
      <c r="BJ35" s="633"/>
      <c r="BK35" s="633"/>
      <c r="BL35" s="633"/>
      <c r="BM35" s="633"/>
      <c r="BN35" s="633"/>
      <c r="BO35" s="633"/>
      <c r="BP35" s="633"/>
      <c r="BQ35" s="633"/>
      <c r="BR35" s="633"/>
      <c r="BS35" s="633"/>
      <c r="BT35" s="633"/>
      <c r="BU35" s="633"/>
      <c r="BV35" s="193"/>
      <c r="BW35" s="632">
        <f t="shared" ref="BW35:BW43" si="2">IF(BY35="","",BW34+1)</f>
        <v>11</v>
      </c>
      <c r="BX35" s="632"/>
      <c r="BY35" s="633" t="str">
        <f>IF('各会計、関係団体の財政状況及び健全化判断比率'!B69="","",'各会計、関係団体の財政状況及び健全化判断比率'!B69)</f>
        <v>大里広域市町村圏組合</v>
      </c>
      <c r="BZ35" s="633"/>
      <c r="CA35" s="633"/>
      <c r="CB35" s="633"/>
      <c r="CC35" s="633"/>
      <c r="CD35" s="633"/>
      <c r="CE35" s="633"/>
      <c r="CF35" s="633"/>
      <c r="CG35" s="633"/>
      <c r="CH35" s="633"/>
      <c r="CI35" s="633"/>
      <c r="CJ35" s="633"/>
      <c r="CK35" s="633"/>
      <c r="CL35" s="633"/>
      <c r="CM35" s="633"/>
      <c r="CN35" s="193"/>
      <c r="CO35" s="632">
        <f t="shared" ref="CO35:CO43" si="3">IF(CQ35="","",CO34+1)</f>
        <v>19</v>
      </c>
      <c r="CP35" s="632"/>
      <c r="CQ35" s="633" t="str">
        <f>IF('各会計、関係団体の財政状況及び健全化判断比率'!BS8="","",'各会計、関係団体の財政状況及び健全化判断比率'!BS8)</f>
        <v>熊谷市文化振興財団</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5</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f t="shared" si="1"/>
        <v>9</v>
      </c>
      <c r="BF36" s="632"/>
      <c r="BG36" s="633" t="str">
        <f>IF('各会計、関係団体の財政状況及び健全化判断比率'!B34="","",'各会計、関係団体の財政状況及び健全化判断比率'!B34)</f>
        <v>熊谷都市計画事業土地区画整理事業特別会計</v>
      </c>
      <c r="BH36" s="633"/>
      <c r="BI36" s="633"/>
      <c r="BJ36" s="633"/>
      <c r="BK36" s="633"/>
      <c r="BL36" s="633"/>
      <c r="BM36" s="633"/>
      <c r="BN36" s="633"/>
      <c r="BO36" s="633"/>
      <c r="BP36" s="633"/>
      <c r="BQ36" s="633"/>
      <c r="BR36" s="633"/>
      <c r="BS36" s="633"/>
      <c r="BT36" s="633"/>
      <c r="BU36" s="633"/>
      <c r="BV36" s="193"/>
      <c r="BW36" s="632">
        <f t="shared" si="2"/>
        <v>12</v>
      </c>
      <c r="BX36" s="632"/>
      <c r="BY36" s="633" t="str">
        <f>IF('各会計、関係団体の財政状況及び健全化判断比率'!B70="","",'各会計、関係団体の財政状況及び健全化判断比率'!B70)</f>
        <v>妻沼南河原環境施設組合</v>
      </c>
      <c r="BZ36" s="633"/>
      <c r="CA36" s="633"/>
      <c r="CB36" s="633"/>
      <c r="CC36" s="633"/>
      <c r="CD36" s="633"/>
      <c r="CE36" s="633"/>
      <c r="CF36" s="633"/>
      <c r="CG36" s="633"/>
      <c r="CH36" s="633"/>
      <c r="CI36" s="633"/>
      <c r="CJ36" s="633"/>
      <c r="CK36" s="633"/>
      <c r="CL36" s="633"/>
      <c r="CM36" s="633"/>
      <c r="CN36" s="193"/>
      <c r="CO36" s="632">
        <f t="shared" si="3"/>
        <v>20</v>
      </c>
      <c r="CP36" s="632"/>
      <c r="CQ36" s="633" t="str">
        <f>IF('各会計、関係団体の財政状況及び健全化判断比率'!BS9="","",'各会計、関係団体の財政状況及び健全化判断比率'!BS9)</f>
        <v>大里地域勤労者福祉サービスセンター</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13</v>
      </c>
      <c r="BX37" s="632"/>
      <c r="BY37" s="633" t="str">
        <f>IF('各会計、関係団体の財政状況及び健全化判断比率'!B71="","",'各会計、関係団体の財政状況及び健全化判断比率'!B71)</f>
        <v>荒川北縁水防事務組合</v>
      </c>
      <c r="BZ37" s="633"/>
      <c r="CA37" s="633"/>
      <c r="CB37" s="633"/>
      <c r="CC37" s="633"/>
      <c r="CD37" s="633"/>
      <c r="CE37" s="633"/>
      <c r="CF37" s="633"/>
      <c r="CG37" s="633"/>
      <c r="CH37" s="633"/>
      <c r="CI37" s="633"/>
      <c r="CJ37" s="633"/>
      <c r="CK37" s="633"/>
      <c r="CL37" s="633"/>
      <c r="CM37" s="633"/>
      <c r="CN37" s="193"/>
      <c r="CO37" s="632">
        <f t="shared" si="3"/>
        <v>21</v>
      </c>
      <c r="CP37" s="632"/>
      <c r="CQ37" s="633" t="str">
        <f>IF('各会計、関係団体の財政状況及び健全化判断比率'!BS10="","",'各会計、関係団体の財政状況及び健全化判断比率'!BS10)</f>
        <v>熊谷市土地開発公社</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14</v>
      </c>
      <c r="BX38" s="632"/>
      <c r="BY38" s="633" t="str">
        <f>IF('各会計、関係団体の財政状況及び健全化判断比率'!B72="","",'各会計、関係団体の財政状況及び健全化判断比率'!B72)</f>
        <v>埼玉県後期高齢者医療広域連合</v>
      </c>
      <c r="BZ38" s="633"/>
      <c r="CA38" s="633"/>
      <c r="CB38" s="633"/>
      <c r="CC38" s="633"/>
      <c r="CD38" s="633"/>
      <c r="CE38" s="633"/>
      <c r="CF38" s="633"/>
      <c r="CG38" s="633"/>
      <c r="CH38" s="633"/>
      <c r="CI38" s="633"/>
      <c r="CJ38" s="633"/>
      <c r="CK38" s="633"/>
      <c r="CL38" s="633"/>
      <c r="CM38" s="633"/>
      <c r="CN38" s="193"/>
      <c r="CO38" s="632">
        <f t="shared" si="3"/>
        <v>22</v>
      </c>
      <c r="CP38" s="632"/>
      <c r="CQ38" s="633" t="str">
        <f>IF('各会計、関係団体の財政状況及び健全化判断比率'!BS11="","",'各会計、関係団体の財政状況及び健全化判断比率'!BS11)</f>
        <v>ティアラ２１</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15</v>
      </c>
      <c r="BX39" s="632"/>
      <c r="BY39" s="633" t="str">
        <f>IF('各会計、関係団体の財政状況及び健全化判断比率'!B73="","",'各会計、関係団体の財政状況及び健全化判断比率'!B73)</f>
        <v>埼玉県後期高齢者医療広域連合</v>
      </c>
      <c r="BZ39" s="633"/>
      <c r="CA39" s="633"/>
      <c r="CB39" s="633"/>
      <c r="CC39" s="633"/>
      <c r="CD39" s="633"/>
      <c r="CE39" s="633"/>
      <c r="CF39" s="633"/>
      <c r="CG39" s="633"/>
      <c r="CH39" s="633"/>
      <c r="CI39" s="633"/>
      <c r="CJ39" s="633"/>
      <c r="CK39" s="633"/>
      <c r="CL39" s="633"/>
      <c r="CM39" s="633"/>
      <c r="CN39" s="193"/>
      <c r="CO39" s="632">
        <f t="shared" si="3"/>
        <v>23</v>
      </c>
      <c r="CP39" s="632"/>
      <c r="CQ39" s="633" t="str">
        <f>IF('各会計、関係団体の財政状況及び健全化判断比率'!BS12="","",'各会計、関係団体の財政状況及び健全化判断比率'!BS12)</f>
        <v>熊谷市生鮮食料品低温貯蔵センター</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16</v>
      </c>
      <c r="BX40" s="632"/>
      <c r="BY40" s="633" t="str">
        <f>IF('各会計、関係団体の財政状況及び健全化判断比率'!B74="","",'各会計、関係団体の財政状況及び健全化判断比率'!B74)</f>
        <v>埼玉県市町村総合事務組合</v>
      </c>
      <c r="BZ40" s="633"/>
      <c r="CA40" s="633"/>
      <c r="CB40" s="633"/>
      <c r="CC40" s="633"/>
      <c r="CD40" s="633"/>
      <c r="CE40" s="633"/>
      <c r="CF40" s="633"/>
      <c r="CG40" s="633"/>
      <c r="CH40" s="633"/>
      <c r="CI40" s="633"/>
      <c r="CJ40" s="633"/>
      <c r="CK40" s="633"/>
      <c r="CL40" s="633"/>
      <c r="CM40" s="633"/>
      <c r="CN40" s="193"/>
      <c r="CO40" s="632">
        <f t="shared" si="3"/>
        <v>24</v>
      </c>
      <c r="CP40" s="632"/>
      <c r="CQ40" s="633" t="str">
        <f>IF('各会計、関係団体の財政状況及び健全化判断比率'!BS13="","",'各会計、関係団体の財政状況及び健全化判断比率'!BS13)</f>
        <v>まちづくり熊谷</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17</v>
      </c>
      <c r="BX41" s="632"/>
      <c r="BY41" s="633" t="str">
        <f>IF('各会計、関係団体の財政状況及び健全化判断比率'!B75="","",'各会計、関係団体の財政状況及び健全化判断比率'!B75)</f>
        <v>彩の国さいたま人づくり広域連合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196</v>
      </c>
      <c r="C46" s="165"/>
      <c r="D46" s="165"/>
      <c r="E46" s="165" t="s">
        <v>197</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198</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199</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200</v>
      </c>
    </row>
    <row r="50" spans="5:5">
      <c r="E50" s="167" t="s">
        <v>201</v>
      </c>
    </row>
    <row r="51" spans="5:5">
      <c r="E51" s="167" t="s">
        <v>202</v>
      </c>
    </row>
    <row r="52" spans="5:5">
      <c r="E52" s="167" t="s">
        <v>203</v>
      </c>
    </row>
    <row r="53" spans="5:5">
      <c r="E53" s="167" t="s">
        <v>204</v>
      </c>
    </row>
    <row r="54" spans="5:5"/>
    <row r="55" spans="5:5"/>
    <row r="56" spans="5:5"/>
    <row r="57" spans="5:5" hidden="1"/>
    <row r="58" spans="5:5" hidden="1"/>
    <row r="59" spans="5:5" hidden="1"/>
  </sheetData>
  <sheetProtection algorithmName="SHA-512" hashValue="7SNI3xctCDc7TcmhPIuysBTzQsLB4gGRyp/obxtTSNvxXxyjWnEBx+/LTg5J/AG6XhESiBHWx2MnG0EG8xxXFg==" saltValue="Ne5u9IcIzc/uqBnD7whzHQ==" spinCount="100000" sheet="1" objects="1" scenarios="1"/>
  <customSheetViews>
    <customSheetView guid="{76D88429-34FC-4BF9-AE4D-0DC3C89072A4}" showGridLines="0" fitToPage="1" hiddenRows="1" hiddenColumns="1">
      <pageMargins left="0" right="0" top="0.39370078740157483" bottom="0.39370078740157483" header="0.19685039370078741" footer="0.19685039370078741"/>
      <printOptions horizontalCentered="1"/>
      <pageSetup paperSize="9" scale="55" orientation="landscape" cellComments="asDisplayed" horizontalDpi="300" verticalDpi="300" r:id="rId1"/>
      <headerFooter>
        <oddFooter>&amp;C&amp;P/&amp;N</oddFooter>
      </headerFooter>
    </customSheetView>
  </customSheetViews>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2"/>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7" zoomScale="55" zoomScaleNormal="5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544</v>
      </c>
      <c r="G33" s="29" t="s">
        <v>545</v>
      </c>
      <c r="H33" s="29" t="s">
        <v>546</v>
      </c>
      <c r="I33" s="29" t="s">
        <v>547</v>
      </c>
      <c r="J33" s="30" t="s">
        <v>548</v>
      </c>
      <c r="K33" s="22"/>
      <c r="L33" s="22"/>
      <c r="M33" s="22"/>
      <c r="N33" s="22"/>
      <c r="O33" s="22"/>
      <c r="P33" s="22"/>
    </row>
    <row r="34" spans="1:16" ht="39" customHeight="1">
      <c r="A34" s="22"/>
      <c r="B34" s="31"/>
      <c r="C34" s="1224" t="s">
        <v>550</v>
      </c>
      <c r="D34" s="1224"/>
      <c r="E34" s="1225"/>
      <c r="F34" s="32">
        <v>11.04</v>
      </c>
      <c r="G34" s="33">
        <v>7.73</v>
      </c>
      <c r="H34" s="33">
        <v>9.86</v>
      </c>
      <c r="I34" s="33">
        <v>12.02</v>
      </c>
      <c r="J34" s="34">
        <v>15.42</v>
      </c>
      <c r="K34" s="22"/>
      <c r="L34" s="22"/>
      <c r="M34" s="22"/>
      <c r="N34" s="22"/>
      <c r="O34" s="22"/>
      <c r="P34" s="22"/>
    </row>
    <row r="35" spans="1:16" ht="39" customHeight="1">
      <c r="A35" s="22"/>
      <c r="B35" s="35"/>
      <c r="C35" s="1218" t="s">
        <v>551</v>
      </c>
      <c r="D35" s="1219"/>
      <c r="E35" s="1220"/>
      <c r="F35" s="36">
        <v>6.71</v>
      </c>
      <c r="G35" s="37">
        <v>5.7</v>
      </c>
      <c r="H35" s="37">
        <v>6.13</v>
      </c>
      <c r="I35" s="37">
        <v>6.77</v>
      </c>
      <c r="J35" s="38">
        <v>7.19</v>
      </c>
      <c r="K35" s="22"/>
      <c r="L35" s="22"/>
      <c r="M35" s="22"/>
      <c r="N35" s="22"/>
      <c r="O35" s="22"/>
      <c r="P35" s="22"/>
    </row>
    <row r="36" spans="1:16" ht="39" customHeight="1">
      <c r="A36" s="22"/>
      <c r="B36" s="35"/>
      <c r="C36" s="1218" t="s">
        <v>552</v>
      </c>
      <c r="D36" s="1219"/>
      <c r="E36" s="1220"/>
      <c r="F36" s="36">
        <v>0.11</v>
      </c>
      <c r="G36" s="37">
        <v>0.05</v>
      </c>
      <c r="H36" s="37">
        <v>0.05</v>
      </c>
      <c r="I36" s="37">
        <v>7.0000000000000007E-2</v>
      </c>
      <c r="J36" s="38">
        <v>7.0000000000000007E-2</v>
      </c>
      <c r="K36" s="22"/>
      <c r="L36" s="22"/>
      <c r="M36" s="22"/>
      <c r="N36" s="22"/>
      <c r="O36" s="22"/>
      <c r="P36" s="22"/>
    </row>
    <row r="37" spans="1:16" ht="39" customHeight="1">
      <c r="A37" s="22"/>
      <c r="B37" s="35"/>
      <c r="C37" s="1218" t="s">
        <v>553</v>
      </c>
      <c r="D37" s="1219"/>
      <c r="E37" s="1220"/>
      <c r="F37" s="36">
        <v>0</v>
      </c>
      <c r="G37" s="37">
        <v>0</v>
      </c>
      <c r="H37" s="37">
        <v>0</v>
      </c>
      <c r="I37" s="37">
        <v>0</v>
      </c>
      <c r="J37" s="38">
        <v>0</v>
      </c>
      <c r="K37" s="22"/>
      <c r="L37" s="22"/>
      <c r="M37" s="22"/>
      <c r="N37" s="22"/>
      <c r="O37" s="22"/>
      <c r="P37" s="22"/>
    </row>
    <row r="38" spans="1:16" ht="39" customHeight="1">
      <c r="A38" s="22"/>
      <c r="B38" s="35"/>
      <c r="C38" s="1218" t="s">
        <v>554</v>
      </c>
      <c r="D38" s="1219"/>
      <c r="E38" s="1220"/>
      <c r="F38" s="36">
        <v>0</v>
      </c>
      <c r="G38" s="37">
        <v>0</v>
      </c>
      <c r="H38" s="37">
        <v>0</v>
      </c>
      <c r="I38" s="37">
        <v>0</v>
      </c>
      <c r="J38" s="38">
        <v>0</v>
      </c>
      <c r="K38" s="22"/>
      <c r="L38" s="22"/>
      <c r="M38" s="22"/>
      <c r="N38" s="22"/>
      <c r="O38" s="22"/>
      <c r="P38" s="22"/>
    </row>
    <row r="39" spans="1:16" ht="39" customHeight="1">
      <c r="A39" s="22"/>
      <c r="B39" s="35"/>
      <c r="C39" s="1218" t="s">
        <v>555</v>
      </c>
      <c r="D39" s="1219"/>
      <c r="E39" s="1220"/>
      <c r="F39" s="36">
        <v>0</v>
      </c>
      <c r="G39" s="37">
        <v>0</v>
      </c>
      <c r="H39" s="37">
        <v>0</v>
      </c>
      <c r="I39" s="37">
        <v>0</v>
      </c>
      <c r="J39" s="38">
        <v>0</v>
      </c>
      <c r="K39" s="22"/>
      <c r="L39" s="22"/>
      <c r="M39" s="22"/>
      <c r="N39" s="22"/>
      <c r="O39" s="22"/>
      <c r="P39" s="22"/>
    </row>
    <row r="40" spans="1:16" ht="39" customHeight="1">
      <c r="A40" s="22"/>
      <c r="B40" s="35"/>
      <c r="C40" s="1218" t="s">
        <v>556</v>
      </c>
      <c r="D40" s="1219"/>
      <c r="E40" s="1220"/>
      <c r="F40" s="36">
        <v>0</v>
      </c>
      <c r="G40" s="37">
        <v>0</v>
      </c>
      <c r="H40" s="37">
        <v>0</v>
      </c>
      <c r="I40" s="37">
        <v>0</v>
      </c>
      <c r="J40" s="38">
        <v>0</v>
      </c>
      <c r="K40" s="22"/>
      <c r="L40" s="22"/>
      <c r="M40" s="22"/>
      <c r="N40" s="22"/>
      <c r="O40" s="22"/>
      <c r="P40" s="22"/>
    </row>
    <row r="41" spans="1:16" ht="39" customHeight="1">
      <c r="A41" s="22"/>
      <c r="B41" s="35"/>
      <c r="C41" s="1218" t="s">
        <v>557</v>
      </c>
      <c r="D41" s="1219"/>
      <c r="E41" s="1220"/>
      <c r="F41" s="36">
        <v>0</v>
      </c>
      <c r="G41" s="37">
        <v>0</v>
      </c>
      <c r="H41" s="37">
        <v>0</v>
      </c>
      <c r="I41" s="37">
        <v>0</v>
      </c>
      <c r="J41" s="38">
        <v>0</v>
      </c>
      <c r="K41" s="22"/>
      <c r="L41" s="22"/>
      <c r="M41" s="22"/>
      <c r="N41" s="22"/>
      <c r="O41" s="22"/>
      <c r="P41" s="22"/>
    </row>
    <row r="42" spans="1:16" ht="39" customHeight="1">
      <c r="A42" s="22"/>
      <c r="B42" s="39"/>
      <c r="C42" s="1218" t="s">
        <v>558</v>
      </c>
      <c r="D42" s="1219"/>
      <c r="E42" s="1220"/>
      <c r="F42" s="36" t="s">
        <v>501</v>
      </c>
      <c r="G42" s="37" t="s">
        <v>501</v>
      </c>
      <c r="H42" s="37" t="s">
        <v>501</v>
      </c>
      <c r="I42" s="37" t="s">
        <v>501</v>
      </c>
      <c r="J42" s="38" t="s">
        <v>501</v>
      </c>
      <c r="K42" s="22"/>
      <c r="L42" s="22"/>
      <c r="M42" s="22"/>
      <c r="N42" s="22"/>
      <c r="O42" s="22"/>
      <c r="P42" s="22"/>
    </row>
    <row r="43" spans="1:16" ht="39" customHeight="1" thickBot="1">
      <c r="A43" s="22"/>
      <c r="B43" s="40"/>
      <c r="C43" s="1221" t="s">
        <v>559</v>
      </c>
      <c r="D43" s="1222"/>
      <c r="E43" s="1223"/>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21yHcNv6HP1U9YpzSP0myGl1cBJtoUTdBWTFL3Aq0Aj8qlY55OSh13MX9k1TLRjFQvX+7iDd4rA+q2c5jfpMSw==" saltValue="0h2bjLVruojne7+rJkaL2Q==" spinCount="100000" sheet="1" objects="1" scenarios="1"/>
  <customSheetViews>
    <customSheetView guid="{76D88429-34FC-4BF9-AE4D-0DC3C89072A4}" showGridLines="0" fitToPage="1" hiddenRows="1" hiddenColumns="1">
      <rowBreaks count="1" manualBreakCount="1">
        <brk id="47" max="15" man="1"/>
      </rowBreaks>
      <pageMargins left="0" right="0" top="0.19685039370078741" bottom="0" header="0" footer="0"/>
      <printOptions horizontalCentered="1"/>
      <pageSetup paperSize="9" scale="62" orientation="landscape" horizontalDpi="300" verticalDpi="300" r:id="rId1"/>
      <headerFooter alignWithMargins="0">
        <oddFooter>&amp;C&amp;P/&amp;N</oddFooter>
      </headerFooter>
    </customSheetView>
  </customSheetViews>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2"/>
  <headerFooter alignWithMargins="0">
    <oddFooter>&amp;C&amp;P/&amp;N</oddFooter>
  </headerFooter>
  <rowBreaks count="1" manualBreakCount="1">
    <brk id="47" max="15" man="1"/>
  </rowBreak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19" zoomScale="55" zoomScaleNormal="55" zoomScaleSheetLayoutView="55" workbookViewId="0">
      <selection activeCell="R54" sqref="R54"/>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544</v>
      </c>
      <c r="L44" s="56" t="s">
        <v>545</v>
      </c>
      <c r="M44" s="56" t="s">
        <v>546</v>
      </c>
      <c r="N44" s="56" t="s">
        <v>547</v>
      </c>
      <c r="O44" s="57" t="s">
        <v>548</v>
      </c>
      <c r="P44" s="48"/>
      <c r="Q44" s="48"/>
      <c r="R44" s="48"/>
      <c r="S44" s="48"/>
      <c r="T44" s="48"/>
      <c r="U44" s="48"/>
    </row>
    <row r="45" spans="1:21" ht="30.75" customHeight="1">
      <c r="A45" s="48"/>
      <c r="B45" s="1234" t="s">
        <v>11</v>
      </c>
      <c r="C45" s="1235"/>
      <c r="D45" s="58"/>
      <c r="E45" s="1240" t="s">
        <v>12</v>
      </c>
      <c r="F45" s="1240"/>
      <c r="G45" s="1240"/>
      <c r="H45" s="1240"/>
      <c r="I45" s="1240"/>
      <c r="J45" s="1241"/>
      <c r="K45" s="59">
        <v>5141</v>
      </c>
      <c r="L45" s="60">
        <v>4720</v>
      </c>
      <c r="M45" s="60">
        <v>4438</v>
      </c>
      <c r="N45" s="60">
        <v>4611</v>
      </c>
      <c r="O45" s="61">
        <v>4755</v>
      </c>
      <c r="P45" s="48"/>
      <c r="Q45" s="48"/>
      <c r="R45" s="48"/>
      <c r="S45" s="48"/>
      <c r="T45" s="48"/>
      <c r="U45" s="48"/>
    </row>
    <row r="46" spans="1:21" ht="30.75" customHeight="1">
      <c r="A46" s="48"/>
      <c r="B46" s="1236"/>
      <c r="C46" s="1237"/>
      <c r="D46" s="62"/>
      <c r="E46" s="1228" t="s">
        <v>13</v>
      </c>
      <c r="F46" s="1228"/>
      <c r="G46" s="1228"/>
      <c r="H46" s="1228"/>
      <c r="I46" s="1228"/>
      <c r="J46" s="1229"/>
      <c r="K46" s="63" t="s">
        <v>501</v>
      </c>
      <c r="L46" s="64" t="s">
        <v>501</v>
      </c>
      <c r="M46" s="64" t="s">
        <v>501</v>
      </c>
      <c r="N46" s="64" t="s">
        <v>501</v>
      </c>
      <c r="O46" s="65" t="s">
        <v>501</v>
      </c>
      <c r="P46" s="48"/>
      <c r="Q46" s="48"/>
      <c r="R46" s="48"/>
      <c r="S46" s="48"/>
      <c r="T46" s="48"/>
      <c r="U46" s="48"/>
    </row>
    <row r="47" spans="1:21" ht="30.75" customHeight="1">
      <c r="A47" s="48"/>
      <c r="B47" s="1236"/>
      <c r="C47" s="1237"/>
      <c r="D47" s="62"/>
      <c r="E47" s="1228" t="s">
        <v>14</v>
      </c>
      <c r="F47" s="1228"/>
      <c r="G47" s="1228"/>
      <c r="H47" s="1228"/>
      <c r="I47" s="1228"/>
      <c r="J47" s="1229"/>
      <c r="K47" s="63" t="s">
        <v>501</v>
      </c>
      <c r="L47" s="64" t="s">
        <v>501</v>
      </c>
      <c r="M47" s="64" t="s">
        <v>501</v>
      </c>
      <c r="N47" s="64" t="s">
        <v>501</v>
      </c>
      <c r="O47" s="65" t="s">
        <v>501</v>
      </c>
      <c r="P47" s="48"/>
      <c r="Q47" s="48"/>
      <c r="R47" s="48"/>
      <c r="S47" s="48"/>
      <c r="T47" s="48"/>
      <c r="U47" s="48"/>
    </row>
    <row r="48" spans="1:21" ht="30.75" customHeight="1">
      <c r="A48" s="48"/>
      <c r="B48" s="1236"/>
      <c r="C48" s="1237"/>
      <c r="D48" s="62"/>
      <c r="E48" s="1228" t="s">
        <v>15</v>
      </c>
      <c r="F48" s="1228"/>
      <c r="G48" s="1228"/>
      <c r="H48" s="1228"/>
      <c r="I48" s="1228"/>
      <c r="J48" s="1229"/>
      <c r="K48" s="63">
        <v>1733</v>
      </c>
      <c r="L48" s="64">
        <v>1654</v>
      </c>
      <c r="M48" s="64">
        <v>1495</v>
      </c>
      <c r="N48" s="64">
        <v>1396</v>
      </c>
      <c r="O48" s="65">
        <v>1362</v>
      </c>
      <c r="P48" s="48"/>
      <c r="Q48" s="48"/>
      <c r="R48" s="48"/>
      <c r="S48" s="48"/>
      <c r="T48" s="48"/>
      <c r="U48" s="48"/>
    </row>
    <row r="49" spans="1:21" ht="30.75" customHeight="1">
      <c r="A49" s="48"/>
      <c r="B49" s="1236"/>
      <c r="C49" s="1237"/>
      <c r="D49" s="62"/>
      <c r="E49" s="1228" t="s">
        <v>16</v>
      </c>
      <c r="F49" s="1228"/>
      <c r="G49" s="1228"/>
      <c r="H49" s="1228"/>
      <c r="I49" s="1228"/>
      <c r="J49" s="1229"/>
      <c r="K49" s="63">
        <v>45</v>
      </c>
      <c r="L49" s="64" t="s">
        <v>501</v>
      </c>
      <c r="M49" s="64" t="s">
        <v>501</v>
      </c>
      <c r="N49" s="64" t="s">
        <v>501</v>
      </c>
      <c r="O49" s="65">
        <v>19</v>
      </c>
      <c r="P49" s="48"/>
      <c r="Q49" s="48"/>
      <c r="R49" s="48"/>
      <c r="S49" s="48"/>
      <c r="T49" s="48"/>
      <c r="U49" s="48"/>
    </row>
    <row r="50" spans="1:21" ht="30.75" customHeight="1">
      <c r="A50" s="48"/>
      <c r="B50" s="1236"/>
      <c r="C50" s="1237"/>
      <c r="D50" s="62"/>
      <c r="E50" s="1228" t="s">
        <v>17</v>
      </c>
      <c r="F50" s="1228"/>
      <c r="G50" s="1228"/>
      <c r="H50" s="1228"/>
      <c r="I50" s="1228"/>
      <c r="J50" s="1229"/>
      <c r="K50" s="63" t="s">
        <v>501</v>
      </c>
      <c r="L50" s="64" t="s">
        <v>501</v>
      </c>
      <c r="M50" s="64" t="s">
        <v>501</v>
      </c>
      <c r="N50" s="64" t="s">
        <v>501</v>
      </c>
      <c r="O50" s="65" t="s">
        <v>501</v>
      </c>
      <c r="P50" s="48"/>
      <c r="Q50" s="48"/>
      <c r="R50" s="48"/>
      <c r="S50" s="48"/>
      <c r="T50" s="48"/>
      <c r="U50" s="48"/>
    </row>
    <row r="51" spans="1:21" ht="30.75" customHeight="1">
      <c r="A51" s="48"/>
      <c r="B51" s="1238"/>
      <c r="C51" s="1239"/>
      <c r="D51" s="66"/>
      <c r="E51" s="1228" t="s">
        <v>18</v>
      </c>
      <c r="F51" s="1228"/>
      <c r="G51" s="1228"/>
      <c r="H51" s="1228"/>
      <c r="I51" s="1228"/>
      <c r="J51" s="1229"/>
      <c r="K51" s="63" t="s">
        <v>501</v>
      </c>
      <c r="L51" s="64" t="s">
        <v>501</v>
      </c>
      <c r="M51" s="64" t="s">
        <v>501</v>
      </c>
      <c r="N51" s="64" t="s">
        <v>501</v>
      </c>
      <c r="O51" s="65" t="s">
        <v>501</v>
      </c>
      <c r="P51" s="48"/>
      <c r="Q51" s="48"/>
      <c r="R51" s="48"/>
      <c r="S51" s="48"/>
      <c r="T51" s="48"/>
      <c r="U51" s="48"/>
    </row>
    <row r="52" spans="1:21" ht="30.75" customHeight="1">
      <c r="A52" s="48"/>
      <c r="B52" s="1226" t="s">
        <v>19</v>
      </c>
      <c r="C52" s="1227"/>
      <c r="D52" s="66"/>
      <c r="E52" s="1228" t="s">
        <v>20</v>
      </c>
      <c r="F52" s="1228"/>
      <c r="G52" s="1228"/>
      <c r="H52" s="1228"/>
      <c r="I52" s="1228"/>
      <c r="J52" s="1229"/>
      <c r="K52" s="63">
        <v>5620</v>
      </c>
      <c r="L52" s="64">
        <v>5879</v>
      </c>
      <c r="M52" s="64">
        <v>5447</v>
      </c>
      <c r="N52" s="64">
        <v>5631</v>
      </c>
      <c r="O52" s="65">
        <v>5665</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1299</v>
      </c>
      <c r="L53" s="69">
        <v>495</v>
      </c>
      <c r="M53" s="69">
        <v>486</v>
      </c>
      <c r="N53" s="69">
        <v>376</v>
      </c>
      <c r="O53" s="70">
        <v>471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q6UkbVVgOWmQiNXQ5sDYTb6GwNVMgg9UeswkCWP0nbbfsSHU7WIloF299sxtRoHguL/++Xnypau9yojiz+IpYQ==" saltValue="cdX9XEyTybwXuLOWsXXwzg==" spinCount="100000" sheet="1" objects="1" scenarios="1"/>
  <customSheetViews>
    <customSheetView guid="{76D88429-34FC-4BF9-AE4D-0DC3C89072A4}" showGridLines="0" fitToPage="1" hiddenRows="1" hiddenColumns="1">
      <rowBreaks count="1" manualBreakCount="1">
        <brk id="56" max="15" man="1"/>
      </rowBreaks>
      <pageMargins left="0" right="0" top="0.19685039370078741" bottom="0" header="0" footer="0"/>
      <printOptions horizontalCentered="1"/>
      <pageSetup paperSize="9" scale="62" orientation="landscape" horizontalDpi="300" verticalDpi="300" r:id="rId1"/>
      <headerFooter alignWithMargins="0">
        <oddFooter>&amp;C&amp;P/&amp;N</oddFooter>
      </headerFooter>
    </customSheetView>
  </customSheetViews>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2"/>
  <headerFooter alignWithMargins="0">
    <oddFooter>&amp;C&amp;P/&amp;N</oddFooter>
  </headerFooter>
  <rowBreaks count="1" manualBreakCount="1">
    <brk id="56" max="15" man="1"/>
  </rowBreaks>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16" zoomScale="55" zoomScaleNormal="55" zoomScaleSheetLayoutView="100" workbookViewId="0">
      <selection activeCell="M44" sqref="M44"/>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544</v>
      </c>
      <c r="J40" s="79" t="s">
        <v>545</v>
      </c>
      <c r="K40" s="79" t="s">
        <v>546</v>
      </c>
      <c r="L40" s="79" t="s">
        <v>547</v>
      </c>
      <c r="M40" s="80" t="s">
        <v>548</v>
      </c>
    </row>
    <row r="41" spans="2:13" ht="27.75" customHeight="1">
      <c r="B41" s="1242" t="s">
        <v>24</v>
      </c>
      <c r="C41" s="1243"/>
      <c r="D41" s="81"/>
      <c r="E41" s="1248" t="s">
        <v>25</v>
      </c>
      <c r="F41" s="1248"/>
      <c r="G41" s="1248"/>
      <c r="H41" s="1249"/>
      <c r="I41" s="82">
        <v>40601</v>
      </c>
      <c r="J41" s="83">
        <v>39811</v>
      </c>
      <c r="K41" s="83">
        <v>38625</v>
      </c>
      <c r="L41" s="83">
        <v>37520</v>
      </c>
      <c r="M41" s="84">
        <v>36210</v>
      </c>
    </row>
    <row r="42" spans="2:13" ht="27.75" customHeight="1">
      <c r="B42" s="1244"/>
      <c r="C42" s="1245"/>
      <c r="D42" s="85"/>
      <c r="E42" s="1250" t="s">
        <v>26</v>
      </c>
      <c r="F42" s="1250"/>
      <c r="G42" s="1250"/>
      <c r="H42" s="1251"/>
      <c r="I42" s="86" t="s">
        <v>501</v>
      </c>
      <c r="J42" s="87" t="s">
        <v>501</v>
      </c>
      <c r="K42" s="87" t="s">
        <v>501</v>
      </c>
      <c r="L42" s="87" t="s">
        <v>501</v>
      </c>
      <c r="M42" s="88" t="s">
        <v>501</v>
      </c>
    </row>
    <row r="43" spans="2:13" ht="27.75" customHeight="1">
      <c r="B43" s="1244"/>
      <c r="C43" s="1245"/>
      <c r="D43" s="85"/>
      <c r="E43" s="1250" t="s">
        <v>27</v>
      </c>
      <c r="F43" s="1250"/>
      <c r="G43" s="1250"/>
      <c r="H43" s="1251"/>
      <c r="I43" s="86">
        <v>16559</v>
      </c>
      <c r="J43" s="87">
        <v>15796</v>
      </c>
      <c r="K43" s="87">
        <v>14634</v>
      </c>
      <c r="L43" s="87">
        <v>13809</v>
      </c>
      <c r="M43" s="88">
        <v>12854</v>
      </c>
    </row>
    <row r="44" spans="2:13" ht="27.75" customHeight="1">
      <c r="B44" s="1244"/>
      <c r="C44" s="1245"/>
      <c r="D44" s="85"/>
      <c r="E44" s="1250" t="s">
        <v>28</v>
      </c>
      <c r="F44" s="1250"/>
      <c r="G44" s="1250"/>
      <c r="H44" s="1251"/>
      <c r="I44" s="86" t="s">
        <v>501</v>
      </c>
      <c r="J44" s="87" t="s">
        <v>501</v>
      </c>
      <c r="K44" s="87" t="s">
        <v>501</v>
      </c>
      <c r="L44" s="87">
        <v>184</v>
      </c>
      <c r="M44" s="88">
        <v>355</v>
      </c>
    </row>
    <row r="45" spans="2:13" ht="27.75" customHeight="1">
      <c r="B45" s="1244"/>
      <c r="C45" s="1245"/>
      <c r="D45" s="85"/>
      <c r="E45" s="1250" t="s">
        <v>29</v>
      </c>
      <c r="F45" s="1250"/>
      <c r="G45" s="1250"/>
      <c r="H45" s="1251"/>
      <c r="I45" s="86">
        <v>13393</v>
      </c>
      <c r="J45" s="87">
        <v>12559</v>
      </c>
      <c r="K45" s="87">
        <v>11314</v>
      </c>
      <c r="L45" s="87">
        <v>11066</v>
      </c>
      <c r="M45" s="88">
        <v>10975</v>
      </c>
    </row>
    <row r="46" spans="2:13" ht="27.75" customHeight="1">
      <c r="B46" s="1244"/>
      <c r="C46" s="1245"/>
      <c r="D46" s="89"/>
      <c r="E46" s="1250" t="s">
        <v>30</v>
      </c>
      <c r="F46" s="1250"/>
      <c r="G46" s="1250"/>
      <c r="H46" s="1251"/>
      <c r="I46" s="86">
        <v>155</v>
      </c>
      <c r="J46" s="87">
        <v>105</v>
      </c>
      <c r="K46" s="87">
        <v>72</v>
      </c>
      <c r="L46" s="87">
        <v>47</v>
      </c>
      <c r="M46" s="88">
        <v>30</v>
      </c>
    </row>
    <row r="47" spans="2:13" ht="27.75" customHeight="1">
      <c r="B47" s="1244"/>
      <c r="C47" s="1245"/>
      <c r="D47" s="90"/>
      <c r="E47" s="1252" t="s">
        <v>31</v>
      </c>
      <c r="F47" s="1253"/>
      <c r="G47" s="1253"/>
      <c r="H47" s="1254"/>
      <c r="I47" s="86" t="s">
        <v>501</v>
      </c>
      <c r="J47" s="87" t="s">
        <v>501</v>
      </c>
      <c r="K47" s="87" t="s">
        <v>501</v>
      </c>
      <c r="L47" s="87" t="s">
        <v>501</v>
      </c>
      <c r="M47" s="88" t="s">
        <v>501</v>
      </c>
    </row>
    <row r="48" spans="2:13" ht="27.75" customHeight="1">
      <c r="B48" s="1244"/>
      <c r="C48" s="1245"/>
      <c r="D48" s="85"/>
      <c r="E48" s="1250" t="s">
        <v>32</v>
      </c>
      <c r="F48" s="1250"/>
      <c r="G48" s="1250"/>
      <c r="H48" s="1251"/>
      <c r="I48" s="86" t="s">
        <v>501</v>
      </c>
      <c r="J48" s="87" t="s">
        <v>501</v>
      </c>
      <c r="K48" s="87" t="s">
        <v>501</v>
      </c>
      <c r="L48" s="87" t="s">
        <v>501</v>
      </c>
      <c r="M48" s="88" t="s">
        <v>501</v>
      </c>
    </row>
    <row r="49" spans="2:13" ht="27.75" customHeight="1">
      <c r="B49" s="1246"/>
      <c r="C49" s="1247"/>
      <c r="D49" s="85"/>
      <c r="E49" s="1250" t="s">
        <v>33</v>
      </c>
      <c r="F49" s="1250"/>
      <c r="G49" s="1250"/>
      <c r="H49" s="1251"/>
      <c r="I49" s="86" t="s">
        <v>501</v>
      </c>
      <c r="J49" s="87" t="s">
        <v>501</v>
      </c>
      <c r="K49" s="87" t="s">
        <v>501</v>
      </c>
      <c r="L49" s="87" t="s">
        <v>501</v>
      </c>
      <c r="M49" s="88" t="s">
        <v>501</v>
      </c>
    </row>
    <row r="50" spans="2:13" ht="27.75" customHeight="1">
      <c r="B50" s="1255" t="s">
        <v>34</v>
      </c>
      <c r="C50" s="1256"/>
      <c r="D50" s="91"/>
      <c r="E50" s="1250" t="s">
        <v>35</v>
      </c>
      <c r="F50" s="1250"/>
      <c r="G50" s="1250"/>
      <c r="H50" s="1251"/>
      <c r="I50" s="86">
        <v>17357</v>
      </c>
      <c r="J50" s="87">
        <v>19182</v>
      </c>
      <c r="K50" s="87">
        <v>18060</v>
      </c>
      <c r="L50" s="87">
        <v>18497</v>
      </c>
      <c r="M50" s="88">
        <v>19466</v>
      </c>
    </row>
    <row r="51" spans="2:13" ht="27.75" customHeight="1">
      <c r="B51" s="1244"/>
      <c r="C51" s="1245"/>
      <c r="D51" s="85"/>
      <c r="E51" s="1250" t="s">
        <v>36</v>
      </c>
      <c r="F51" s="1250"/>
      <c r="G51" s="1250"/>
      <c r="H51" s="1251"/>
      <c r="I51" s="86">
        <v>8208</v>
      </c>
      <c r="J51" s="87">
        <v>8154</v>
      </c>
      <c r="K51" s="87">
        <v>7607</v>
      </c>
      <c r="L51" s="87">
        <v>7679</v>
      </c>
      <c r="M51" s="88">
        <v>7256</v>
      </c>
    </row>
    <row r="52" spans="2:13" ht="27.75" customHeight="1">
      <c r="B52" s="1246"/>
      <c r="C52" s="1247"/>
      <c r="D52" s="85"/>
      <c r="E52" s="1250" t="s">
        <v>37</v>
      </c>
      <c r="F52" s="1250"/>
      <c r="G52" s="1250"/>
      <c r="H52" s="1251"/>
      <c r="I52" s="86">
        <v>50804</v>
      </c>
      <c r="J52" s="87">
        <v>50931</v>
      </c>
      <c r="K52" s="87">
        <v>51301</v>
      </c>
      <c r="L52" s="87">
        <v>52218</v>
      </c>
      <c r="M52" s="88">
        <v>52128</v>
      </c>
    </row>
    <row r="53" spans="2:13" ht="27.75" customHeight="1" thickBot="1">
      <c r="B53" s="1257" t="s">
        <v>38</v>
      </c>
      <c r="C53" s="1258"/>
      <c r="D53" s="92"/>
      <c r="E53" s="1259" t="s">
        <v>39</v>
      </c>
      <c r="F53" s="1259"/>
      <c r="G53" s="1259"/>
      <c r="H53" s="1260"/>
      <c r="I53" s="93">
        <v>-5661</v>
      </c>
      <c r="J53" s="94">
        <v>-9996</v>
      </c>
      <c r="K53" s="94">
        <v>-12322</v>
      </c>
      <c r="L53" s="94">
        <v>-15768</v>
      </c>
      <c r="M53" s="95">
        <v>-18426</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JB6oRaVD974kKRFfpqSRtN65yqy+V9jPSQUhzz7rWKOuqw6s0uhV38+oDBty0bOmLKGxuLeLUSf91wLXUdYHpA==" saltValue="aOtdYJNFMnzDWTDAZrZJQw==" spinCount="100000" sheet="1" objects="1" scenarios="1"/>
  <customSheetViews>
    <customSheetView guid="{76D88429-34FC-4BF9-AE4D-0DC3C89072A4}" showGridLines="0" fitToPage="1" hiddenRows="1" hiddenColumns="1">
      <rowBreaks count="1" manualBreakCount="1">
        <brk id="58" max="15" man="1"/>
      </rowBreaks>
      <pageMargins left="0" right="0" top="0.19685039370078741" bottom="0" header="0" footer="0"/>
      <printOptions horizontalCentered="1"/>
      <pageSetup paperSize="9" scale="60" orientation="landscape" horizontalDpi="300" verticalDpi="300" r:id="rId1"/>
      <headerFooter alignWithMargins="0">
        <oddFooter>&amp;C&amp;P/&amp;N</oddFooter>
      </headerFooter>
    </customSheetView>
  </customSheetViews>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2"/>
  <headerFooter alignWithMargins="0">
    <oddFooter>&amp;C&amp;P/&amp;N</oddFooter>
  </headerFooter>
  <rowBreaks count="1" manualBreakCount="1">
    <brk id="58" max="15" man="1"/>
  </rowBreaks>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B1" zoomScale="55" zoomScaleNormal="55" zoomScaleSheetLayoutView="100" workbookViewId="0">
      <selection activeCell="G59" sqref="G59"/>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546</v>
      </c>
      <c r="G54" s="104" t="s">
        <v>547</v>
      </c>
      <c r="H54" s="105" t="s">
        <v>548</v>
      </c>
    </row>
    <row r="55" spans="2:8" ht="52.5" customHeight="1">
      <c r="B55" s="106"/>
      <c r="C55" s="1269" t="s">
        <v>42</v>
      </c>
      <c r="D55" s="1269"/>
      <c r="E55" s="1270"/>
      <c r="F55" s="107">
        <v>7354</v>
      </c>
      <c r="G55" s="107">
        <v>7361</v>
      </c>
      <c r="H55" s="108">
        <v>7369</v>
      </c>
    </row>
    <row r="56" spans="2:8" ht="52.5" customHeight="1">
      <c r="B56" s="109"/>
      <c r="C56" s="1271" t="s">
        <v>43</v>
      </c>
      <c r="D56" s="1271"/>
      <c r="E56" s="1272"/>
      <c r="F56" s="110">
        <v>343</v>
      </c>
      <c r="G56" s="110">
        <v>347</v>
      </c>
      <c r="H56" s="111">
        <v>348</v>
      </c>
    </row>
    <row r="57" spans="2:8" ht="53.25" customHeight="1">
      <c r="B57" s="109"/>
      <c r="C57" s="1273" t="s">
        <v>44</v>
      </c>
      <c r="D57" s="1273"/>
      <c r="E57" s="1274"/>
      <c r="F57" s="112">
        <v>10290</v>
      </c>
      <c r="G57" s="112">
        <v>10713</v>
      </c>
      <c r="H57" s="113">
        <v>11672</v>
      </c>
    </row>
    <row r="58" spans="2:8" ht="45.75" customHeight="1">
      <c r="B58" s="114"/>
      <c r="C58" s="1261" t="s">
        <v>584</v>
      </c>
      <c r="D58" s="1262"/>
      <c r="E58" s="1263"/>
      <c r="F58" s="115">
        <v>7838</v>
      </c>
      <c r="G58" s="115">
        <v>8205</v>
      </c>
      <c r="H58" s="116">
        <v>9078</v>
      </c>
    </row>
    <row r="59" spans="2:8" ht="45.75" customHeight="1">
      <c r="B59" s="114"/>
      <c r="C59" s="1261" t="s">
        <v>585</v>
      </c>
      <c r="D59" s="1262"/>
      <c r="E59" s="1263"/>
      <c r="F59" s="115">
        <v>1927</v>
      </c>
      <c r="G59" s="115">
        <v>1929</v>
      </c>
      <c r="H59" s="116">
        <v>1930</v>
      </c>
    </row>
    <row r="60" spans="2:8" ht="45.75" customHeight="1">
      <c r="B60" s="114"/>
      <c r="C60" s="1261" t="s">
        <v>586</v>
      </c>
      <c r="D60" s="1262"/>
      <c r="E60" s="1263"/>
      <c r="F60" s="115">
        <v>110</v>
      </c>
      <c r="G60" s="115">
        <v>216</v>
      </c>
      <c r="H60" s="116">
        <v>324</v>
      </c>
    </row>
    <row r="61" spans="2:8" ht="45.75" customHeight="1">
      <c r="B61" s="114"/>
      <c r="C61" s="1261" t="s">
        <v>587</v>
      </c>
      <c r="D61" s="1262"/>
      <c r="E61" s="1263"/>
      <c r="F61" s="115">
        <v>124</v>
      </c>
      <c r="G61" s="115">
        <v>123</v>
      </c>
      <c r="H61" s="116">
        <v>120</v>
      </c>
    </row>
    <row r="62" spans="2:8" ht="45.75" customHeight="1" thickBot="1">
      <c r="B62" s="117"/>
      <c r="C62" s="1264" t="s">
        <v>588</v>
      </c>
      <c r="D62" s="1265"/>
      <c r="E62" s="1266"/>
      <c r="F62" s="118">
        <v>151</v>
      </c>
      <c r="G62" s="118">
        <v>88</v>
      </c>
      <c r="H62" s="119">
        <v>75</v>
      </c>
    </row>
    <row r="63" spans="2:8" ht="52.5" customHeight="1" thickBot="1">
      <c r="B63" s="120"/>
      <c r="C63" s="1267" t="s">
        <v>45</v>
      </c>
      <c r="D63" s="1267"/>
      <c r="E63" s="1268"/>
      <c r="F63" s="121">
        <v>17988</v>
      </c>
      <c r="G63" s="121">
        <v>18421</v>
      </c>
      <c r="H63" s="122">
        <v>19389</v>
      </c>
    </row>
    <row r="64" spans="2:8" ht="15" customHeight="1"/>
    <row r="65" ht="0" hidden="1" customHeight="1"/>
    <row r="66" ht="0" hidden="1" customHeight="1"/>
  </sheetData>
  <sheetProtection algorithmName="SHA-512" hashValue="+zU4Lk4H8Fsm9na+KA/f2yGEcoicqbFsqTSfcZKLH/DLL0g+n1FWlvqczNIwHoa4L5O5sEo48hSvnTmcKGNHdA==" saltValue="tk6UZ9kDL7Z3/XUJpYnSYQ==" spinCount="100000" sheet="1" objects="1" scenarios="1"/>
  <customSheetViews>
    <customSheetView guid="{76D88429-34FC-4BF9-AE4D-0DC3C89072A4}" scale="70" showGridLines="0" fitToPage="1" hiddenRows="1" hiddenColumns="1" topLeftCell="E1">
      <selection activeCell="J6" sqref="J6"/>
      <rowBreaks count="1" manualBreakCount="1">
        <brk id="65" max="15" man="1"/>
      </rowBreaks>
      <pageMargins left="0" right="0" top="0.19685039370078741" bottom="0" header="0" footer="0"/>
      <printOptions horizontalCentered="1"/>
      <pageSetup paperSize="9" scale="43" orientation="landscape" verticalDpi="300" r:id="rId1"/>
      <headerFooter alignWithMargins="0">
        <oddFooter>&amp;C&amp;P/&amp;N</oddFooter>
      </headerFooter>
    </customSheetView>
  </customSheetViews>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2"/>
  <headerFooter alignWithMargins="0">
    <oddFooter>&amp;C&amp;P/&amp;N</oddFooter>
  </headerFooter>
  <rowBreaks count="1" manualBreakCount="1">
    <brk id="65" max="15" man="1"/>
  </rowBreaks>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V22" zoomScale="85" zoomScaleNormal="85" zoomScaleSheetLayoutView="55" workbookViewId="0">
      <selection activeCell="AN43" sqref="AN43:DC47"/>
    </sheetView>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592</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592</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593</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594</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8" t="s">
        <v>595</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c r="B44" s="374"/>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c r="B45" s="374"/>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c r="B46" s="374"/>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c r="B47" s="374"/>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596</v>
      </c>
    </row>
    <row r="50" spans="1:109">
      <c r="B50" s="374"/>
      <c r="G50" s="1281"/>
      <c r="H50" s="1281"/>
      <c r="I50" s="1281"/>
      <c r="J50" s="1281"/>
      <c r="K50" s="384"/>
      <c r="L50" s="384"/>
      <c r="M50" s="385"/>
      <c r="N50" s="385"/>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80" t="s">
        <v>544</v>
      </c>
      <c r="BQ50" s="1280"/>
      <c r="BR50" s="1280"/>
      <c r="BS50" s="1280"/>
      <c r="BT50" s="1280"/>
      <c r="BU50" s="1280"/>
      <c r="BV50" s="1280"/>
      <c r="BW50" s="1280"/>
      <c r="BX50" s="1280" t="s">
        <v>545</v>
      </c>
      <c r="BY50" s="1280"/>
      <c r="BZ50" s="1280"/>
      <c r="CA50" s="1280"/>
      <c r="CB50" s="1280"/>
      <c r="CC50" s="1280"/>
      <c r="CD50" s="1280"/>
      <c r="CE50" s="1280"/>
      <c r="CF50" s="1280" t="s">
        <v>546</v>
      </c>
      <c r="CG50" s="1280"/>
      <c r="CH50" s="1280"/>
      <c r="CI50" s="1280"/>
      <c r="CJ50" s="1280"/>
      <c r="CK50" s="1280"/>
      <c r="CL50" s="1280"/>
      <c r="CM50" s="1280"/>
      <c r="CN50" s="1280" t="s">
        <v>547</v>
      </c>
      <c r="CO50" s="1280"/>
      <c r="CP50" s="1280"/>
      <c r="CQ50" s="1280"/>
      <c r="CR50" s="1280"/>
      <c r="CS50" s="1280"/>
      <c r="CT50" s="1280"/>
      <c r="CU50" s="1280"/>
      <c r="CV50" s="1280" t="s">
        <v>548</v>
      </c>
      <c r="CW50" s="1280"/>
      <c r="CX50" s="1280"/>
      <c r="CY50" s="1280"/>
      <c r="CZ50" s="1280"/>
      <c r="DA50" s="1280"/>
      <c r="DB50" s="1280"/>
      <c r="DC50" s="1280"/>
    </row>
    <row r="51" spans="1:109" ht="13.5" customHeight="1">
      <c r="B51" s="374"/>
      <c r="G51" s="1283"/>
      <c r="H51" s="1283"/>
      <c r="I51" s="1297"/>
      <c r="J51" s="1297"/>
      <c r="K51" s="1282"/>
      <c r="L51" s="1282"/>
      <c r="M51" s="1282"/>
      <c r="N51" s="1282"/>
      <c r="AM51" s="383"/>
      <c r="AN51" s="1278" t="s">
        <v>597</v>
      </c>
      <c r="AO51" s="1278"/>
      <c r="AP51" s="1278"/>
      <c r="AQ51" s="1278"/>
      <c r="AR51" s="1278"/>
      <c r="AS51" s="1278"/>
      <c r="AT51" s="1278"/>
      <c r="AU51" s="1278"/>
      <c r="AV51" s="1278"/>
      <c r="AW51" s="1278"/>
      <c r="AX51" s="1278"/>
      <c r="AY51" s="1278"/>
      <c r="AZ51" s="1278"/>
      <c r="BA51" s="1278"/>
      <c r="BB51" s="1278" t="s">
        <v>598</v>
      </c>
      <c r="BC51" s="1278"/>
      <c r="BD51" s="1278"/>
      <c r="BE51" s="1278"/>
      <c r="BF51" s="1278"/>
      <c r="BG51" s="1278"/>
      <c r="BH51" s="1278"/>
      <c r="BI51" s="1278"/>
      <c r="BJ51" s="1278"/>
      <c r="BK51" s="1278"/>
      <c r="BL51" s="1278"/>
      <c r="BM51" s="1278"/>
      <c r="BN51" s="1278"/>
      <c r="BO51" s="1278"/>
      <c r="BP51" s="1287"/>
      <c r="BQ51" s="1275"/>
      <c r="BR51" s="1275"/>
      <c r="BS51" s="1275"/>
      <c r="BT51" s="1275"/>
      <c r="BU51" s="1275"/>
      <c r="BV51" s="1275"/>
      <c r="BW51" s="1275"/>
      <c r="BX51" s="1287"/>
      <c r="BY51" s="1275"/>
      <c r="BZ51" s="1275"/>
      <c r="CA51" s="1275"/>
      <c r="CB51" s="1275"/>
      <c r="CC51" s="1275"/>
      <c r="CD51" s="1275"/>
      <c r="CE51" s="1275"/>
      <c r="CF51" s="1287"/>
      <c r="CG51" s="1275"/>
      <c r="CH51" s="1275"/>
      <c r="CI51" s="1275"/>
      <c r="CJ51" s="1275"/>
      <c r="CK51" s="1275"/>
      <c r="CL51" s="1275"/>
      <c r="CM51" s="1275"/>
      <c r="CN51" s="1275"/>
      <c r="CO51" s="1275"/>
      <c r="CP51" s="1275"/>
      <c r="CQ51" s="1275"/>
      <c r="CR51" s="1275"/>
      <c r="CS51" s="1275"/>
      <c r="CT51" s="1275"/>
      <c r="CU51" s="1275"/>
      <c r="CV51" s="1275"/>
      <c r="CW51" s="1275"/>
      <c r="CX51" s="1275"/>
      <c r="CY51" s="1275"/>
      <c r="CZ51" s="1275"/>
      <c r="DA51" s="1275"/>
      <c r="DB51" s="1275"/>
      <c r="DC51" s="1275"/>
    </row>
    <row r="52" spans="1:109">
      <c r="B52" s="374"/>
      <c r="G52" s="1283"/>
      <c r="H52" s="1283"/>
      <c r="I52" s="1297"/>
      <c r="J52" s="1297"/>
      <c r="K52" s="1282"/>
      <c r="L52" s="1282"/>
      <c r="M52" s="1282"/>
      <c r="N52" s="1282"/>
      <c r="AM52" s="383"/>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c r="A53" s="382"/>
      <c r="B53" s="374"/>
      <c r="G53" s="1283"/>
      <c r="H53" s="1283"/>
      <c r="I53" s="1281"/>
      <c r="J53" s="1281"/>
      <c r="K53" s="1282"/>
      <c r="L53" s="1282"/>
      <c r="M53" s="1282"/>
      <c r="N53" s="1282"/>
      <c r="AM53" s="383"/>
      <c r="AN53" s="1278"/>
      <c r="AO53" s="1278"/>
      <c r="AP53" s="1278"/>
      <c r="AQ53" s="1278"/>
      <c r="AR53" s="1278"/>
      <c r="AS53" s="1278"/>
      <c r="AT53" s="1278"/>
      <c r="AU53" s="1278"/>
      <c r="AV53" s="1278"/>
      <c r="AW53" s="1278"/>
      <c r="AX53" s="1278"/>
      <c r="AY53" s="1278"/>
      <c r="AZ53" s="1278"/>
      <c r="BA53" s="1278"/>
      <c r="BB53" s="1278" t="s">
        <v>599</v>
      </c>
      <c r="BC53" s="1278"/>
      <c r="BD53" s="1278"/>
      <c r="BE53" s="1278"/>
      <c r="BF53" s="1278"/>
      <c r="BG53" s="1278"/>
      <c r="BH53" s="1278"/>
      <c r="BI53" s="1278"/>
      <c r="BJ53" s="1278"/>
      <c r="BK53" s="1278"/>
      <c r="BL53" s="1278"/>
      <c r="BM53" s="1278"/>
      <c r="BN53" s="1278"/>
      <c r="BO53" s="1278"/>
      <c r="BP53" s="1287"/>
      <c r="BQ53" s="1275"/>
      <c r="BR53" s="1275"/>
      <c r="BS53" s="1275"/>
      <c r="BT53" s="1275"/>
      <c r="BU53" s="1275"/>
      <c r="BV53" s="1275"/>
      <c r="BW53" s="1275"/>
      <c r="BX53" s="1287"/>
      <c r="BY53" s="1275"/>
      <c r="BZ53" s="1275"/>
      <c r="CA53" s="1275"/>
      <c r="CB53" s="1275"/>
      <c r="CC53" s="1275"/>
      <c r="CD53" s="1275"/>
      <c r="CE53" s="1275"/>
      <c r="CF53" s="1287"/>
      <c r="CG53" s="1275"/>
      <c r="CH53" s="1275"/>
      <c r="CI53" s="1275"/>
      <c r="CJ53" s="1275"/>
      <c r="CK53" s="1275"/>
      <c r="CL53" s="1275"/>
      <c r="CM53" s="1275"/>
      <c r="CN53" s="1275">
        <v>62.7</v>
      </c>
      <c r="CO53" s="1275"/>
      <c r="CP53" s="1275"/>
      <c r="CQ53" s="1275"/>
      <c r="CR53" s="1275"/>
      <c r="CS53" s="1275"/>
      <c r="CT53" s="1275"/>
      <c r="CU53" s="1275"/>
      <c r="CV53" s="1275">
        <v>64</v>
      </c>
      <c r="CW53" s="1275"/>
      <c r="CX53" s="1275"/>
      <c r="CY53" s="1275"/>
      <c r="CZ53" s="1275"/>
      <c r="DA53" s="1275"/>
      <c r="DB53" s="1275"/>
      <c r="DC53" s="1275"/>
    </row>
    <row r="54" spans="1:109">
      <c r="A54" s="382"/>
      <c r="B54" s="374"/>
      <c r="G54" s="1283"/>
      <c r="H54" s="1283"/>
      <c r="I54" s="1281"/>
      <c r="J54" s="1281"/>
      <c r="K54" s="1282"/>
      <c r="L54" s="1282"/>
      <c r="M54" s="1282"/>
      <c r="N54" s="1282"/>
      <c r="AM54" s="383"/>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c r="A55" s="382"/>
      <c r="B55" s="374"/>
      <c r="G55" s="1281"/>
      <c r="H55" s="1281"/>
      <c r="I55" s="1281"/>
      <c r="J55" s="1281"/>
      <c r="K55" s="1282"/>
      <c r="L55" s="1282"/>
      <c r="M55" s="1282"/>
      <c r="N55" s="1282"/>
      <c r="AN55" s="1280" t="s">
        <v>600</v>
      </c>
      <c r="AO55" s="1280"/>
      <c r="AP55" s="1280"/>
      <c r="AQ55" s="1280"/>
      <c r="AR55" s="1280"/>
      <c r="AS55" s="1280"/>
      <c r="AT55" s="1280"/>
      <c r="AU55" s="1280"/>
      <c r="AV55" s="1280"/>
      <c r="AW55" s="1280"/>
      <c r="AX55" s="1280"/>
      <c r="AY55" s="1280"/>
      <c r="AZ55" s="1280"/>
      <c r="BA55" s="1280"/>
      <c r="BB55" s="1278" t="s">
        <v>598</v>
      </c>
      <c r="BC55" s="1278"/>
      <c r="BD55" s="1278"/>
      <c r="BE55" s="1278"/>
      <c r="BF55" s="1278"/>
      <c r="BG55" s="1278"/>
      <c r="BH55" s="1278"/>
      <c r="BI55" s="1278"/>
      <c r="BJ55" s="1278"/>
      <c r="BK55" s="1278"/>
      <c r="BL55" s="1278"/>
      <c r="BM55" s="1278"/>
      <c r="BN55" s="1278"/>
      <c r="BO55" s="1278"/>
      <c r="BP55" s="1287"/>
      <c r="BQ55" s="1275"/>
      <c r="BR55" s="1275"/>
      <c r="BS55" s="1275"/>
      <c r="BT55" s="1275"/>
      <c r="BU55" s="1275"/>
      <c r="BV55" s="1275"/>
      <c r="BW55" s="1275"/>
      <c r="BX55" s="1287"/>
      <c r="BY55" s="1275"/>
      <c r="BZ55" s="1275"/>
      <c r="CA55" s="1275"/>
      <c r="CB55" s="1275"/>
      <c r="CC55" s="1275"/>
      <c r="CD55" s="1275"/>
      <c r="CE55" s="1275"/>
      <c r="CF55" s="1287"/>
      <c r="CG55" s="1275"/>
      <c r="CH55" s="1275"/>
      <c r="CI55" s="1275"/>
      <c r="CJ55" s="1275"/>
      <c r="CK55" s="1275"/>
      <c r="CL55" s="1275"/>
      <c r="CM55" s="1275"/>
      <c r="CN55" s="1275">
        <v>31</v>
      </c>
      <c r="CO55" s="1275"/>
      <c r="CP55" s="1275"/>
      <c r="CQ55" s="1275"/>
      <c r="CR55" s="1275"/>
      <c r="CS55" s="1275"/>
      <c r="CT55" s="1275"/>
      <c r="CU55" s="1275"/>
      <c r="CV55" s="1275">
        <v>30</v>
      </c>
      <c r="CW55" s="1275"/>
      <c r="CX55" s="1275"/>
      <c r="CY55" s="1275"/>
      <c r="CZ55" s="1275"/>
      <c r="DA55" s="1275"/>
      <c r="DB55" s="1275"/>
      <c r="DC55" s="1275"/>
    </row>
    <row r="56" spans="1:109">
      <c r="A56" s="382"/>
      <c r="B56" s="374"/>
      <c r="G56" s="1281"/>
      <c r="H56" s="1281"/>
      <c r="I56" s="1281"/>
      <c r="J56" s="1281"/>
      <c r="K56" s="1282"/>
      <c r="L56" s="1282"/>
      <c r="M56" s="1282"/>
      <c r="N56" s="1282"/>
      <c r="AN56" s="1280"/>
      <c r="AO56" s="1280"/>
      <c r="AP56" s="1280"/>
      <c r="AQ56" s="1280"/>
      <c r="AR56" s="1280"/>
      <c r="AS56" s="1280"/>
      <c r="AT56" s="1280"/>
      <c r="AU56" s="1280"/>
      <c r="AV56" s="1280"/>
      <c r="AW56" s="1280"/>
      <c r="AX56" s="1280"/>
      <c r="AY56" s="1280"/>
      <c r="AZ56" s="1280"/>
      <c r="BA56" s="1280"/>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2" customFormat="1">
      <c r="B57" s="386"/>
      <c r="G57" s="1281"/>
      <c r="H57" s="1281"/>
      <c r="I57" s="1276"/>
      <c r="J57" s="1276"/>
      <c r="K57" s="1282"/>
      <c r="L57" s="1282"/>
      <c r="M57" s="1282"/>
      <c r="N57" s="1282"/>
      <c r="AM57" s="367"/>
      <c r="AN57" s="1280"/>
      <c r="AO57" s="1280"/>
      <c r="AP57" s="1280"/>
      <c r="AQ57" s="1280"/>
      <c r="AR57" s="1280"/>
      <c r="AS57" s="1280"/>
      <c r="AT57" s="1280"/>
      <c r="AU57" s="1280"/>
      <c r="AV57" s="1280"/>
      <c r="AW57" s="1280"/>
      <c r="AX57" s="1280"/>
      <c r="AY57" s="1280"/>
      <c r="AZ57" s="1280"/>
      <c r="BA57" s="1280"/>
      <c r="BB57" s="1278" t="s">
        <v>601</v>
      </c>
      <c r="BC57" s="1278"/>
      <c r="BD57" s="1278"/>
      <c r="BE57" s="1278"/>
      <c r="BF57" s="1278"/>
      <c r="BG57" s="1278"/>
      <c r="BH57" s="1278"/>
      <c r="BI57" s="1278"/>
      <c r="BJ57" s="1278"/>
      <c r="BK57" s="1278"/>
      <c r="BL57" s="1278"/>
      <c r="BM57" s="1278"/>
      <c r="BN57" s="1278"/>
      <c r="BO57" s="1278"/>
      <c r="BP57" s="1287"/>
      <c r="BQ57" s="1275"/>
      <c r="BR57" s="1275"/>
      <c r="BS57" s="1275"/>
      <c r="BT57" s="1275"/>
      <c r="BU57" s="1275"/>
      <c r="BV57" s="1275"/>
      <c r="BW57" s="1275"/>
      <c r="BX57" s="1287"/>
      <c r="BY57" s="1275"/>
      <c r="BZ57" s="1275"/>
      <c r="CA57" s="1275"/>
      <c r="CB57" s="1275"/>
      <c r="CC57" s="1275"/>
      <c r="CD57" s="1275"/>
      <c r="CE57" s="1275"/>
      <c r="CF57" s="1287"/>
      <c r="CG57" s="1275"/>
      <c r="CH57" s="1275"/>
      <c r="CI57" s="1275"/>
      <c r="CJ57" s="1275"/>
      <c r="CK57" s="1275"/>
      <c r="CL57" s="1275"/>
      <c r="CM57" s="1275"/>
      <c r="CN57" s="1275">
        <v>57.4</v>
      </c>
      <c r="CO57" s="1275"/>
      <c r="CP57" s="1275"/>
      <c r="CQ57" s="1275"/>
      <c r="CR57" s="1275"/>
      <c r="CS57" s="1275"/>
      <c r="CT57" s="1275"/>
      <c r="CU57" s="1275"/>
      <c r="CV57" s="1275">
        <v>59.4</v>
      </c>
      <c r="CW57" s="1275"/>
      <c r="CX57" s="1275"/>
      <c r="CY57" s="1275"/>
      <c r="CZ57" s="1275"/>
      <c r="DA57" s="1275"/>
      <c r="DB57" s="1275"/>
      <c r="DC57" s="1275"/>
      <c r="DD57" s="387"/>
      <c r="DE57" s="386"/>
    </row>
    <row r="58" spans="1:109" s="382" customFormat="1">
      <c r="A58" s="367"/>
      <c r="B58" s="386"/>
      <c r="G58" s="1281"/>
      <c r="H58" s="1281"/>
      <c r="I58" s="1276"/>
      <c r="J58" s="1276"/>
      <c r="K58" s="1282"/>
      <c r="L58" s="1282"/>
      <c r="M58" s="1282"/>
      <c r="N58" s="1282"/>
      <c r="AM58" s="367"/>
      <c r="AN58" s="1280"/>
      <c r="AO58" s="1280"/>
      <c r="AP58" s="1280"/>
      <c r="AQ58" s="1280"/>
      <c r="AR58" s="1280"/>
      <c r="AS58" s="1280"/>
      <c r="AT58" s="1280"/>
      <c r="AU58" s="1280"/>
      <c r="AV58" s="1280"/>
      <c r="AW58" s="1280"/>
      <c r="AX58" s="1280"/>
      <c r="AY58" s="1280"/>
      <c r="AZ58" s="1280"/>
      <c r="BA58" s="1280"/>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602</v>
      </c>
    </row>
    <row r="64" spans="1:109">
      <c r="B64" s="374"/>
      <c r="G64" s="381"/>
      <c r="I64" s="394"/>
      <c r="J64" s="394"/>
      <c r="K64" s="394"/>
      <c r="L64" s="394"/>
      <c r="M64" s="394"/>
      <c r="N64" s="395"/>
      <c r="AM64" s="381"/>
      <c r="AN64" s="381" t="s">
        <v>594</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8" t="s">
        <v>603</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c r="B66" s="374"/>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c r="B67" s="374"/>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c r="B68" s="374"/>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c r="B69" s="374"/>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596</v>
      </c>
    </row>
    <row r="72" spans="2:107">
      <c r="B72" s="374"/>
      <c r="G72" s="1281"/>
      <c r="H72" s="1281"/>
      <c r="I72" s="1281"/>
      <c r="J72" s="1281"/>
      <c r="K72" s="384"/>
      <c r="L72" s="384"/>
      <c r="M72" s="385"/>
      <c r="N72" s="385"/>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80" t="s">
        <v>544</v>
      </c>
      <c r="BQ72" s="1280"/>
      <c r="BR72" s="1280"/>
      <c r="BS72" s="1280"/>
      <c r="BT72" s="1280"/>
      <c r="BU72" s="1280"/>
      <c r="BV72" s="1280"/>
      <c r="BW72" s="1280"/>
      <c r="BX72" s="1280" t="s">
        <v>545</v>
      </c>
      <c r="BY72" s="1280"/>
      <c r="BZ72" s="1280"/>
      <c r="CA72" s="1280"/>
      <c r="CB72" s="1280"/>
      <c r="CC72" s="1280"/>
      <c r="CD72" s="1280"/>
      <c r="CE72" s="1280"/>
      <c r="CF72" s="1280" t="s">
        <v>546</v>
      </c>
      <c r="CG72" s="1280"/>
      <c r="CH72" s="1280"/>
      <c r="CI72" s="1280"/>
      <c r="CJ72" s="1280"/>
      <c r="CK72" s="1280"/>
      <c r="CL72" s="1280"/>
      <c r="CM72" s="1280"/>
      <c r="CN72" s="1280" t="s">
        <v>547</v>
      </c>
      <c r="CO72" s="1280"/>
      <c r="CP72" s="1280"/>
      <c r="CQ72" s="1280"/>
      <c r="CR72" s="1280"/>
      <c r="CS72" s="1280"/>
      <c r="CT72" s="1280"/>
      <c r="CU72" s="1280"/>
      <c r="CV72" s="1280" t="s">
        <v>548</v>
      </c>
      <c r="CW72" s="1280"/>
      <c r="CX72" s="1280"/>
      <c r="CY72" s="1280"/>
      <c r="CZ72" s="1280"/>
      <c r="DA72" s="1280"/>
      <c r="DB72" s="1280"/>
      <c r="DC72" s="1280"/>
    </row>
    <row r="73" spans="2:107">
      <c r="B73" s="374"/>
      <c r="G73" s="1283"/>
      <c r="H73" s="1283"/>
      <c r="I73" s="1283"/>
      <c r="J73" s="1283"/>
      <c r="K73" s="1279"/>
      <c r="L73" s="1279"/>
      <c r="M73" s="1279"/>
      <c r="N73" s="1279"/>
      <c r="AM73" s="383"/>
      <c r="AN73" s="1278" t="s">
        <v>597</v>
      </c>
      <c r="AO73" s="1278"/>
      <c r="AP73" s="1278"/>
      <c r="AQ73" s="1278"/>
      <c r="AR73" s="1278"/>
      <c r="AS73" s="1278"/>
      <c r="AT73" s="1278"/>
      <c r="AU73" s="1278"/>
      <c r="AV73" s="1278"/>
      <c r="AW73" s="1278"/>
      <c r="AX73" s="1278"/>
      <c r="AY73" s="1278"/>
      <c r="AZ73" s="1278"/>
      <c r="BA73" s="1278"/>
      <c r="BB73" s="1278" t="s">
        <v>598</v>
      </c>
      <c r="BC73" s="1278"/>
      <c r="BD73" s="1278"/>
      <c r="BE73" s="1278"/>
      <c r="BF73" s="1278"/>
      <c r="BG73" s="1278"/>
      <c r="BH73" s="1278"/>
      <c r="BI73" s="1278"/>
      <c r="BJ73" s="1278"/>
      <c r="BK73" s="1278"/>
      <c r="BL73" s="1278"/>
      <c r="BM73" s="1278"/>
      <c r="BN73" s="1278"/>
      <c r="BO73" s="1278"/>
      <c r="BP73" s="1275"/>
      <c r="BQ73" s="1275"/>
      <c r="BR73" s="1275"/>
      <c r="BS73" s="1275"/>
      <c r="BT73" s="1275"/>
      <c r="BU73" s="1275"/>
      <c r="BV73" s="1275"/>
      <c r="BW73" s="1275"/>
      <c r="BX73" s="1275"/>
      <c r="BY73" s="1275"/>
      <c r="BZ73" s="1275"/>
      <c r="CA73" s="1275"/>
      <c r="CB73" s="1275"/>
      <c r="CC73" s="1275"/>
      <c r="CD73" s="1275"/>
      <c r="CE73" s="1275"/>
      <c r="CF73" s="1275"/>
      <c r="CG73" s="1275"/>
      <c r="CH73" s="1275"/>
      <c r="CI73" s="1275"/>
      <c r="CJ73" s="1275"/>
      <c r="CK73" s="1275"/>
      <c r="CL73" s="1275"/>
      <c r="CM73" s="1275"/>
      <c r="CN73" s="1275"/>
      <c r="CO73" s="1275"/>
      <c r="CP73" s="1275"/>
      <c r="CQ73" s="1275"/>
      <c r="CR73" s="1275"/>
      <c r="CS73" s="1275"/>
      <c r="CT73" s="1275"/>
      <c r="CU73" s="1275"/>
      <c r="CV73" s="1275"/>
      <c r="CW73" s="1275"/>
      <c r="CX73" s="1275"/>
      <c r="CY73" s="1275"/>
      <c r="CZ73" s="1275"/>
      <c r="DA73" s="1275"/>
      <c r="DB73" s="1275"/>
      <c r="DC73" s="1275"/>
    </row>
    <row r="74" spans="2:107">
      <c r="B74" s="374"/>
      <c r="G74" s="1283"/>
      <c r="H74" s="1283"/>
      <c r="I74" s="1283"/>
      <c r="J74" s="1283"/>
      <c r="K74" s="1279"/>
      <c r="L74" s="1279"/>
      <c r="M74" s="1279"/>
      <c r="N74" s="1279"/>
      <c r="AM74" s="383"/>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c r="B75" s="374"/>
      <c r="G75" s="1283"/>
      <c r="H75" s="1283"/>
      <c r="I75" s="1281"/>
      <c r="J75" s="1281"/>
      <c r="K75" s="1282"/>
      <c r="L75" s="1282"/>
      <c r="M75" s="1282"/>
      <c r="N75" s="1282"/>
      <c r="AM75" s="383"/>
      <c r="AN75" s="1278"/>
      <c r="AO75" s="1278"/>
      <c r="AP75" s="1278"/>
      <c r="AQ75" s="1278"/>
      <c r="AR75" s="1278"/>
      <c r="AS75" s="1278"/>
      <c r="AT75" s="1278"/>
      <c r="AU75" s="1278"/>
      <c r="AV75" s="1278"/>
      <c r="AW75" s="1278"/>
      <c r="AX75" s="1278"/>
      <c r="AY75" s="1278"/>
      <c r="AZ75" s="1278"/>
      <c r="BA75" s="1278"/>
      <c r="BB75" s="1278" t="s">
        <v>604</v>
      </c>
      <c r="BC75" s="1278"/>
      <c r="BD75" s="1278"/>
      <c r="BE75" s="1278"/>
      <c r="BF75" s="1278"/>
      <c r="BG75" s="1278"/>
      <c r="BH75" s="1278"/>
      <c r="BI75" s="1278"/>
      <c r="BJ75" s="1278"/>
      <c r="BK75" s="1278"/>
      <c r="BL75" s="1278"/>
      <c r="BM75" s="1278"/>
      <c r="BN75" s="1278"/>
      <c r="BO75" s="1278"/>
      <c r="BP75" s="1275">
        <v>5.4</v>
      </c>
      <c r="BQ75" s="1275"/>
      <c r="BR75" s="1275"/>
      <c r="BS75" s="1275"/>
      <c r="BT75" s="1275"/>
      <c r="BU75" s="1275"/>
      <c r="BV75" s="1275"/>
      <c r="BW75" s="1275"/>
      <c r="BX75" s="1275">
        <v>3.4</v>
      </c>
      <c r="BY75" s="1275"/>
      <c r="BZ75" s="1275"/>
      <c r="CA75" s="1275"/>
      <c r="CB75" s="1275"/>
      <c r="CC75" s="1275"/>
      <c r="CD75" s="1275"/>
      <c r="CE75" s="1275"/>
      <c r="CF75" s="1275">
        <v>2.1</v>
      </c>
      <c r="CG75" s="1275"/>
      <c r="CH75" s="1275"/>
      <c r="CI75" s="1275"/>
      <c r="CJ75" s="1275"/>
      <c r="CK75" s="1275"/>
      <c r="CL75" s="1275"/>
      <c r="CM75" s="1275"/>
      <c r="CN75" s="1275">
        <v>1.2</v>
      </c>
      <c r="CO75" s="1275"/>
      <c r="CP75" s="1275"/>
      <c r="CQ75" s="1275"/>
      <c r="CR75" s="1275"/>
      <c r="CS75" s="1275"/>
      <c r="CT75" s="1275"/>
      <c r="CU75" s="1275"/>
      <c r="CV75" s="1275">
        <v>1.2</v>
      </c>
      <c r="CW75" s="1275"/>
      <c r="CX75" s="1275"/>
      <c r="CY75" s="1275"/>
      <c r="CZ75" s="1275"/>
      <c r="DA75" s="1275"/>
      <c r="DB75" s="1275"/>
      <c r="DC75" s="1275"/>
    </row>
    <row r="76" spans="2:107">
      <c r="B76" s="374"/>
      <c r="G76" s="1283"/>
      <c r="H76" s="1283"/>
      <c r="I76" s="1281"/>
      <c r="J76" s="1281"/>
      <c r="K76" s="1282"/>
      <c r="L76" s="1282"/>
      <c r="M76" s="1282"/>
      <c r="N76" s="1282"/>
      <c r="AM76" s="383"/>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c r="B77" s="374"/>
      <c r="G77" s="1281"/>
      <c r="H77" s="1281"/>
      <c r="I77" s="1281"/>
      <c r="J77" s="1281"/>
      <c r="K77" s="1279"/>
      <c r="L77" s="1279"/>
      <c r="M77" s="1279"/>
      <c r="N77" s="1279"/>
      <c r="AN77" s="1280" t="s">
        <v>600</v>
      </c>
      <c r="AO77" s="1280"/>
      <c r="AP77" s="1280"/>
      <c r="AQ77" s="1280"/>
      <c r="AR77" s="1280"/>
      <c r="AS77" s="1280"/>
      <c r="AT77" s="1280"/>
      <c r="AU77" s="1280"/>
      <c r="AV77" s="1280"/>
      <c r="AW77" s="1280"/>
      <c r="AX77" s="1280"/>
      <c r="AY77" s="1280"/>
      <c r="AZ77" s="1280"/>
      <c r="BA77" s="1280"/>
      <c r="BB77" s="1278" t="s">
        <v>598</v>
      </c>
      <c r="BC77" s="1278"/>
      <c r="BD77" s="1278"/>
      <c r="BE77" s="1278"/>
      <c r="BF77" s="1278"/>
      <c r="BG77" s="1278"/>
      <c r="BH77" s="1278"/>
      <c r="BI77" s="1278"/>
      <c r="BJ77" s="1278"/>
      <c r="BK77" s="1278"/>
      <c r="BL77" s="1278"/>
      <c r="BM77" s="1278"/>
      <c r="BN77" s="1278"/>
      <c r="BO77" s="1278"/>
      <c r="BP77" s="1275">
        <v>49.8</v>
      </c>
      <c r="BQ77" s="1275"/>
      <c r="BR77" s="1275"/>
      <c r="BS77" s="1275"/>
      <c r="BT77" s="1275"/>
      <c r="BU77" s="1275"/>
      <c r="BV77" s="1275"/>
      <c r="BW77" s="1275"/>
      <c r="BX77" s="1275">
        <v>45.1</v>
      </c>
      <c r="BY77" s="1275"/>
      <c r="BZ77" s="1275"/>
      <c r="CA77" s="1275"/>
      <c r="CB77" s="1275"/>
      <c r="CC77" s="1275"/>
      <c r="CD77" s="1275"/>
      <c r="CE77" s="1275"/>
      <c r="CF77" s="1275">
        <v>37.4</v>
      </c>
      <c r="CG77" s="1275"/>
      <c r="CH77" s="1275"/>
      <c r="CI77" s="1275"/>
      <c r="CJ77" s="1275"/>
      <c r="CK77" s="1275"/>
      <c r="CL77" s="1275"/>
      <c r="CM77" s="1275"/>
      <c r="CN77" s="1275">
        <v>31</v>
      </c>
      <c r="CO77" s="1275"/>
      <c r="CP77" s="1275"/>
      <c r="CQ77" s="1275"/>
      <c r="CR77" s="1275"/>
      <c r="CS77" s="1275"/>
      <c r="CT77" s="1275"/>
      <c r="CU77" s="1275"/>
      <c r="CV77" s="1275">
        <v>30</v>
      </c>
      <c r="CW77" s="1275"/>
      <c r="CX77" s="1275"/>
      <c r="CY77" s="1275"/>
      <c r="CZ77" s="1275"/>
      <c r="DA77" s="1275"/>
      <c r="DB77" s="1275"/>
      <c r="DC77" s="1275"/>
    </row>
    <row r="78" spans="2:107">
      <c r="B78" s="374"/>
      <c r="G78" s="1281"/>
      <c r="H78" s="1281"/>
      <c r="I78" s="1281"/>
      <c r="J78" s="1281"/>
      <c r="K78" s="1279"/>
      <c r="L78" s="1279"/>
      <c r="M78" s="1279"/>
      <c r="N78" s="1279"/>
      <c r="AN78" s="1280"/>
      <c r="AO78" s="1280"/>
      <c r="AP78" s="1280"/>
      <c r="AQ78" s="1280"/>
      <c r="AR78" s="1280"/>
      <c r="AS78" s="1280"/>
      <c r="AT78" s="1280"/>
      <c r="AU78" s="1280"/>
      <c r="AV78" s="1280"/>
      <c r="AW78" s="1280"/>
      <c r="AX78" s="1280"/>
      <c r="AY78" s="1280"/>
      <c r="AZ78" s="1280"/>
      <c r="BA78" s="1280"/>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c r="B79" s="374"/>
      <c r="G79" s="1281"/>
      <c r="H79" s="1281"/>
      <c r="I79" s="1276"/>
      <c r="J79" s="1276"/>
      <c r="K79" s="1277"/>
      <c r="L79" s="1277"/>
      <c r="M79" s="1277"/>
      <c r="N79" s="1277"/>
      <c r="AN79" s="1280"/>
      <c r="AO79" s="1280"/>
      <c r="AP79" s="1280"/>
      <c r="AQ79" s="1280"/>
      <c r="AR79" s="1280"/>
      <c r="AS79" s="1280"/>
      <c r="AT79" s="1280"/>
      <c r="AU79" s="1280"/>
      <c r="AV79" s="1280"/>
      <c r="AW79" s="1280"/>
      <c r="AX79" s="1280"/>
      <c r="AY79" s="1280"/>
      <c r="AZ79" s="1280"/>
      <c r="BA79" s="1280"/>
      <c r="BB79" s="1278" t="s">
        <v>605</v>
      </c>
      <c r="BC79" s="1278"/>
      <c r="BD79" s="1278"/>
      <c r="BE79" s="1278"/>
      <c r="BF79" s="1278"/>
      <c r="BG79" s="1278"/>
      <c r="BH79" s="1278"/>
      <c r="BI79" s="1278"/>
      <c r="BJ79" s="1278"/>
      <c r="BK79" s="1278"/>
      <c r="BL79" s="1278"/>
      <c r="BM79" s="1278"/>
      <c r="BN79" s="1278"/>
      <c r="BO79" s="1278"/>
      <c r="BP79" s="1275">
        <v>7.7</v>
      </c>
      <c r="BQ79" s="1275"/>
      <c r="BR79" s="1275"/>
      <c r="BS79" s="1275"/>
      <c r="BT79" s="1275"/>
      <c r="BU79" s="1275"/>
      <c r="BV79" s="1275"/>
      <c r="BW79" s="1275"/>
      <c r="BX79" s="1275">
        <v>7.1</v>
      </c>
      <c r="BY79" s="1275"/>
      <c r="BZ79" s="1275"/>
      <c r="CA79" s="1275"/>
      <c r="CB79" s="1275"/>
      <c r="CC79" s="1275"/>
      <c r="CD79" s="1275"/>
      <c r="CE79" s="1275"/>
      <c r="CF79" s="1275">
        <v>6.3</v>
      </c>
      <c r="CG79" s="1275"/>
      <c r="CH79" s="1275"/>
      <c r="CI79" s="1275"/>
      <c r="CJ79" s="1275"/>
      <c r="CK79" s="1275"/>
      <c r="CL79" s="1275"/>
      <c r="CM79" s="1275"/>
      <c r="CN79" s="1275">
        <v>5.2</v>
      </c>
      <c r="CO79" s="1275"/>
      <c r="CP79" s="1275"/>
      <c r="CQ79" s="1275"/>
      <c r="CR79" s="1275"/>
      <c r="CS79" s="1275"/>
      <c r="CT79" s="1275"/>
      <c r="CU79" s="1275"/>
      <c r="CV79" s="1275">
        <v>5</v>
      </c>
      <c r="CW79" s="1275"/>
      <c r="CX79" s="1275"/>
      <c r="CY79" s="1275"/>
      <c r="CZ79" s="1275"/>
      <c r="DA79" s="1275"/>
      <c r="DB79" s="1275"/>
      <c r="DC79" s="1275"/>
    </row>
    <row r="80" spans="2:107">
      <c r="B80" s="374"/>
      <c r="G80" s="1281"/>
      <c r="H80" s="1281"/>
      <c r="I80" s="1276"/>
      <c r="J80" s="1276"/>
      <c r="K80" s="1277"/>
      <c r="L80" s="1277"/>
      <c r="M80" s="1277"/>
      <c r="N80" s="1277"/>
      <c r="AN80" s="1280"/>
      <c r="AO80" s="1280"/>
      <c r="AP80" s="1280"/>
      <c r="AQ80" s="1280"/>
      <c r="AR80" s="1280"/>
      <c r="AS80" s="1280"/>
      <c r="AT80" s="1280"/>
      <c r="AU80" s="1280"/>
      <c r="AV80" s="1280"/>
      <c r="AW80" s="1280"/>
      <c r="AX80" s="1280"/>
      <c r="AY80" s="1280"/>
      <c r="AZ80" s="1280"/>
      <c r="BA80" s="1280"/>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QfJRN/LiNLXOiYhEqO5QoYXK8HlKyHIorKSTCw80JqXxOg3J6DzND06YPUngCHXEPxGshIqGAZyZ9KFfSMSEyQ==" saltValue="iAt+XssLHAOpKu6bsLrII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85" zoomScale="85" zoomScaleNormal="85" zoomScaleSheetLayoutView="70" workbookViewId="0">
      <selection activeCell="AN43" sqref="AN43:DC47"/>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606</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vdhCPsEJ1nbYTtQ8Goi2yYvIO19kSXBUIIRAXdtJUAh4e0UN314GmnBd51RIymxe7V569thKORSDvXR5EDhu6Q==" saltValue="n3clpQizCpMDMh/NNHjWS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C91" zoomScaleNormal="100" zoomScaleSheetLayoutView="55" workbookViewId="0">
      <selection activeCell="AN43" sqref="AN43:DC47"/>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489</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r4HhzPTIGGJrzH/xA6y7DCpuuN/L6TTQ4SwvCY0OOlqzSt+K7BikjSjwBI+jrr2vRDA8/2nbGEMHFVVOJ3OiRg==" saltValue="wZVnRouD5kVM5iETQy9jB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541</v>
      </c>
      <c r="G2" s="136"/>
      <c r="H2" s="137"/>
    </row>
    <row r="3" spans="1:8">
      <c r="A3" s="133" t="s">
        <v>534</v>
      </c>
      <c r="B3" s="138"/>
      <c r="C3" s="139"/>
      <c r="D3" s="140">
        <v>25983</v>
      </c>
      <c r="E3" s="141"/>
      <c r="F3" s="142">
        <v>41235</v>
      </c>
      <c r="G3" s="143"/>
      <c r="H3" s="144"/>
    </row>
    <row r="4" spans="1:8">
      <c r="A4" s="145"/>
      <c r="B4" s="146"/>
      <c r="C4" s="147"/>
      <c r="D4" s="148">
        <v>16712</v>
      </c>
      <c r="E4" s="149"/>
      <c r="F4" s="150">
        <v>22086</v>
      </c>
      <c r="G4" s="151"/>
      <c r="H4" s="152"/>
    </row>
    <row r="5" spans="1:8">
      <c r="A5" s="133" t="s">
        <v>536</v>
      </c>
      <c r="B5" s="138"/>
      <c r="C5" s="139"/>
      <c r="D5" s="140">
        <v>35389</v>
      </c>
      <c r="E5" s="141"/>
      <c r="F5" s="142">
        <v>41862</v>
      </c>
      <c r="G5" s="143"/>
      <c r="H5" s="144"/>
    </row>
    <row r="6" spans="1:8">
      <c r="A6" s="145"/>
      <c r="B6" s="146"/>
      <c r="C6" s="147"/>
      <c r="D6" s="148">
        <v>22649</v>
      </c>
      <c r="E6" s="149"/>
      <c r="F6" s="150">
        <v>23710</v>
      </c>
      <c r="G6" s="151"/>
      <c r="H6" s="152"/>
    </row>
    <row r="7" spans="1:8">
      <c r="A7" s="133" t="s">
        <v>537</v>
      </c>
      <c r="B7" s="138"/>
      <c r="C7" s="139"/>
      <c r="D7" s="140">
        <v>35353</v>
      </c>
      <c r="E7" s="141"/>
      <c r="F7" s="142">
        <v>43554</v>
      </c>
      <c r="G7" s="143"/>
      <c r="H7" s="144"/>
    </row>
    <row r="8" spans="1:8">
      <c r="A8" s="145"/>
      <c r="B8" s="146"/>
      <c r="C8" s="147"/>
      <c r="D8" s="148">
        <v>21305</v>
      </c>
      <c r="E8" s="149"/>
      <c r="F8" s="150">
        <v>24811</v>
      </c>
      <c r="G8" s="151"/>
      <c r="H8" s="152"/>
    </row>
    <row r="9" spans="1:8">
      <c r="A9" s="133" t="s">
        <v>538</v>
      </c>
      <c r="B9" s="138"/>
      <c r="C9" s="139"/>
      <c r="D9" s="140">
        <v>25789</v>
      </c>
      <c r="E9" s="141"/>
      <c r="F9" s="142">
        <v>42581</v>
      </c>
      <c r="G9" s="143"/>
      <c r="H9" s="144"/>
    </row>
    <row r="10" spans="1:8">
      <c r="A10" s="145"/>
      <c r="B10" s="146"/>
      <c r="C10" s="147"/>
      <c r="D10" s="148">
        <v>15575</v>
      </c>
      <c r="E10" s="149"/>
      <c r="F10" s="150">
        <v>24354</v>
      </c>
      <c r="G10" s="151"/>
      <c r="H10" s="152"/>
    </row>
    <row r="11" spans="1:8">
      <c r="A11" s="133" t="s">
        <v>539</v>
      </c>
      <c r="B11" s="138"/>
      <c r="C11" s="139"/>
      <c r="D11" s="140">
        <v>26856</v>
      </c>
      <c r="E11" s="141"/>
      <c r="F11" s="142">
        <v>45426</v>
      </c>
      <c r="G11" s="143"/>
      <c r="H11" s="144"/>
    </row>
    <row r="12" spans="1:8">
      <c r="A12" s="145"/>
      <c r="B12" s="146"/>
      <c r="C12" s="153"/>
      <c r="D12" s="148">
        <v>16897</v>
      </c>
      <c r="E12" s="149"/>
      <c r="F12" s="150">
        <v>24508</v>
      </c>
      <c r="G12" s="151"/>
      <c r="H12" s="152"/>
    </row>
    <row r="13" spans="1:8">
      <c r="A13" s="133"/>
      <c r="B13" s="138"/>
      <c r="C13" s="154"/>
      <c r="D13" s="155">
        <v>29874</v>
      </c>
      <c r="E13" s="156"/>
      <c r="F13" s="157">
        <v>42932</v>
      </c>
      <c r="G13" s="158"/>
      <c r="H13" s="144"/>
    </row>
    <row r="14" spans="1:8">
      <c r="A14" s="145"/>
      <c r="B14" s="146"/>
      <c r="C14" s="147"/>
      <c r="D14" s="148">
        <v>18628</v>
      </c>
      <c r="E14" s="149"/>
      <c r="F14" s="150">
        <v>23894</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11.04</v>
      </c>
      <c r="C19" s="159">
        <f>ROUND(VALUE(SUBSTITUTE(実質収支比率等に係る経年分析!G$48,"▲","-")),2)</f>
        <v>7.52</v>
      </c>
      <c r="D19" s="159">
        <f>ROUND(VALUE(SUBSTITUTE(実質収支比率等に係る経年分析!H$48,"▲","-")),2)</f>
        <v>9.8699999999999992</v>
      </c>
      <c r="E19" s="159">
        <f>ROUND(VALUE(SUBSTITUTE(実質収支比率等に係る経年分析!I$48,"▲","-")),2)</f>
        <v>12.02</v>
      </c>
      <c r="F19" s="159">
        <f>ROUND(VALUE(SUBSTITUTE(実質収支比率等に係る経年分析!J$48,"▲","-")),2)</f>
        <v>15.43</v>
      </c>
    </row>
    <row r="20" spans="1:11">
      <c r="A20" s="159" t="s">
        <v>49</v>
      </c>
      <c r="B20" s="159">
        <f>ROUND(VALUE(SUBSTITUTE(実質収支比率等に係る経年分析!F$47,"▲","-")),2)</f>
        <v>17.62</v>
      </c>
      <c r="C20" s="159">
        <f>ROUND(VALUE(SUBSTITUTE(実質収支比率等に係る経年分析!G$47,"▲","-")),2)</f>
        <v>18.43</v>
      </c>
      <c r="D20" s="159">
        <f>ROUND(VALUE(SUBSTITUTE(実質収支比率等に係る経年分析!H$47,"▲","-")),2)</f>
        <v>18.29</v>
      </c>
      <c r="E20" s="159">
        <f>ROUND(VALUE(SUBSTITUTE(実質収支比率等に係る経年分析!I$47,"▲","-")),2)</f>
        <v>18.61</v>
      </c>
      <c r="F20" s="159">
        <f>ROUND(VALUE(SUBSTITUTE(実質収支比率等に係る経年分析!J$47,"▲","-")),2)</f>
        <v>18.559999999999999</v>
      </c>
    </row>
    <row r="21" spans="1:11">
      <c r="A21" s="159" t="s">
        <v>50</v>
      </c>
      <c r="B21" s="159">
        <f>IF(ISNUMBER(VALUE(SUBSTITUTE(実質収支比率等に係る経年分析!F$49,"▲","-"))),ROUND(VALUE(SUBSTITUTE(実質収支比率等に係る経年分析!F$49,"▲","-")),2),NA())</f>
        <v>2</v>
      </c>
      <c r="C21" s="159">
        <f>IF(ISNUMBER(VALUE(SUBSTITUTE(実質収支比率等に係る経年分析!G$49,"▲","-"))),ROUND(VALUE(SUBSTITUTE(実質収支比率等に係る経年分析!G$49,"▲","-")),2),NA())</f>
        <v>-2.7</v>
      </c>
      <c r="D21" s="159">
        <f>IF(ISNUMBER(VALUE(SUBSTITUTE(実質収支比率等に係る経年分析!H$49,"▲","-"))),ROUND(VALUE(SUBSTITUTE(実質収支比率等に係る経年分析!H$49,"▲","-")),2),NA())</f>
        <v>4.84</v>
      </c>
      <c r="E21" s="159">
        <f>IF(ISNUMBER(VALUE(SUBSTITUTE(実質収支比率等に係る経年分析!I$49,"▲","-"))),ROUND(VALUE(SUBSTITUTE(実質収支比率等に係る経年分析!I$49,"▲","-")),2),NA())</f>
        <v>2.0099999999999998</v>
      </c>
      <c r="F21" s="159">
        <f>IF(ISNUMBER(VALUE(SUBSTITUTE(実質収支比率等に係る経年分析!J$49,"▲","-"))),ROUND(VALUE(SUBSTITUTE(実質収支比率等に係る経年分析!J$49,"▲","-")),2),NA())</f>
        <v>3.47</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農業集落排水事業特別会計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c r="A30" s="160" t="str">
        <f>IF(連結実質赤字比率に係る赤字・黒字の構成分析!C$40="",NA(),連結実質赤字比率に係る赤字・黒字の構成分析!C$40)</f>
        <v>下水道特別会計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c r="A31" s="160" t="str">
        <f>IF(連結実質赤字比率に係る赤字・黒字の構成分析!C$39="",NA(),連結実質赤字比率に係る赤字・黒字の構成分析!C$39)</f>
        <v>駐車場事業特別会計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c r="A32" s="160" t="str">
        <f>IF(連結実質赤字比率に係る赤字・黒字の構成分析!C$38="",NA(),連結実質赤字比率に係る赤字・黒字の構成分析!C$38)</f>
        <v>国民健康保険特別会計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v>
      </c>
    </row>
    <row r="33" spans="1:16">
      <c r="A33" s="160" t="str">
        <f>IF(連結実質赤字比率に係る赤字・黒字の構成分析!C$37="",NA(),連結実質赤字比率に係る赤字・黒字の構成分析!C$37)</f>
        <v>公共用地先行取得特別会計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v>
      </c>
    </row>
    <row r="34" spans="1:16">
      <c r="A34" s="160" t="str">
        <f>IF(連結実質赤字比率に係る赤字・黒字の構成分析!C$36="",NA(),連結実質赤字比率に係る赤字・黒字の構成分析!C$36)</f>
        <v>後期高齢者医療特別会計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0.11</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0.05</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0.05</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7.0000000000000007E-2</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7.0000000000000007E-2</v>
      </c>
    </row>
    <row r="35" spans="1:16">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6.71</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5.7</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6.13</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6.77</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7.19</v>
      </c>
    </row>
    <row r="36" spans="1:16">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11.04</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7.73</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9.86</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12.02</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15.42</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5620</v>
      </c>
      <c r="E42" s="161"/>
      <c r="F42" s="161"/>
      <c r="G42" s="161">
        <f>'実質公債費比率（分子）の構造'!L$52</f>
        <v>5879</v>
      </c>
      <c r="H42" s="161"/>
      <c r="I42" s="161"/>
      <c r="J42" s="161">
        <f>'実質公債費比率（分子）の構造'!M$52</f>
        <v>5447</v>
      </c>
      <c r="K42" s="161"/>
      <c r="L42" s="161"/>
      <c r="M42" s="161">
        <f>'実質公債費比率（分子）の構造'!N$52</f>
        <v>5631</v>
      </c>
      <c r="N42" s="161"/>
      <c r="O42" s="161"/>
      <c r="P42" s="161">
        <f>'実質公債費比率（分子）の構造'!O$52</f>
        <v>5665</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c r="A45" s="161" t="s">
        <v>60</v>
      </c>
      <c r="B45" s="161">
        <f>'実質公債費比率（分子）の構造'!K$49</f>
        <v>45</v>
      </c>
      <c r="C45" s="161"/>
      <c r="D45" s="161"/>
      <c r="E45" s="161" t="str">
        <f>'実質公債費比率（分子）の構造'!L$49</f>
        <v>-</v>
      </c>
      <c r="F45" s="161"/>
      <c r="G45" s="161"/>
      <c r="H45" s="161" t="str">
        <f>'実質公債費比率（分子）の構造'!M$49</f>
        <v>-</v>
      </c>
      <c r="I45" s="161"/>
      <c r="J45" s="161"/>
      <c r="K45" s="161" t="str">
        <f>'実質公債費比率（分子）の構造'!N$49</f>
        <v>-</v>
      </c>
      <c r="L45" s="161"/>
      <c r="M45" s="161"/>
      <c r="N45" s="161">
        <f>'実質公債費比率（分子）の構造'!O$49</f>
        <v>19</v>
      </c>
      <c r="O45" s="161"/>
      <c r="P45" s="161"/>
    </row>
    <row r="46" spans="1:16">
      <c r="A46" s="161" t="s">
        <v>61</v>
      </c>
      <c r="B46" s="161">
        <f>'実質公債費比率（分子）の構造'!K$48</f>
        <v>1733</v>
      </c>
      <c r="C46" s="161"/>
      <c r="D46" s="161"/>
      <c r="E46" s="161">
        <f>'実質公債費比率（分子）の構造'!L$48</f>
        <v>1654</v>
      </c>
      <c r="F46" s="161"/>
      <c r="G46" s="161"/>
      <c r="H46" s="161">
        <f>'実質公債費比率（分子）の構造'!M$48</f>
        <v>1495</v>
      </c>
      <c r="I46" s="161"/>
      <c r="J46" s="161"/>
      <c r="K46" s="161">
        <f>'実質公債費比率（分子）の構造'!N$48</f>
        <v>1396</v>
      </c>
      <c r="L46" s="161"/>
      <c r="M46" s="161"/>
      <c r="N46" s="161">
        <f>'実質公債費比率（分子）の構造'!O$48</f>
        <v>1362</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5141</v>
      </c>
      <c r="C49" s="161"/>
      <c r="D49" s="161"/>
      <c r="E49" s="161">
        <f>'実質公債費比率（分子）の構造'!L$45</f>
        <v>4720</v>
      </c>
      <c r="F49" s="161"/>
      <c r="G49" s="161"/>
      <c r="H49" s="161">
        <f>'実質公債費比率（分子）の構造'!M$45</f>
        <v>4438</v>
      </c>
      <c r="I49" s="161"/>
      <c r="J49" s="161"/>
      <c r="K49" s="161">
        <f>'実質公債費比率（分子）の構造'!N$45</f>
        <v>4611</v>
      </c>
      <c r="L49" s="161"/>
      <c r="M49" s="161"/>
      <c r="N49" s="161">
        <f>'実質公債費比率（分子）の構造'!O$45</f>
        <v>4755</v>
      </c>
      <c r="O49" s="161"/>
      <c r="P49" s="161"/>
    </row>
    <row r="50" spans="1:16">
      <c r="A50" s="161" t="s">
        <v>65</v>
      </c>
      <c r="B50" s="161" t="e">
        <f>NA()</f>
        <v>#N/A</v>
      </c>
      <c r="C50" s="161">
        <f>IF(ISNUMBER('実質公債費比率（分子）の構造'!K$53),'実質公債費比率（分子）の構造'!K$53,NA())</f>
        <v>1299</v>
      </c>
      <c r="D50" s="161" t="e">
        <f>NA()</f>
        <v>#N/A</v>
      </c>
      <c r="E50" s="161" t="e">
        <f>NA()</f>
        <v>#N/A</v>
      </c>
      <c r="F50" s="161">
        <f>IF(ISNUMBER('実質公債費比率（分子）の構造'!L$53),'実質公債費比率（分子）の構造'!L$53,NA())</f>
        <v>495</v>
      </c>
      <c r="G50" s="161" t="e">
        <f>NA()</f>
        <v>#N/A</v>
      </c>
      <c r="H50" s="161" t="e">
        <f>NA()</f>
        <v>#N/A</v>
      </c>
      <c r="I50" s="161">
        <f>IF(ISNUMBER('実質公債費比率（分子）の構造'!M$53),'実質公債費比率（分子）の構造'!M$53,NA())</f>
        <v>486</v>
      </c>
      <c r="J50" s="161" t="e">
        <f>NA()</f>
        <v>#N/A</v>
      </c>
      <c r="K50" s="161" t="e">
        <f>NA()</f>
        <v>#N/A</v>
      </c>
      <c r="L50" s="161">
        <f>IF(ISNUMBER('実質公債費比率（分子）の構造'!N$53),'実質公債費比率（分子）の構造'!N$53,NA())</f>
        <v>376</v>
      </c>
      <c r="M50" s="161" t="e">
        <f>NA()</f>
        <v>#N/A</v>
      </c>
      <c r="N50" s="161" t="e">
        <f>NA()</f>
        <v>#N/A</v>
      </c>
      <c r="O50" s="161">
        <f>IF(ISNUMBER('実質公債費比率（分子）の構造'!O$53),'実質公債費比率（分子）の構造'!O$53,NA())</f>
        <v>471</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50804</v>
      </c>
      <c r="E56" s="160"/>
      <c r="F56" s="160"/>
      <c r="G56" s="160">
        <f>'将来負担比率（分子）の構造'!J$52</f>
        <v>50931</v>
      </c>
      <c r="H56" s="160"/>
      <c r="I56" s="160"/>
      <c r="J56" s="160">
        <f>'将来負担比率（分子）の構造'!K$52</f>
        <v>51301</v>
      </c>
      <c r="K56" s="160"/>
      <c r="L56" s="160"/>
      <c r="M56" s="160">
        <f>'将来負担比率（分子）の構造'!L$52</f>
        <v>52218</v>
      </c>
      <c r="N56" s="160"/>
      <c r="O56" s="160"/>
      <c r="P56" s="160">
        <f>'将来負担比率（分子）の構造'!M$52</f>
        <v>52128</v>
      </c>
    </row>
    <row r="57" spans="1:16">
      <c r="A57" s="160" t="s">
        <v>36</v>
      </c>
      <c r="B57" s="160"/>
      <c r="C57" s="160"/>
      <c r="D57" s="160">
        <f>'将来負担比率（分子）の構造'!I$51</f>
        <v>8208</v>
      </c>
      <c r="E57" s="160"/>
      <c r="F57" s="160"/>
      <c r="G57" s="160">
        <f>'将来負担比率（分子）の構造'!J$51</f>
        <v>8154</v>
      </c>
      <c r="H57" s="160"/>
      <c r="I57" s="160"/>
      <c r="J57" s="160">
        <f>'将来負担比率（分子）の構造'!K$51</f>
        <v>7607</v>
      </c>
      <c r="K57" s="160"/>
      <c r="L57" s="160"/>
      <c r="M57" s="160">
        <f>'将来負担比率（分子）の構造'!L$51</f>
        <v>7679</v>
      </c>
      <c r="N57" s="160"/>
      <c r="O57" s="160"/>
      <c r="P57" s="160">
        <f>'将来負担比率（分子）の構造'!M$51</f>
        <v>7256</v>
      </c>
    </row>
    <row r="58" spans="1:16">
      <c r="A58" s="160" t="s">
        <v>35</v>
      </c>
      <c r="B58" s="160"/>
      <c r="C58" s="160"/>
      <c r="D58" s="160">
        <f>'将来負担比率（分子）の構造'!I$50</f>
        <v>17357</v>
      </c>
      <c r="E58" s="160"/>
      <c r="F58" s="160"/>
      <c r="G58" s="160">
        <f>'将来負担比率（分子）の構造'!J$50</f>
        <v>19182</v>
      </c>
      <c r="H58" s="160"/>
      <c r="I58" s="160"/>
      <c r="J58" s="160">
        <f>'将来負担比率（分子）の構造'!K$50</f>
        <v>18060</v>
      </c>
      <c r="K58" s="160"/>
      <c r="L58" s="160"/>
      <c r="M58" s="160">
        <f>'将来負担比率（分子）の構造'!L$50</f>
        <v>18497</v>
      </c>
      <c r="N58" s="160"/>
      <c r="O58" s="160"/>
      <c r="P58" s="160">
        <f>'将来負担比率（分子）の構造'!M$50</f>
        <v>19466</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f>'将来負担比率（分子）の構造'!I$46</f>
        <v>155</v>
      </c>
      <c r="C61" s="160"/>
      <c r="D61" s="160"/>
      <c r="E61" s="160">
        <f>'将来負担比率（分子）の構造'!J$46</f>
        <v>105</v>
      </c>
      <c r="F61" s="160"/>
      <c r="G61" s="160"/>
      <c r="H61" s="160">
        <f>'将来負担比率（分子）の構造'!K$46</f>
        <v>72</v>
      </c>
      <c r="I61" s="160"/>
      <c r="J61" s="160"/>
      <c r="K61" s="160">
        <f>'将来負担比率（分子）の構造'!L$46</f>
        <v>47</v>
      </c>
      <c r="L61" s="160"/>
      <c r="M61" s="160"/>
      <c r="N61" s="160">
        <f>'将来負担比率（分子）の構造'!M$46</f>
        <v>30</v>
      </c>
      <c r="O61" s="160"/>
      <c r="P61" s="160"/>
    </row>
    <row r="62" spans="1:16">
      <c r="A62" s="160" t="s">
        <v>29</v>
      </c>
      <c r="B62" s="160">
        <f>'将来負担比率（分子）の構造'!I$45</f>
        <v>13393</v>
      </c>
      <c r="C62" s="160"/>
      <c r="D62" s="160"/>
      <c r="E62" s="160">
        <f>'将来負担比率（分子）の構造'!J$45</f>
        <v>12559</v>
      </c>
      <c r="F62" s="160"/>
      <c r="G62" s="160"/>
      <c r="H62" s="160">
        <f>'将来負担比率（分子）の構造'!K$45</f>
        <v>11314</v>
      </c>
      <c r="I62" s="160"/>
      <c r="J62" s="160"/>
      <c r="K62" s="160">
        <f>'将来負担比率（分子）の構造'!L$45</f>
        <v>11066</v>
      </c>
      <c r="L62" s="160"/>
      <c r="M62" s="160"/>
      <c r="N62" s="160">
        <f>'将来負担比率（分子）の構造'!M$45</f>
        <v>10975</v>
      </c>
      <c r="O62" s="160"/>
      <c r="P62" s="160"/>
    </row>
    <row r="63" spans="1:16">
      <c r="A63" s="160" t="s">
        <v>28</v>
      </c>
      <c r="B63" s="160" t="str">
        <f>'将来負担比率（分子）の構造'!I$44</f>
        <v>-</v>
      </c>
      <c r="C63" s="160"/>
      <c r="D63" s="160"/>
      <c r="E63" s="160" t="str">
        <f>'将来負担比率（分子）の構造'!J$44</f>
        <v>-</v>
      </c>
      <c r="F63" s="160"/>
      <c r="G63" s="160"/>
      <c r="H63" s="160" t="str">
        <f>'将来負担比率（分子）の構造'!K$44</f>
        <v>-</v>
      </c>
      <c r="I63" s="160"/>
      <c r="J63" s="160"/>
      <c r="K63" s="160">
        <f>'将来負担比率（分子）の構造'!L$44</f>
        <v>184</v>
      </c>
      <c r="L63" s="160"/>
      <c r="M63" s="160"/>
      <c r="N63" s="160">
        <f>'将来負担比率（分子）の構造'!M$44</f>
        <v>355</v>
      </c>
      <c r="O63" s="160"/>
      <c r="P63" s="160"/>
    </row>
    <row r="64" spans="1:16">
      <c r="A64" s="160" t="s">
        <v>27</v>
      </c>
      <c r="B64" s="160">
        <f>'将来負担比率（分子）の構造'!I$43</f>
        <v>16559</v>
      </c>
      <c r="C64" s="160"/>
      <c r="D64" s="160"/>
      <c r="E64" s="160">
        <f>'将来負担比率（分子）の構造'!J$43</f>
        <v>15796</v>
      </c>
      <c r="F64" s="160"/>
      <c r="G64" s="160"/>
      <c r="H64" s="160">
        <f>'将来負担比率（分子）の構造'!K$43</f>
        <v>14634</v>
      </c>
      <c r="I64" s="160"/>
      <c r="J64" s="160"/>
      <c r="K64" s="160">
        <f>'将来負担比率（分子）の構造'!L$43</f>
        <v>13809</v>
      </c>
      <c r="L64" s="160"/>
      <c r="M64" s="160"/>
      <c r="N64" s="160">
        <f>'将来負担比率（分子）の構造'!M$43</f>
        <v>12854</v>
      </c>
      <c r="O64" s="160"/>
      <c r="P64" s="160"/>
    </row>
    <row r="65" spans="1:16">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25</v>
      </c>
      <c r="B66" s="160">
        <f>'将来負担比率（分子）の構造'!I$41</f>
        <v>40601</v>
      </c>
      <c r="C66" s="160"/>
      <c r="D66" s="160"/>
      <c r="E66" s="160">
        <f>'将来負担比率（分子）の構造'!J$41</f>
        <v>39811</v>
      </c>
      <c r="F66" s="160"/>
      <c r="G66" s="160"/>
      <c r="H66" s="160">
        <f>'将来負担比率（分子）の構造'!K$41</f>
        <v>38625</v>
      </c>
      <c r="I66" s="160"/>
      <c r="J66" s="160"/>
      <c r="K66" s="160">
        <f>'将来負担比率（分子）の構造'!L$41</f>
        <v>37520</v>
      </c>
      <c r="L66" s="160"/>
      <c r="M66" s="160"/>
      <c r="N66" s="160">
        <f>'将来負担比率（分子）の構造'!M$41</f>
        <v>36210</v>
      </c>
      <c r="O66" s="160"/>
      <c r="P66" s="160"/>
    </row>
    <row r="67" spans="1:16">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7354</v>
      </c>
      <c r="C72" s="164">
        <f>基金残高に係る経年分析!G55</f>
        <v>7361</v>
      </c>
      <c r="D72" s="164">
        <f>基金残高に係る経年分析!H55</f>
        <v>7369</v>
      </c>
    </row>
    <row r="73" spans="1:16">
      <c r="A73" s="163" t="s">
        <v>72</v>
      </c>
      <c r="B73" s="164">
        <f>基金残高に係る経年分析!F56</f>
        <v>343</v>
      </c>
      <c r="C73" s="164">
        <f>基金残高に係る経年分析!G56</f>
        <v>347</v>
      </c>
      <c r="D73" s="164">
        <f>基金残高に係る経年分析!H56</f>
        <v>348</v>
      </c>
    </row>
    <row r="74" spans="1:16">
      <c r="A74" s="163" t="s">
        <v>73</v>
      </c>
      <c r="B74" s="164">
        <f>基金残高に係る経年分析!F57</f>
        <v>10290</v>
      </c>
      <c r="C74" s="164">
        <f>基金残高に係る経年分析!G57</f>
        <v>10713</v>
      </c>
      <c r="D74" s="164">
        <f>基金残高に係る経年分析!H57</f>
        <v>11672</v>
      </c>
    </row>
  </sheetData>
  <sheetProtection algorithmName="SHA-512" hashValue="WManjnQdQl6316BB8yT2905uTfCdfpkT3MnDHWgCC5F2KD5V/7okVX1N601x7oxwnYNK/iAecJFLjuMT8LNnQA==" saltValue="w2ajePbYusFgYCdMm13TNw==" spinCount="100000" sheet="1" objects="1" scenarios="1"/>
  <customSheetViews>
    <customSheetView guid="{76D88429-34FC-4BF9-AE4D-0DC3C89072A4}" state="hidden">
      <pageMargins left="0.78700000000000003" right="0.78700000000000003" top="0.98399999999999999" bottom="0.98399999999999999" header="0.51200000000000001" footer="0.51200000000000001"/>
      <pageSetup paperSize="9" orientation="portrait" verticalDpi="0" r:id="rId1"/>
      <headerFooter alignWithMargins="0"/>
    </customSheetView>
  </customSheetViews>
  <phoneticPr fontId="2"/>
  <pageMargins left="0.78700000000000003" right="0.78700000000000003" top="0.98399999999999999" bottom="0.98399999999999999" header="0.51200000000000001" footer="0.51200000000000001"/>
  <pageSetup paperSize="9" orientation="portrait" verticalDpi="0"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A4"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205</v>
      </c>
      <c r="DI1" s="636"/>
      <c r="DJ1" s="636"/>
      <c r="DK1" s="636"/>
      <c r="DL1" s="636"/>
      <c r="DM1" s="636"/>
      <c r="DN1" s="637"/>
      <c r="DO1" s="205"/>
      <c r="DP1" s="635" t="s">
        <v>206</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207</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208</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209</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210</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211</v>
      </c>
      <c r="S4" s="639"/>
      <c r="T4" s="639"/>
      <c r="U4" s="639"/>
      <c r="V4" s="639"/>
      <c r="W4" s="639"/>
      <c r="X4" s="639"/>
      <c r="Y4" s="640"/>
      <c r="Z4" s="638" t="s">
        <v>212</v>
      </c>
      <c r="AA4" s="639"/>
      <c r="AB4" s="639"/>
      <c r="AC4" s="640"/>
      <c r="AD4" s="638" t="s">
        <v>213</v>
      </c>
      <c r="AE4" s="639"/>
      <c r="AF4" s="639"/>
      <c r="AG4" s="639"/>
      <c r="AH4" s="639"/>
      <c r="AI4" s="639"/>
      <c r="AJ4" s="639"/>
      <c r="AK4" s="640"/>
      <c r="AL4" s="638" t="s">
        <v>212</v>
      </c>
      <c r="AM4" s="639"/>
      <c r="AN4" s="639"/>
      <c r="AO4" s="640"/>
      <c r="AP4" s="644" t="s">
        <v>214</v>
      </c>
      <c r="AQ4" s="644"/>
      <c r="AR4" s="644"/>
      <c r="AS4" s="644"/>
      <c r="AT4" s="644"/>
      <c r="AU4" s="644"/>
      <c r="AV4" s="644"/>
      <c r="AW4" s="644"/>
      <c r="AX4" s="644"/>
      <c r="AY4" s="644"/>
      <c r="AZ4" s="644"/>
      <c r="BA4" s="644"/>
      <c r="BB4" s="644"/>
      <c r="BC4" s="644"/>
      <c r="BD4" s="644"/>
      <c r="BE4" s="644"/>
      <c r="BF4" s="644"/>
      <c r="BG4" s="644" t="s">
        <v>215</v>
      </c>
      <c r="BH4" s="644"/>
      <c r="BI4" s="644"/>
      <c r="BJ4" s="644"/>
      <c r="BK4" s="644"/>
      <c r="BL4" s="644"/>
      <c r="BM4" s="644"/>
      <c r="BN4" s="644"/>
      <c r="BO4" s="644" t="s">
        <v>212</v>
      </c>
      <c r="BP4" s="644"/>
      <c r="BQ4" s="644"/>
      <c r="BR4" s="644"/>
      <c r="BS4" s="644" t="s">
        <v>216</v>
      </c>
      <c r="BT4" s="644"/>
      <c r="BU4" s="644"/>
      <c r="BV4" s="644"/>
      <c r="BW4" s="644"/>
      <c r="BX4" s="644"/>
      <c r="BY4" s="644"/>
      <c r="BZ4" s="644"/>
      <c r="CA4" s="644"/>
      <c r="CB4" s="644"/>
      <c r="CD4" s="641" t="s">
        <v>217</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218</v>
      </c>
      <c r="C5" s="646"/>
      <c r="D5" s="646"/>
      <c r="E5" s="646"/>
      <c r="F5" s="646"/>
      <c r="G5" s="646"/>
      <c r="H5" s="646"/>
      <c r="I5" s="646"/>
      <c r="J5" s="646"/>
      <c r="K5" s="646"/>
      <c r="L5" s="646"/>
      <c r="M5" s="646"/>
      <c r="N5" s="646"/>
      <c r="O5" s="646"/>
      <c r="P5" s="646"/>
      <c r="Q5" s="647"/>
      <c r="R5" s="648">
        <v>30432660</v>
      </c>
      <c r="S5" s="649"/>
      <c r="T5" s="649"/>
      <c r="U5" s="649"/>
      <c r="V5" s="649"/>
      <c r="W5" s="649"/>
      <c r="X5" s="649"/>
      <c r="Y5" s="650"/>
      <c r="Z5" s="651">
        <v>44.9</v>
      </c>
      <c r="AA5" s="651"/>
      <c r="AB5" s="651"/>
      <c r="AC5" s="651"/>
      <c r="AD5" s="652">
        <v>28659031</v>
      </c>
      <c r="AE5" s="652"/>
      <c r="AF5" s="652"/>
      <c r="AG5" s="652"/>
      <c r="AH5" s="652"/>
      <c r="AI5" s="652"/>
      <c r="AJ5" s="652"/>
      <c r="AK5" s="652"/>
      <c r="AL5" s="653">
        <v>73.599999999999994</v>
      </c>
      <c r="AM5" s="654"/>
      <c r="AN5" s="654"/>
      <c r="AO5" s="655"/>
      <c r="AP5" s="645" t="s">
        <v>219</v>
      </c>
      <c r="AQ5" s="646"/>
      <c r="AR5" s="646"/>
      <c r="AS5" s="646"/>
      <c r="AT5" s="646"/>
      <c r="AU5" s="646"/>
      <c r="AV5" s="646"/>
      <c r="AW5" s="646"/>
      <c r="AX5" s="646"/>
      <c r="AY5" s="646"/>
      <c r="AZ5" s="646"/>
      <c r="BA5" s="646"/>
      <c r="BB5" s="646"/>
      <c r="BC5" s="646"/>
      <c r="BD5" s="646"/>
      <c r="BE5" s="646"/>
      <c r="BF5" s="647"/>
      <c r="BG5" s="659">
        <v>28659032</v>
      </c>
      <c r="BH5" s="660"/>
      <c r="BI5" s="660"/>
      <c r="BJ5" s="660"/>
      <c r="BK5" s="660"/>
      <c r="BL5" s="660"/>
      <c r="BM5" s="660"/>
      <c r="BN5" s="661"/>
      <c r="BO5" s="662">
        <v>94.2</v>
      </c>
      <c r="BP5" s="662"/>
      <c r="BQ5" s="662"/>
      <c r="BR5" s="662"/>
      <c r="BS5" s="663">
        <v>462865</v>
      </c>
      <c r="BT5" s="663"/>
      <c r="BU5" s="663"/>
      <c r="BV5" s="663"/>
      <c r="BW5" s="663"/>
      <c r="BX5" s="663"/>
      <c r="BY5" s="663"/>
      <c r="BZ5" s="663"/>
      <c r="CA5" s="663"/>
      <c r="CB5" s="667"/>
      <c r="CD5" s="641" t="s">
        <v>214</v>
      </c>
      <c r="CE5" s="642"/>
      <c r="CF5" s="642"/>
      <c r="CG5" s="642"/>
      <c r="CH5" s="642"/>
      <c r="CI5" s="642"/>
      <c r="CJ5" s="642"/>
      <c r="CK5" s="642"/>
      <c r="CL5" s="642"/>
      <c r="CM5" s="642"/>
      <c r="CN5" s="642"/>
      <c r="CO5" s="642"/>
      <c r="CP5" s="642"/>
      <c r="CQ5" s="643"/>
      <c r="CR5" s="641" t="s">
        <v>220</v>
      </c>
      <c r="CS5" s="642"/>
      <c r="CT5" s="642"/>
      <c r="CU5" s="642"/>
      <c r="CV5" s="642"/>
      <c r="CW5" s="642"/>
      <c r="CX5" s="642"/>
      <c r="CY5" s="643"/>
      <c r="CZ5" s="641" t="s">
        <v>212</v>
      </c>
      <c r="DA5" s="642"/>
      <c r="DB5" s="642"/>
      <c r="DC5" s="643"/>
      <c r="DD5" s="641" t="s">
        <v>221</v>
      </c>
      <c r="DE5" s="642"/>
      <c r="DF5" s="642"/>
      <c r="DG5" s="642"/>
      <c r="DH5" s="642"/>
      <c r="DI5" s="642"/>
      <c r="DJ5" s="642"/>
      <c r="DK5" s="642"/>
      <c r="DL5" s="642"/>
      <c r="DM5" s="642"/>
      <c r="DN5" s="642"/>
      <c r="DO5" s="642"/>
      <c r="DP5" s="643"/>
      <c r="DQ5" s="641" t="s">
        <v>222</v>
      </c>
      <c r="DR5" s="642"/>
      <c r="DS5" s="642"/>
      <c r="DT5" s="642"/>
      <c r="DU5" s="642"/>
      <c r="DV5" s="642"/>
      <c r="DW5" s="642"/>
      <c r="DX5" s="642"/>
      <c r="DY5" s="642"/>
      <c r="DZ5" s="642"/>
      <c r="EA5" s="642"/>
      <c r="EB5" s="642"/>
      <c r="EC5" s="643"/>
    </row>
    <row r="6" spans="2:143" ht="11.25" customHeight="1">
      <c r="B6" s="656" t="s">
        <v>223</v>
      </c>
      <c r="C6" s="657"/>
      <c r="D6" s="657"/>
      <c r="E6" s="657"/>
      <c r="F6" s="657"/>
      <c r="G6" s="657"/>
      <c r="H6" s="657"/>
      <c r="I6" s="657"/>
      <c r="J6" s="657"/>
      <c r="K6" s="657"/>
      <c r="L6" s="657"/>
      <c r="M6" s="657"/>
      <c r="N6" s="657"/>
      <c r="O6" s="657"/>
      <c r="P6" s="657"/>
      <c r="Q6" s="658"/>
      <c r="R6" s="659">
        <v>848303</v>
      </c>
      <c r="S6" s="660"/>
      <c r="T6" s="660"/>
      <c r="U6" s="660"/>
      <c r="V6" s="660"/>
      <c r="W6" s="660"/>
      <c r="X6" s="660"/>
      <c r="Y6" s="661"/>
      <c r="Z6" s="662">
        <v>1.3</v>
      </c>
      <c r="AA6" s="662"/>
      <c r="AB6" s="662"/>
      <c r="AC6" s="662"/>
      <c r="AD6" s="663">
        <v>848303</v>
      </c>
      <c r="AE6" s="663"/>
      <c r="AF6" s="663"/>
      <c r="AG6" s="663"/>
      <c r="AH6" s="663"/>
      <c r="AI6" s="663"/>
      <c r="AJ6" s="663"/>
      <c r="AK6" s="663"/>
      <c r="AL6" s="664">
        <v>2.2000000000000002</v>
      </c>
      <c r="AM6" s="665"/>
      <c r="AN6" s="665"/>
      <c r="AO6" s="666"/>
      <c r="AP6" s="656" t="s">
        <v>224</v>
      </c>
      <c r="AQ6" s="657"/>
      <c r="AR6" s="657"/>
      <c r="AS6" s="657"/>
      <c r="AT6" s="657"/>
      <c r="AU6" s="657"/>
      <c r="AV6" s="657"/>
      <c r="AW6" s="657"/>
      <c r="AX6" s="657"/>
      <c r="AY6" s="657"/>
      <c r="AZ6" s="657"/>
      <c r="BA6" s="657"/>
      <c r="BB6" s="657"/>
      <c r="BC6" s="657"/>
      <c r="BD6" s="657"/>
      <c r="BE6" s="657"/>
      <c r="BF6" s="658"/>
      <c r="BG6" s="659">
        <v>28659032</v>
      </c>
      <c r="BH6" s="660"/>
      <c r="BI6" s="660"/>
      <c r="BJ6" s="660"/>
      <c r="BK6" s="660"/>
      <c r="BL6" s="660"/>
      <c r="BM6" s="660"/>
      <c r="BN6" s="661"/>
      <c r="BO6" s="662">
        <v>94.2</v>
      </c>
      <c r="BP6" s="662"/>
      <c r="BQ6" s="662"/>
      <c r="BR6" s="662"/>
      <c r="BS6" s="663">
        <v>462865</v>
      </c>
      <c r="BT6" s="663"/>
      <c r="BU6" s="663"/>
      <c r="BV6" s="663"/>
      <c r="BW6" s="663"/>
      <c r="BX6" s="663"/>
      <c r="BY6" s="663"/>
      <c r="BZ6" s="663"/>
      <c r="CA6" s="663"/>
      <c r="CB6" s="667"/>
      <c r="CD6" s="670" t="s">
        <v>225</v>
      </c>
      <c r="CE6" s="671"/>
      <c r="CF6" s="671"/>
      <c r="CG6" s="671"/>
      <c r="CH6" s="671"/>
      <c r="CI6" s="671"/>
      <c r="CJ6" s="671"/>
      <c r="CK6" s="671"/>
      <c r="CL6" s="671"/>
      <c r="CM6" s="671"/>
      <c r="CN6" s="671"/>
      <c r="CO6" s="671"/>
      <c r="CP6" s="671"/>
      <c r="CQ6" s="672"/>
      <c r="CR6" s="659">
        <v>427730</v>
      </c>
      <c r="CS6" s="660"/>
      <c r="CT6" s="660"/>
      <c r="CU6" s="660"/>
      <c r="CV6" s="660"/>
      <c r="CW6" s="660"/>
      <c r="CX6" s="660"/>
      <c r="CY6" s="661"/>
      <c r="CZ6" s="653">
        <v>0.7</v>
      </c>
      <c r="DA6" s="654"/>
      <c r="DB6" s="654"/>
      <c r="DC6" s="673"/>
      <c r="DD6" s="668" t="s">
        <v>120</v>
      </c>
      <c r="DE6" s="660"/>
      <c r="DF6" s="660"/>
      <c r="DG6" s="660"/>
      <c r="DH6" s="660"/>
      <c r="DI6" s="660"/>
      <c r="DJ6" s="660"/>
      <c r="DK6" s="660"/>
      <c r="DL6" s="660"/>
      <c r="DM6" s="660"/>
      <c r="DN6" s="660"/>
      <c r="DO6" s="660"/>
      <c r="DP6" s="661"/>
      <c r="DQ6" s="668">
        <v>427730</v>
      </c>
      <c r="DR6" s="660"/>
      <c r="DS6" s="660"/>
      <c r="DT6" s="660"/>
      <c r="DU6" s="660"/>
      <c r="DV6" s="660"/>
      <c r="DW6" s="660"/>
      <c r="DX6" s="660"/>
      <c r="DY6" s="660"/>
      <c r="DZ6" s="660"/>
      <c r="EA6" s="660"/>
      <c r="EB6" s="660"/>
      <c r="EC6" s="669"/>
    </row>
    <row r="7" spans="2:143" ht="11.25" customHeight="1">
      <c r="B7" s="656" t="s">
        <v>226</v>
      </c>
      <c r="C7" s="657"/>
      <c r="D7" s="657"/>
      <c r="E7" s="657"/>
      <c r="F7" s="657"/>
      <c r="G7" s="657"/>
      <c r="H7" s="657"/>
      <c r="I7" s="657"/>
      <c r="J7" s="657"/>
      <c r="K7" s="657"/>
      <c r="L7" s="657"/>
      <c r="M7" s="657"/>
      <c r="N7" s="657"/>
      <c r="O7" s="657"/>
      <c r="P7" s="657"/>
      <c r="Q7" s="658"/>
      <c r="R7" s="659">
        <v>39144</v>
      </c>
      <c r="S7" s="660"/>
      <c r="T7" s="660"/>
      <c r="U7" s="660"/>
      <c r="V7" s="660"/>
      <c r="W7" s="660"/>
      <c r="X7" s="660"/>
      <c r="Y7" s="661"/>
      <c r="Z7" s="662">
        <v>0.1</v>
      </c>
      <c r="AA7" s="662"/>
      <c r="AB7" s="662"/>
      <c r="AC7" s="662"/>
      <c r="AD7" s="663">
        <v>39144</v>
      </c>
      <c r="AE7" s="663"/>
      <c r="AF7" s="663"/>
      <c r="AG7" s="663"/>
      <c r="AH7" s="663"/>
      <c r="AI7" s="663"/>
      <c r="AJ7" s="663"/>
      <c r="AK7" s="663"/>
      <c r="AL7" s="664">
        <v>0.1</v>
      </c>
      <c r="AM7" s="665"/>
      <c r="AN7" s="665"/>
      <c r="AO7" s="666"/>
      <c r="AP7" s="656" t="s">
        <v>227</v>
      </c>
      <c r="AQ7" s="657"/>
      <c r="AR7" s="657"/>
      <c r="AS7" s="657"/>
      <c r="AT7" s="657"/>
      <c r="AU7" s="657"/>
      <c r="AV7" s="657"/>
      <c r="AW7" s="657"/>
      <c r="AX7" s="657"/>
      <c r="AY7" s="657"/>
      <c r="AZ7" s="657"/>
      <c r="BA7" s="657"/>
      <c r="BB7" s="657"/>
      <c r="BC7" s="657"/>
      <c r="BD7" s="657"/>
      <c r="BE7" s="657"/>
      <c r="BF7" s="658"/>
      <c r="BG7" s="659">
        <v>14260122</v>
      </c>
      <c r="BH7" s="660"/>
      <c r="BI7" s="660"/>
      <c r="BJ7" s="660"/>
      <c r="BK7" s="660"/>
      <c r="BL7" s="660"/>
      <c r="BM7" s="660"/>
      <c r="BN7" s="661"/>
      <c r="BO7" s="662">
        <v>46.9</v>
      </c>
      <c r="BP7" s="662"/>
      <c r="BQ7" s="662"/>
      <c r="BR7" s="662"/>
      <c r="BS7" s="663">
        <v>462865</v>
      </c>
      <c r="BT7" s="663"/>
      <c r="BU7" s="663"/>
      <c r="BV7" s="663"/>
      <c r="BW7" s="663"/>
      <c r="BX7" s="663"/>
      <c r="BY7" s="663"/>
      <c r="BZ7" s="663"/>
      <c r="CA7" s="663"/>
      <c r="CB7" s="667"/>
      <c r="CD7" s="674" t="s">
        <v>228</v>
      </c>
      <c r="CE7" s="675"/>
      <c r="CF7" s="675"/>
      <c r="CG7" s="675"/>
      <c r="CH7" s="675"/>
      <c r="CI7" s="675"/>
      <c r="CJ7" s="675"/>
      <c r="CK7" s="675"/>
      <c r="CL7" s="675"/>
      <c r="CM7" s="675"/>
      <c r="CN7" s="675"/>
      <c r="CO7" s="675"/>
      <c r="CP7" s="675"/>
      <c r="CQ7" s="676"/>
      <c r="CR7" s="659">
        <v>6179263</v>
      </c>
      <c r="CS7" s="660"/>
      <c r="CT7" s="660"/>
      <c r="CU7" s="660"/>
      <c r="CV7" s="660"/>
      <c r="CW7" s="660"/>
      <c r="CX7" s="660"/>
      <c r="CY7" s="661"/>
      <c r="CZ7" s="662">
        <v>10</v>
      </c>
      <c r="DA7" s="662"/>
      <c r="DB7" s="662"/>
      <c r="DC7" s="662"/>
      <c r="DD7" s="668">
        <v>33258</v>
      </c>
      <c r="DE7" s="660"/>
      <c r="DF7" s="660"/>
      <c r="DG7" s="660"/>
      <c r="DH7" s="660"/>
      <c r="DI7" s="660"/>
      <c r="DJ7" s="660"/>
      <c r="DK7" s="660"/>
      <c r="DL7" s="660"/>
      <c r="DM7" s="660"/>
      <c r="DN7" s="660"/>
      <c r="DO7" s="660"/>
      <c r="DP7" s="661"/>
      <c r="DQ7" s="668">
        <v>5478480</v>
      </c>
      <c r="DR7" s="660"/>
      <c r="DS7" s="660"/>
      <c r="DT7" s="660"/>
      <c r="DU7" s="660"/>
      <c r="DV7" s="660"/>
      <c r="DW7" s="660"/>
      <c r="DX7" s="660"/>
      <c r="DY7" s="660"/>
      <c r="DZ7" s="660"/>
      <c r="EA7" s="660"/>
      <c r="EB7" s="660"/>
      <c r="EC7" s="669"/>
    </row>
    <row r="8" spans="2:143" ht="11.25" customHeight="1">
      <c r="B8" s="656" t="s">
        <v>229</v>
      </c>
      <c r="C8" s="657"/>
      <c r="D8" s="657"/>
      <c r="E8" s="657"/>
      <c r="F8" s="657"/>
      <c r="G8" s="657"/>
      <c r="H8" s="657"/>
      <c r="I8" s="657"/>
      <c r="J8" s="657"/>
      <c r="K8" s="657"/>
      <c r="L8" s="657"/>
      <c r="M8" s="657"/>
      <c r="N8" s="657"/>
      <c r="O8" s="657"/>
      <c r="P8" s="657"/>
      <c r="Q8" s="658"/>
      <c r="R8" s="659">
        <v>134229</v>
      </c>
      <c r="S8" s="660"/>
      <c r="T8" s="660"/>
      <c r="U8" s="660"/>
      <c r="V8" s="660"/>
      <c r="W8" s="660"/>
      <c r="X8" s="660"/>
      <c r="Y8" s="661"/>
      <c r="Z8" s="662">
        <v>0.2</v>
      </c>
      <c r="AA8" s="662"/>
      <c r="AB8" s="662"/>
      <c r="AC8" s="662"/>
      <c r="AD8" s="663">
        <v>134229</v>
      </c>
      <c r="AE8" s="663"/>
      <c r="AF8" s="663"/>
      <c r="AG8" s="663"/>
      <c r="AH8" s="663"/>
      <c r="AI8" s="663"/>
      <c r="AJ8" s="663"/>
      <c r="AK8" s="663"/>
      <c r="AL8" s="664">
        <v>0.3</v>
      </c>
      <c r="AM8" s="665"/>
      <c r="AN8" s="665"/>
      <c r="AO8" s="666"/>
      <c r="AP8" s="656" t="s">
        <v>230</v>
      </c>
      <c r="AQ8" s="657"/>
      <c r="AR8" s="657"/>
      <c r="AS8" s="657"/>
      <c r="AT8" s="657"/>
      <c r="AU8" s="657"/>
      <c r="AV8" s="657"/>
      <c r="AW8" s="657"/>
      <c r="AX8" s="657"/>
      <c r="AY8" s="657"/>
      <c r="AZ8" s="657"/>
      <c r="BA8" s="657"/>
      <c r="BB8" s="657"/>
      <c r="BC8" s="657"/>
      <c r="BD8" s="657"/>
      <c r="BE8" s="657"/>
      <c r="BF8" s="658"/>
      <c r="BG8" s="659">
        <v>345103</v>
      </c>
      <c r="BH8" s="660"/>
      <c r="BI8" s="660"/>
      <c r="BJ8" s="660"/>
      <c r="BK8" s="660"/>
      <c r="BL8" s="660"/>
      <c r="BM8" s="660"/>
      <c r="BN8" s="661"/>
      <c r="BO8" s="662">
        <v>1.1000000000000001</v>
      </c>
      <c r="BP8" s="662"/>
      <c r="BQ8" s="662"/>
      <c r="BR8" s="662"/>
      <c r="BS8" s="668" t="s">
        <v>138</v>
      </c>
      <c r="BT8" s="660"/>
      <c r="BU8" s="660"/>
      <c r="BV8" s="660"/>
      <c r="BW8" s="660"/>
      <c r="BX8" s="660"/>
      <c r="BY8" s="660"/>
      <c r="BZ8" s="660"/>
      <c r="CA8" s="660"/>
      <c r="CB8" s="669"/>
      <c r="CD8" s="674" t="s">
        <v>231</v>
      </c>
      <c r="CE8" s="675"/>
      <c r="CF8" s="675"/>
      <c r="CG8" s="675"/>
      <c r="CH8" s="675"/>
      <c r="CI8" s="675"/>
      <c r="CJ8" s="675"/>
      <c r="CK8" s="675"/>
      <c r="CL8" s="675"/>
      <c r="CM8" s="675"/>
      <c r="CN8" s="675"/>
      <c r="CO8" s="675"/>
      <c r="CP8" s="675"/>
      <c r="CQ8" s="676"/>
      <c r="CR8" s="659">
        <v>26020579</v>
      </c>
      <c r="CS8" s="660"/>
      <c r="CT8" s="660"/>
      <c r="CU8" s="660"/>
      <c r="CV8" s="660"/>
      <c r="CW8" s="660"/>
      <c r="CX8" s="660"/>
      <c r="CY8" s="661"/>
      <c r="CZ8" s="662">
        <v>42.2</v>
      </c>
      <c r="DA8" s="662"/>
      <c r="DB8" s="662"/>
      <c r="DC8" s="662"/>
      <c r="DD8" s="668">
        <v>298095</v>
      </c>
      <c r="DE8" s="660"/>
      <c r="DF8" s="660"/>
      <c r="DG8" s="660"/>
      <c r="DH8" s="660"/>
      <c r="DI8" s="660"/>
      <c r="DJ8" s="660"/>
      <c r="DK8" s="660"/>
      <c r="DL8" s="660"/>
      <c r="DM8" s="660"/>
      <c r="DN8" s="660"/>
      <c r="DO8" s="660"/>
      <c r="DP8" s="661"/>
      <c r="DQ8" s="668">
        <v>12243309</v>
      </c>
      <c r="DR8" s="660"/>
      <c r="DS8" s="660"/>
      <c r="DT8" s="660"/>
      <c r="DU8" s="660"/>
      <c r="DV8" s="660"/>
      <c r="DW8" s="660"/>
      <c r="DX8" s="660"/>
      <c r="DY8" s="660"/>
      <c r="DZ8" s="660"/>
      <c r="EA8" s="660"/>
      <c r="EB8" s="660"/>
      <c r="EC8" s="669"/>
    </row>
    <row r="9" spans="2:143" ht="11.25" customHeight="1">
      <c r="B9" s="656" t="s">
        <v>232</v>
      </c>
      <c r="C9" s="657"/>
      <c r="D9" s="657"/>
      <c r="E9" s="657"/>
      <c r="F9" s="657"/>
      <c r="G9" s="657"/>
      <c r="H9" s="657"/>
      <c r="I9" s="657"/>
      <c r="J9" s="657"/>
      <c r="K9" s="657"/>
      <c r="L9" s="657"/>
      <c r="M9" s="657"/>
      <c r="N9" s="657"/>
      <c r="O9" s="657"/>
      <c r="P9" s="657"/>
      <c r="Q9" s="658"/>
      <c r="R9" s="659">
        <v>146387</v>
      </c>
      <c r="S9" s="660"/>
      <c r="T9" s="660"/>
      <c r="U9" s="660"/>
      <c r="V9" s="660"/>
      <c r="W9" s="660"/>
      <c r="X9" s="660"/>
      <c r="Y9" s="661"/>
      <c r="Z9" s="662">
        <v>0.2</v>
      </c>
      <c r="AA9" s="662"/>
      <c r="AB9" s="662"/>
      <c r="AC9" s="662"/>
      <c r="AD9" s="663">
        <v>146387</v>
      </c>
      <c r="AE9" s="663"/>
      <c r="AF9" s="663"/>
      <c r="AG9" s="663"/>
      <c r="AH9" s="663"/>
      <c r="AI9" s="663"/>
      <c r="AJ9" s="663"/>
      <c r="AK9" s="663"/>
      <c r="AL9" s="664">
        <v>0.4</v>
      </c>
      <c r="AM9" s="665"/>
      <c r="AN9" s="665"/>
      <c r="AO9" s="666"/>
      <c r="AP9" s="656" t="s">
        <v>233</v>
      </c>
      <c r="AQ9" s="657"/>
      <c r="AR9" s="657"/>
      <c r="AS9" s="657"/>
      <c r="AT9" s="657"/>
      <c r="AU9" s="657"/>
      <c r="AV9" s="657"/>
      <c r="AW9" s="657"/>
      <c r="AX9" s="657"/>
      <c r="AY9" s="657"/>
      <c r="AZ9" s="657"/>
      <c r="BA9" s="657"/>
      <c r="BB9" s="657"/>
      <c r="BC9" s="657"/>
      <c r="BD9" s="657"/>
      <c r="BE9" s="657"/>
      <c r="BF9" s="658"/>
      <c r="BG9" s="659">
        <v>10826534</v>
      </c>
      <c r="BH9" s="660"/>
      <c r="BI9" s="660"/>
      <c r="BJ9" s="660"/>
      <c r="BK9" s="660"/>
      <c r="BL9" s="660"/>
      <c r="BM9" s="660"/>
      <c r="BN9" s="661"/>
      <c r="BO9" s="662">
        <v>35.6</v>
      </c>
      <c r="BP9" s="662"/>
      <c r="BQ9" s="662"/>
      <c r="BR9" s="662"/>
      <c r="BS9" s="668" t="s">
        <v>234</v>
      </c>
      <c r="BT9" s="660"/>
      <c r="BU9" s="660"/>
      <c r="BV9" s="660"/>
      <c r="BW9" s="660"/>
      <c r="BX9" s="660"/>
      <c r="BY9" s="660"/>
      <c r="BZ9" s="660"/>
      <c r="CA9" s="660"/>
      <c r="CB9" s="669"/>
      <c r="CD9" s="674" t="s">
        <v>235</v>
      </c>
      <c r="CE9" s="675"/>
      <c r="CF9" s="675"/>
      <c r="CG9" s="675"/>
      <c r="CH9" s="675"/>
      <c r="CI9" s="675"/>
      <c r="CJ9" s="675"/>
      <c r="CK9" s="675"/>
      <c r="CL9" s="675"/>
      <c r="CM9" s="675"/>
      <c r="CN9" s="675"/>
      <c r="CO9" s="675"/>
      <c r="CP9" s="675"/>
      <c r="CQ9" s="676"/>
      <c r="CR9" s="659">
        <v>4778746</v>
      </c>
      <c r="CS9" s="660"/>
      <c r="CT9" s="660"/>
      <c r="CU9" s="660"/>
      <c r="CV9" s="660"/>
      <c r="CW9" s="660"/>
      <c r="CX9" s="660"/>
      <c r="CY9" s="661"/>
      <c r="CZ9" s="662">
        <v>7.8</v>
      </c>
      <c r="DA9" s="662"/>
      <c r="DB9" s="662"/>
      <c r="DC9" s="662"/>
      <c r="DD9" s="668">
        <v>66686</v>
      </c>
      <c r="DE9" s="660"/>
      <c r="DF9" s="660"/>
      <c r="DG9" s="660"/>
      <c r="DH9" s="660"/>
      <c r="DI9" s="660"/>
      <c r="DJ9" s="660"/>
      <c r="DK9" s="660"/>
      <c r="DL9" s="660"/>
      <c r="DM9" s="660"/>
      <c r="DN9" s="660"/>
      <c r="DO9" s="660"/>
      <c r="DP9" s="661"/>
      <c r="DQ9" s="668">
        <v>4508770</v>
      </c>
      <c r="DR9" s="660"/>
      <c r="DS9" s="660"/>
      <c r="DT9" s="660"/>
      <c r="DU9" s="660"/>
      <c r="DV9" s="660"/>
      <c r="DW9" s="660"/>
      <c r="DX9" s="660"/>
      <c r="DY9" s="660"/>
      <c r="DZ9" s="660"/>
      <c r="EA9" s="660"/>
      <c r="EB9" s="660"/>
      <c r="EC9" s="669"/>
    </row>
    <row r="10" spans="2:143" ht="11.25" customHeight="1">
      <c r="B10" s="656" t="s">
        <v>236</v>
      </c>
      <c r="C10" s="657"/>
      <c r="D10" s="657"/>
      <c r="E10" s="657"/>
      <c r="F10" s="657"/>
      <c r="G10" s="657"/>
      <c r="H10" s="657"/>
      <c r="I10" s="657"/>
      <c r="J10" s="657"/>
      <c r="K10" s="657"/>
      <c r="L10" s="657"/>
      <c r="M10" s="657"/>
      <c r="N10" s="657"/>
      <c r="O10" s="657"/>
      <c r="P10" s="657"/>
      <c r="Q10" s="658"/>
      <c r="R10" s="659" t="s">
        <v>120</v>
      </c>
      <c r="S10" s="660"/>
      <c r="T10" s="660"/>
      <c r="U10" s="660"/>
      <c r="V10" s="660"/>
      <c r="W10" s="660"/>
      <c r="X10" s="660"/>
      <c r="Y10" s="661"/>
      <c r="Z10" s="662" t="s">
        <v>120</v>
      </c>
      <c r="AA10" s="662"/>
      <c r="AB10" s="662"/>
      <c r="AC10" s="662"/>
      <c r="AD10" s="663" t="s">
        <v>234</v>
      </c>
      <c r="AE10" s="663"/>
      <c r="AF10" s="663"/>
      <c r="AG10" s="663"/>
      <c r="AH10" s="663"/>
      <c r="AI10" s="663"/>
      <c r="AJ10" s="663"/>
      <c r="AK10" s="663"/>
      <c r="AL10" s="664" t="s">
        <v>120</v>
      </c>
      <c r="AM10" s="665"/>
      <c r="AN10" s="665"/>
      <c r="AO10" s="666"/>
      <c r="AP10" s="656" t="s">
        <v>237</v>
      </c>
      <c r="AQ10" s="657"/>
      <c r="AR10" s="657"/>
      <c r="AS10" s="657"/>
      <c r="AT10" s="657"/>
      <c r="AU10" s="657"/>
      <c r="AV10" s="657"/>
      <c r="AW10" s="657"/>
      <c r="AX10" s="657"/>
      <c r="AY10" s="657"/>
      <c r="AZ10" s="657"/>
      <c r="BA10" s="657"/>
      <c r="BB10" s="657"/>
      <c r="BC10" s="657"/>
      <c r="BD10" s="657"/>
      <c r="BE10" s="657"/>
      <c r="BF10" s="658"/>
      <c r="BG10" s="659">
        <v>692683</v>
      </c>
      <c r="BH10" s="660"/>
      <c r="BI10" s="660"/>
      <c r="BJ10" s="660"/>
      <c r="BK10" s="660"/>
      <c r="BL10" s="660"/>
      <c r="BM10" s="660"/>
      <c r="BN10" s="661"/>
      <c r="BO10" s="662">
        <v>2.2999999999999998</v>
      </c>
      <c r="BP10" s="662"/>
      <c r="BQ10" s="662"/>
      <c r="BR10" s="662"/>
      <c r="BS10" s="668" t="s">
        <v>120</v>
      </c>
      <c r="BT10" s="660"/>
      <c r="BU10" s="660"/>
      <c r="BV10" s="660"/>
      <c r="BW10" s="660"/>
      <c r="BX10" s="660"/>
      <c r="BY10" s="660"/>
      <c r="BZ10" s="660"/>
      <c r="CA10" s="660"/>
      <c r="CB10" s="669"/>
      <c r="CD10" s="674" t="s">
        <v>238</v>
      </c>
      <c r="CE10" s="675"/>
      <c r="CF10" s="675"/>
      <c r="CG10" s="675"/>
      <c r="CH10" s="675"/>
      <c r="CI10" s="675"/>
      <c r="CJ10" s="675"/>
      <c r="CK10" s="675"/>
      <c r="CL10" s="675"/>
      <c r="CM10" s="675"/>
      <c r="CN10" s="675"/>
      <c r="CO10" s="675"/>
      <c r="CP10" s="675"/>
      <c r="CQ10" s="676"/>
      <c r="CR10" s="659">
        <v>98184</v>
      </c>
      <c r="CS10" s="660"/>
      <c r="CT10" s="660"/>
      <c r="CU10" s="660"/>
      <c r="CV10" s="660"/>
      <c r="CW10" s="660"/>
      <c r="CX10" s="660"/>
      <c r="CY10" s="661"/>
      <c r="CZ10" s="662">
        <v>0.2</v>
      </c>
      <c r="DA10" s="662"/>
      <c r="DB10" s="662"/>
      <c r="DC10" s="662"/>
      <c r="DD10" s="668">
        <v>7115</v>
      </c>
      <c r="DE10" s="660"/>
      <c r="DF10" s="660"/>
      <c r="DG10" s="660"/>
      <c r="DH10" s="660"/>
      <c r="DI10" s="660"/>
      <c r="DJ10" s="660"/>
      <c r="DK10" s="660"/>
      <c r="DL10" s="660"/>
      <c r="DM10" s="660"/>
      <c r="DN10" s="660"/>
      <c r="DO10" s="660"/>
      <c r="DP10" s="661"/>
      <c r="DQ10" s="668">
        <v>95868</v>
      </c>
      <c r="DR10" s="660"/>
      <c r="DS10" s="660"/>
      <c r="DT10" s="660"/>
      <c r="DU10" s="660"/>
      <c r="DV10" s="660"/>
      <c r="DW10" s="660"/>
      <c r="DX10" s="660"/>
      <c r="DY10" s="660"/>
      <c r="DZ10" s="660"/>
      <c r="EA10" s="660"/>
      <c r="EB10" s="660"/>
      <c r="EC10" s="669"/>
    </row>
    <row r="11" spans="2:143" ht="11.25" customHeight="1">
      <c r="B11" s="656" t="s">
        <v>239</v>
      </c>
      <c r="C11" s="657"/>
      <c r="D11" s="657"/>
      <c r="E11" s="657"/>
      <c r="F11" s="657"/>
      <c r="G11" s="657"/>
      <c r="H11" s="657"/>
      <c r="I11" s="657"/>
      <c r="J11" s="657"/>
      <c r="K11" s="657"/>
      <c r="L11" s="657"/>
      <c r="M11" s="657"/>
      <c r="N11" s="657"/>
      <c r="O11" s="657"/>
      <c r="P11" s="657"/>
      <c r="Q11" s="658"/>
      <c r="R11" s="659" t="s">
        <v>120</v>
      </c>
      <c r="S11" s="660"/>
      <c r="T11" s="660"/>
      <c r="U11" s="660"/>
      <c r="V11" s="660"/>
      <c r="W11" s="660"/>
      <c r="X11" s="660"/>
      <c r="Y11" s="661"/>
      <c r="Z11" s="662" t="s">
        <v>120</v>
      </c>
      <c r="AA11" s="662"/>
      <c r="AB11" s="662"/>
      <c r="AC11" s="662"/>
      <c r="AD11" s="663" t="s">
        <v>120</v>
      </c>
      <c r="AE11" s="663"/>
      <c r="AF11" s="663"/>
      <c r="AG11" s="663"/>
      <c r="AH11" s="663"/>
      <c r="AI11" s="663"/>
      <c r="AJ11" s="663"/>
      <c r="AK11" s="663"/>
      <c r="AL11" s="664" t="s">
        <v>234</v>
      </c>
      <c r="AM11" s="665"/>
      <c r="AN11" s="665"/>
      <c r="AO11" s="666"/>
      <c r="AP11" s="656" t="s">
        <v>240</v>
      </c>
      <c r="AQ11" s="657"/>
      <c r="AR11" s="657"/>
      <c r="AS11" s="657"/>
      <c r="AT11" s="657"/>
      <c r="AU11" s="657"/>
      <c r="AV11" s="657"/>
      <c r="AW11" s="657"/>
      <c r="AX11" s="657"/>
      <c r="AY11" s="657"/>
      <c r="AZ11" s="657"/>
      <c r="BA11" s="657"/>
      <c r="BB11" s="657"/>
      <c r="BC11" s="657"/>
      <c r="BD11" s="657"/>
      <c r="BE11" s="657"/>
      <c r="BF11" s="658"/>
      <c r="BG11" s="659">
        <v>2395802</v>
      </c>
      <c r="BH11" s="660"/>
      <c r="BI11" s="660"/>
      <c r="BJ11" s="660"/>
      <c r="BK11" s="660"/>
      <c r="BL11" s="660"/>
      <c r="BM11" s="660"/>
      <c r="BN11" s="661"/>
      <c r="BO11" s="662">
        <v>7.9</v>
      </c>
      <c r="BP11" s="662"/>
      <c r="BQ11" s="662"/>
      <c r="BR11" s="662"/>
      <c r="BS11" s="668">
        <v>462865</v>
      </c>
      <c r="BT11" s="660"/>
      <c r="BU11" s="660"/>
      <c r="BV11" s="660"/>
      <c r="BW11" s="660"/>
      <c r="BX11" s="660"/>
      <c r="BY11" s="660"/>
      <c r="BZ11" s="660"/>
      <c r="CA11" s="660"/>
      <c r="CB11" s="669"/>
      <c r="CD11" s="674" t="s">
        <v>241</v>
      </c>
      <c r="CE11" s="675"/>
      <c r="CF11" s="675"/>
      <c r="CG11" s="675"/>
      <c r="CH11" s="675"/>
      <c r="CI11" s="675"/>
      <c r="CJ11" s="675"/>
      <c r="CK11" s="675"/>
      <c r="CL11" s="675"/>
      <c r="CM11" s="675"/>
      <c r="CN11" s="675"/>
      <c r="CO11" s="675"/>
      <c r="CP11" s="675"/>
      <c r="CQ11" s="676"/>
      <c r="CR11" s="659">
        <v>1140465</v>
      </c>
      <c r="CS11" s="660"/>
      <c r="CT11" s="660"/>
      <c r="CU11" s="660"/>
      <c r="CV11" s="660"/>
      <c r="CW11" s="660"/>
      <c r="CX11" s="660"/>
      <c r="CY11" s="661"/>
      <c r="CZ11" s="662">
        <v>1.9</v>
      </c>
      <c r="DA11" s="662"/>
      <c r="DB11" s="662"/>
      <c r="DC11" s="662"/>
      <c r="DD11" s="668">
        <v>178560</v>
      </c>
      <c r="DE11" s="660"/>
      <c r="DF11" s="660"/>
      <c r="DG11" s="660"/>
      <c r="DH11" s="660"/>
      <c r="DI11" s="660"/>
      <c r="DJ11" s="660"/>
      <c r="DK11" s="660"/>
      <c r="DL11" s="660"/>
      <c r="DM11" s="660"/>
      <c r="DN11" s="660"/>
      <c r="DO11" s="660"/>
      <c r="DP11" s="661"/>
      <c r="DQ11" s="668">
        <v>925053</v>
      </c>
      <c r="DR11" s="660"/>
      <c r="DS11" s="660"/>
      <c r="DT11" s="660"/>
      <c r="DU11" s="660"/>
      <c r="DV11" s="660"/>
      <c r="DW11" s="660"/>
      <c r="DX11" s="660"/>
      <c r="DY11" s="660"/>
      <c r="DZ11" s="660"/>
      <c r="EA11" s="660"/>
      <c r="EB11" s="660"/>
      <c r="EC11" s="669"/>
    </row>
    <row r="12" spans="2:143" ht="11.25" customHeight="1">
      <c r="B12" s="656" t="s">
        <v>242</v>
      </c>
      <c r="C12" s="657"/>
      <c r="D12" s="657"/>
      <c r="E12" s="657"/>
      <c r="F12" s="657"/>
      <c r="G12" s="657"/>
      <c r="H12" s="657"/>
      <c r="I12" s="657"/>
      <c r="J12" s="657"/>
      <c r="K12" s="657"/>
      <c r="L12" s="657"/>
      <c r="M12" s="657"/>
      <c r="N12" s="657"/>
      <c r="O12" s="657"/>
      <c r="P12" s="657"/>
      <c r="Q12" s="658"/>
      <c r="R12" s="659">
        <v>3296364</v>
      </c>
      <c r="S12" s="660"/>
      <c r="T12" s="660"/>
      <c r="U12" s="660"/>
      <c r="V12" s="660"/>
      <c r="W12" s="660"/>
      <c r="X12" s="660"/>
      <c r="Y12" s="661"/>
      <c r="Z12" s="662">
        <v>4.9000000000000004</v>
      </c>
      <c r="AA12" s="662"/>
      <c r="AB12" s="662"/>
      <c r="AC12" s="662"/>
      <c r="AD12" s="663">
        <v>3296364</v>
      </c>
      <c r="AE12" s="663"/>
      <c r="AF12" s="663"/>
      <c r="AG12" s="663"/>
      <c r="AH12" s="663"/>
      <c r="AI12" s="663"/>
      <c r="AJ12" s="663"/>
      <c r="AK12" s="663"/>
      <c r="AL12" s="664">
        <v>8.5</v>
      </c>
      <c r="AM12" s="665"/>
      <c r="AN12" s="665"/>
      <c r="AO12" s="666"/>
      <c r="AP12" s="656" t="s">
        <v>243</v>
      </c>
      <c r="AQ12" s="657"/>
      <c r="AR12" s="657"/>
      <c r="AS12" s="657"/>
      <c r="AT12" s="657"/>
      <c r="AU12" s="657"/>
      <c r="AV12" s="657"/>
      <c r="AW12" s="657"/>
      <c r="AX12" s="657"/>
      <c r="AY12" s="657"/>
      <c r="AZ12" s="657"/>
      <c r="BA12" s="657"/>
      <c r="BB12" s="657"/>
      <c r="BC12" s="657"/>
      <c r="BD12" s="657"/>
      <c r="BE12" s="657"/>
      <c r="BF12" s="658"/>
      <c r="BG12" s="659">
        <v>12570441</v>
      </c>
      <c r="BH12" s="660"/>
      <c r="BI12" s="660"/>
      <c r="BJ12" s="660"/>
      <c r="BK12" s="660"/>
      <c r="BL12" s="660"/>
      <c r="BM12" s="660"/>
      <c r="BN12" s="661"/>
      <c r="BO12" s="662">
        <v>41.3</v>
      </c>
      <c r="BP12" s="662"/>
      <c r="BQ12" s="662"/>
      <c r="BR12" s="662"/>
      <c r="BS12" s="668" t="s">
        <v>234</v>
      </c>
      <c r="BT12" s="660"/>
      <c r="BU12" s="660"/>
      <c r="BV12" s="660"/>
      <c r="BW12" s="660"/>
      <c r="BX12" s="660"/>
      <c r="BY12" s="660"/>
      <c r="BZ12" s="660"/>
      <c r="CA12" s="660"/>
      <c r="CB12" s="669"/>
      <c r="CD12" s="674" t="s">
        <v>244</v>
      </c>
      <c r="CE12" s="675"/>
      <c r="CF12" s="675"/>
      <c r="CG12" s="675"/>
      <c r="CH12" s="675"/>
      <c r="CI12" s="675"/>
      <c r="CJ12" s="675"/>
      <c r="CK12" s="675"/>
      <c r="CL12" s="675"/>
      <c r="CM12" s="675"/>
      <c r="CN12" s="675"/>
      <c r="CO12" s="675"/>
      <c r="CP12" s="675"/>
      <c r="CQ12" s="676"/>
      <c r="CR12" s="659">
        <v>1618852</v>
      </c>
      <c r="CS12" s="660"/>
      <c r="CT12" s="660"/>
      <c r="CU12" s="660"/>
      <c r="CV12" s="660"/>
      <c r="CW12" s="660"/>
      <c r="CX12" s="660"/>
      <c r="CY12" s="661"/>
      <c r="CZ12" s="662">
        <v>2.6</v>
      </c>
      <c r="DA12" s="662"/>
      <c r="DB12" s="662"/>
      <c r="DC12" s="662"/>
      <c r="DD12" s="668">
        <v>2886</v>
      </c>
      <c r="DE12" s="660"/>
      <c r="DF12" s="660"/>
      <c r="DG12" s="660"/>
      <c r="DH12" s="660"/>
      <c r="DI12" s="660"/>
      <c r="DJ12" s="660"/>
      <c r="DK12" s="660"/>
      <c r="DL12" s="660"/>
      <c r="DM12" s="660"/>
      <c r="DN12" s="660"/>
      <c r="DO12" s="660"/>
      <c r="DP12" s="661"/>
      <c r="DQ12" s="668">
        <v>668570</v>
      </c>
      <c r="DR12" s="660"/>
      <c r="DS12" s="660"/>
      <c r="DT12" s="660"/>
      <c r="DU12" s="660"/>
      <c r="DV12" s="660"/>
      <c r="DW12" s="660"/>
      <c r="DX12" s="660"/>
      <c r="DY12" s="660"/>
      <c r="DZ12" s="660"/>
      <c r="EA12" s="660"/>
      <c r="EB12" s="660"/>
      <c r="EC12" s="669"/>
    </row>
    <row r="13" spans="2:143" ht="11.25" customHeight="1">
      <c r="B13" s="656" t="s">
        <v>245</v>
      </c>
      <c r="C13" s="657"/>
      <c r="D13" s="657"/>
      <c r="E13" s="657"/>
      <c r="F13" s="657"/>
      <c r="G13" s="657"/>
      <c r="H13" s="657"/>
      <c r="I13" s="657"/>
      <c r="J13" s="657"/>
      <c r="K13" s="657"/>
      <c r="L13" s="657"/>
      <c r="M13" s="657"/>
      <c r="N13" s="657"/>
      <c r="O13" s="657"/>
      <c r="P13" s="657"/>
      <c r="Q13" s="658"/>
      <c r="R13" s="659">
        <v>74926</v>
      </c>
      <c r="S13" s="660"/>
      <c r="T13" s="660"/>
      <c r="U13" s="660"/>
      <c r="V13" s="660"/>
      <c r="W13" s="660"/>
      <c r="X13" s="660"/>
      <c r="Y13" s="661"/>
      <c r="Z13" s="662">
        <v>0.1</v>
      </c>
      <c r="AA13" s="662"/>
      <c r="AB13" s="662"/>
      <c r="AC13" s="662"/>
      <c r="AD13" s="663">
        <v>74926</v>
      </c>
      <c r="AE13" s="663"/>
      <c r="AF13" s="663"/>
      <c r="AG13" s="663"/>
      <c r="AH13" s="663"/>
      <c r="AI13" s="663"/>
      <c r="AJ13" s="663"/>
      <c r="AK13" s="663"/>
      <c r="AL13" s="664">
        <v>0.2</v>
      </c>
      <c r="AM13" s="665"/>
      <c r="AN13" s="665"/>
      <c r="AO13" s="666"/>
      <c r="AP13" s="656" t="s">
        <v>246</v>
      </c>
      <c r="AQ13" s="657"/>
      <c r="AR13" s="657"/>
      <c r="AS13" s="657"/>
      <c r="AT13" s="657"/>
      <c r="AU13" s="657"/>
      <c r="AV13" s="657"/>
      <c r="AW13" s="657"/>
      <c r="AX13" s="657"/>
      <c r="AY13" s="657"/>
      <c r="AZ13" s="657"/>
      <c r="BA13" s="657"/>
      <c r="BB13" s="657"/>
      <c r="BC13" s="657"/>
      <c r="BD13" s="657"/>
      <c r="BE13" s="657"/>
      <c r="BF13" s="658"/>
      <c r="BG13" s="659">
        <v>12497120</v>
      </c>
      <c r="BH13" s="660"/>
      <c r="BI13" s="660"/>
      <c r="BJ13" s="660"/>
      <c r="BK13" s="660"/>
      <c r="BL13" s="660"/>
      <c r="BM13" s="660"/>
      <c r="BN13" s="661"/>
      <c r="BO13" s="662">
        <v>41.1</v>
      </c>
      <c r="BP13" s="662"/>
      <c r="BQ13" s="662"/>
      <c r="BR13" s="662"/>
      <c r="BS13" s="668" t="s">
        <v>138</v>
      </c>
      <c r="BT13" s="660"/>
      <c r="BU13" s="660"/>
      <c r="BV13" s="660"/>
      <c r="BW13" s="660"/>
      <c r="BX13" s="660"/>
      <c r="BY13" s="660"/>
      <c r="BZ13" s="660"/>
      <c r="CA13" s="660"/>
      <c r="CB13" s="669"/>
      <c r="CD13" s="674" t="s">
        <v>247</v>
      </c>
      <c r="CE13" s="675"/>
      <c r="CF13" s="675"/>
      <c r="CG13" s="675"/>
      <c r="CH13" s="675"/>
      <c r="CI13" s="675"/>
      <c r="CJ13" s="675"/>
      <c r="CK13" s="675"/>
      <c r="CL13" s="675"/>
      <c r="CM13" s="675"/>
      <c r="CN13" s="675"/>
      <c r="CO13" s="675"/>
      <c r="CP13" s="675"/>
      <c r="CQ13" s="676"/>
      <c r="CR13" s="659">
        <v>7280690</v>
      </c>
      <c r="CS13" s="660"/>
      <c r="CT13" s="660"/>
      <c r="CU13" s="660"/>
      <c r="CV13" s="660"/>
      <c r="CW13" s="660"/>
      <c r="CX13" s="660"/>
      <c r="CY13" s="661"/>
      <c r="CZ13" s="662">
        <v>11.8</v>
      </c>
      <c r="DA13" s="662"/>
      <c r="DB13" s="662"/>
      <c r="DC13" s="662"/>
      <c r="DD13" s="668">
        <v>2504703</v>
      </c>
      <c r="DE13" s="660"/>
      <c r="DF13" s="660"/>
      <c r="DG13" s="660"/>
      <c r="DH13" s="660"/>
      <c r="DI13" s="660"/>
      <c r="DJ13" s="660"/>
      <c r="DK13" s="660"/>
      <c r="DL13" s="660"/>
      <c r="DM13" s="660"/>
      <c r="DN13" s="660"/>
      <c r="DO13" s="660"/>
      <c r="DP13" s="661"/>
      <c r="DQ13" s="668">
        <v>5580234</v>
      </c>
      <c r="DR13" s="660"/>
      <c r="DS13" s="660"/>
      <c r="DT13" s="660"/>
      <c r="DU13" s="660"/>
      <c r="DV13" s="660"/>
      <c r="DW13" s="660"/>
      <c r="DX13" s="660"/>
      <c r="DY13" s="660"/>
      <c r="DZ13" s="660"/>
      <c r="EA13" s="660"/>
      <c r="EB13" s="660"/>
      <c r="EC13" s="669"/>
    </row>
    <row r="14" spans="2:143" ht="11.25" customHeight="1">
      <c r="B14" s="656" t="s">
        <v>248</v>
      </c>
      <c r="C14" s="657"/>
      <c r="D14" s="657"/>
      <c r="E14" s="657"/>
      <c r="F14" s="657"/>
      <c r="G14" s="657"/>
      <c r="H14" s="657"/>
      <c r="I14" s="657"/>
      <c r="J14" s="657"/>
      <c r="K14" s="657"/>
      <c r="L14" s="657"/>
      <c r="M14" s="657"/>
      <c r="N14" s="657"/>
      <c r="O14" s="657"/>
      <c r="P14" s="657"/>
      <c r="Q14" s="658"/>
      <c r="R14" s="659" t="s">
        <v>120</v>
      </c>
      <c r="S14" s="660"/>
      <c r="T14" s="660"/>
      <c r="U14" s="660"/>
      <c r="V14" s="660"/>
      <c r="W14" s="660"/>
      <c r="X14" s="660"/>
      <c r="Y14" s="661"/>
      <c r="Z14" s="662" t="s">
        <v>120</v>
      </c>
      <c r="AA14" s="662"/>
      <c r="AB14" s="662"/>
      <c r="AC14" s="662"/>
      <c r="AD14" s="663" t="s">
        <v>120</v>
      </c>
      <c r="AE14" s="663"/>
      <c r="AF14" s="663"/>
      <c r="AG14" s="663"/>
      <c r="AH14" s="663"/>
      <c r="AI14" s="663"/>
      <c r="AJ14" s="663"/>
      <c r="AK14" s="663"/>
      <c r="AL14" s="664" t="s">
        <v>249</v>
      </c>
      <c r="AM14" s="665"/>
      <c r="AN14" s="665"/>
      <c r="AO14" s="666"/>
      <c r="AP14" s="656" t="s">
        <v>250</v>
      </c>
      <c r="AQ14" s="657"/>
      <c r="AR14" s="657"/>
      <c r="AS14" s="657"/>
      <c r="AT14" s="657"/>
      <c r="AU14" s="657"/>
      <c r="AV14" s="657"/>
      <c r="AW14" s="657"/>
      <c r="AX14" s="657"/>
      <c r="AY14" s="657"/>
      <c r="AZ14" s="657"/>
      <c r="BA14" s="657"/>
      <c r="BB14" s="657"/>
      <c r="BC14" s="657"/>
      <c r="BD14" s="657"/>
      <c r="BE14" s="657"/>
      <c r="BF14" s="658"/>
      <c r="BG14" s="659">
        <v>458085</v>
      </c>
      <c r="BH14" s="660"/>
      <c r="BI14" s="660"/>
      <c r="BJ14" s="660"/>
      <c r="BK14" s="660"/>
      <c r="BL14" s="660"/>
      <c r="BM14" s="660"/>
      <c r="BN14" s="661"/>
      <c r="BO14" s="662">
        <v>1.5</v>
      </c>
      <c r="BP14" s="662"/>
      <c r="BQ14" s="662"/>
      <c r="BR14" s="662"/>
      <c r="BS14" s="668" t="s">
        <v>249</v>
      </c>
      <c r="BT14" s="660"/>
      <c r="BU14" s="660"/>
      <c r="BV14" s="660"/>
      <c r="BW14" s="660"/>
      <c r="BX14" s="660"/>
      <c r="BY14" s="660"/>
      <c r="BZ14" s="660"/>
      <c r="CA14" s="660"/>
      <c r="CB14" s="669"/>
      <c r="CD14" s="674" t="s">
        <v>251</v>
      </c>
      <c r="CE14" s="675"/>
      <c r="CF14" s="675"/>
      <c r="CG14" s="675"/>
      <c r="CH14" s="675"/>
      <c r="CI14" s="675"/>
      <c r="CJ14" s="675"/>
      <c r="CK14" s="675"/>
      <c r="CL14" s="675"/>
      <c r="CM14" s="675"/>
      <c r="CN14" s="675"/>
      <c r="CO14" s="675"/>
      <c r="CP14" s="675"/>
      <c r="CQ14" s="676"/>
      <c r="CR14" s="659">
        <v>2675997</v>
      </c>
      <c r="CS14" s="660"/>
      <c r="CT14" s="660"/>
      <c r="CU14" s="660"/>
      <c r="CV14" s="660"/>
      <c r="CW14" s="660"/>
      <c r="CX14" s="660"/>
      <c r="CY14" s="661"/>
      <c r="CZ14" s="662">
        <v>4.3</v>
      </c>
      <c r="DA14" s="662"/>
      <c r="DB14" s="662"/>
      <c r="DC14" s="662"/>
      <c r="DD14" s="668">
        <v>430455</v>
      </c>
      <c r="DE14" s="660"/>
      <c r="DF14" s="660"/>
      <c r="DG14" s="660"/>
      <c r="DH14" s="660"/>
      <c r="DI14" s="660"/>
      <c r="DJ14" s="660"/>
      <c r="DK14" s="660"/>
      <c r="DL14" s="660"/>
      <c r="DM14" s="660"/>
      <c r="DN14" s="660"/>
      <c r="DO14" s="660"/>
      <c r="DP14" s="661"/>
      <c r="DQ14" s="668">
        <v>2332001</v>
      </c>
      <c r="DR14" s="660"/>
      <c r="DS14" s="660"/>
      <c r="DT14" s="660"/>
      <c r="DU14" s="660"/>
      <c r="DV14" s="660"/>
      <c r="DW14" s="660"/>
      <c r="DX14" s="660"/>
      <c r="DY14" s="660"/>
      <c r="DZ14" s="660"/>
      <c r="EA14" s="660"/>
      <c r="EB14" s="660"/>
      <c r="EC14" s="669"/>
    </row>
    <row r="15" spans="2:143" ht="11.25" customHeight="1">
      <c r="B15" s="656" t="s">
        <v>252</v>
      </c>
      <c r="C15" s="657"/>
      <c r="D15" s="657"/>
      <c r="E15" s="657"/>
      <c r="F15" s="657"/>
      <c r="G15" s="657"/>
      <c r="H15" s="657"/>
      <c r="I15" s="657"/>
      <c r="J15" s="657"/>
      <c r="K15" s="657"/>
      <c r="L15" s="657"/>
      <c r="M15" s="657"/>
      <c r="N15" s="657"/>
      <c r="O15" s="657"/>
      <c r="P15" s="657"/>
      <c r="Q15" s="658"/>
      <c r="R15" s="659">
        <v>332944</v>
      </c>
      <c r="S15" s="660"/>
      <c r="T15" s="660"/>
      <c r="U15" s="660"/>
      <c r="V15" s="660"/>
      <c r="W15" s="660"/>
      <c r="X15" s="660"/>
      <c r="Y15" s="661"/>
      <c r="Z15" s="662">
        <v>0.5</v>
      </c>
      <c r="AA15" s="662"/>
      <c r="AB15" s="662"/>
      <c r="AC15" s="662"/>
      <c r="AD15" s="663">
        <v>332944</v>
      </c>
      <c r="AE15" s="663"/>
      <c r="AF15" s="663"/>
      <c r="AG15" s="663"/>
      <c r="AH15" s="663"/>
      <c r="AI15" s="663"/>
      <c r="AJ15" s="663"/>
      <c r="AK15" s="663"/>
      <c r="AL15" s="664">
        <v>0.9</v>
      </c>
      <c r="AM15" s="665"/>
      <c r="AN15" s="665"/>
      <c r="AO15" s="666"/>
      <c r="AP15" s="656" t="s">
        <v>253</v>
      </c>
      <c r="AQ15" s="657"/>
      <c r="AR15" s="657"/>
      <c r="AS15" s="657"/>
      <c r="AT15" s="657"/>
      <c r="AU15" s="657"/>
      <c r="AV15" s="657"/>
      <c r="AW15" s="657"/>
      <c r="AX15" s="657"/>
      <c r="AY15" s="657"/>
      <c r="AZ15" s="657"/>
      <c r="BA15" s="657"/>
      <c r="BB15" s="657"/>
      <c r="BC15" s="657"/>
      <c r="BD15" s="657"/>
      <c r="BE15" s="657"/>
      <c r="BF15" s="658"/>
      <c r="BG15" s="659">
        <v>1370384</v>
      </c>
      <c r="BH15" s="660"/>
      <c r="BI15" s="660"/>
      <c r="BJ15" s="660"/>
      <c r="BK15" s="660"/>
      <c r="BL15" s="660"/>
      <c r="BM15" s="660"/>
      <c r="BN15" s="661"/>
      <c r="BO15" s="662">
        <v>4.5</v>
      </c>
      <c r="BP15" s="662"/>
      <c r="BQ15" s="662"/>
      <c r="BR15" s="662"/>
      <c r="BS15" s="668" t="s">
        <v>249</v>
      </c>
      <c r="BT15" s="660"/>
      <c r="BU15" s="660"/>
      <c r="BV15" s="660"/>
      <c r="BW15" s="660"/>
      <c r="BX15" s="660"/>
      <c r="BY15" s="660"/>
      <c r="BZ15" s="660"/>
      <c r="CA15" s="660"/>
      <c r="CB15" s="669"/>
      <c r="CD15" s="674" t="s">
        <v>254</v>
      </c>
      <c r="CE15" s="675"/>
      <c r="CF15" s="675"/>
      <c r="CG15" s="675"/>
      <c r="CH15" s="675"/>
      <c r="CI15" s="675"/>
      <c r="CJ15" s="675"/>
      <c r="CK15" s="675"/>
      <c r="CL15" s="675"/>
      <c r="CM15" s="675"/>
      <c r="CN15" s="675"/>
      <c r="CO15" s="675"/>
      <c r="CP15" s="675"/>
      <c r="CQ15" s="676"/>
      <c r="CR15" s="659">
        <v>6628334</v>
      </c>
      <c r="CS15" s="660"/>
      <c r="CT15" s="660"/>
      <c r="CU15" s="660"/>
      <c r="CV15" s="660"/>
      <c r="CW15" s="660"/>
      <c r="CX15" s="660"/>
      <c r="CY15" s="661"/>
      <c r="CZ15" s="662">
        <v>10.8</v>
      </c>
      <c r="DA15" s="662"/>
      <c r="DB15" s="662"/>
      <c r="DC15" s="662"/>
      <c r="DD15" s="668">
        <v>1818649</v>
      </c>
      <c r="DE15" s="660"/>
      <c r="DF15" s="660"/>
      <c r="DG15" s="660"/>
      <c r="DH15" s="660"/>
      <c r="DI15" s="660"/>
      <c r="DJ15" s="660"/>
      <c r="DK15" s="660"/>
      <c r="DL15" s="660"/>
      <c r="DM15" s="660"/>
      <c r="DN15" s="660"/>
      <c r="DO15" s="660"/>
      <c r="DP15" s="661"/>
      <c r="DQ15" s="668">
        <v>4469826</v>
      </c>
      <c r="DR15" s="660"/>
      <c r="DS15" s="660"/>
      <c r="DT15" s="660"/>
      <c r="DU15" s="660"/>
      <c r="DV15" s="660"/>
      <c r="DW15" s="660"/>
      <c r="DX15" s="660"/>
      <c r="DY15" s="660"/>
      <c r="DZ15" s="660"/>
      <c r="EA15" s="660"/>
      <c r="EB15" s="660"/>
      <c r="EC15" s="669"/>
    </row>
    <row r="16" spans="2:143" ht="11.25" customHeight="1">
      <c r="B16" s="656" t="s">
        <v>255</v>
      </c>
      <c r="C16" s="657"/>
      <c r="D16" s="657"/>
      <c r="E16" s="657"/>
      <c r="F16" s="657"/>
      <c r="G16" s="657"/>
      <c r="H16" s="657"/>
      <c r="I16" s="657"/>
      <c r="J16" s="657"/>
      <c r="K16" s="657"/>
      <c r="L16" s="657"/>
      <c r="M16" s="657"/>
      <c r="N16" s="657"/>
      <c r="O16" s="657"/>
      <c r="P16" s="657"/>
      <c r="Q16" s="658"/>
      <c r="R16" s="659" t="s">
        <v>249</v>
      </c>
      <c r="S16" s="660"/>
      <c r="T16" s="660"/>
      <c r="U16" s="660"/>
      <c r="V16" s="660"/>
      <c r="W16" s="660"/>
      <c r="X16" s="660"/>
      <c r="Y16" s="661"/>
      <c r="Z16" s="662" t="s">
        <v>138</v>
      </c>
      <c r="AA16" s="662"/>
      <c r="AB16" s="662"/>
      <c r="AC16" s="662"/>
      <c r="AD16" s="663" t="s">
        <v>234</v>
      </c>
      <c r="AE16" s="663"/>
      <c r="AF16" s="663"/>
      <c r="AG16" s="663"/>
      <c r="AH16" s="663"/>
      <c r="AI16" s="663"/>
      <c r="AJ16" s="663"/>
      <c r="AK16" s="663"/>
      <c r="AL16" s="664" t="s">
        <v>120</v>
      </c>
      <c r="AM16" s="665"/>
      <c r="AN16" s="665"/>
      <c r="AO16" s="666"/>
      <c r="AP16" s="656" t="s">
        <v>256</v>
      </c>
      <c r="AQ16" s="657"/>
      <c r="AR16" s="657"/>
      <c r="AS16" s="657"/>
      <c r="AT16" s="657"/>
      <c r="AU16" s="657"/>
      <c r="AV16" s="657"/>
      <c r="AW16" s="657"/>
      <c r="AX16" s="657"/>
      <c r="AY16" s="657"/>
      <c r="AZ16" s="657"/>
      <c r="BA16" s="657"/>
      <c r="BB16" s="657"/>
      <c r="BC16" s="657"/>
      <c r="BD16" s="657"/>
      <c r="BE16" s="657"/>
      <c r="BF16" s="658"/>
      <c r="BG16" s="659" t="s">
        <v>120</v>
      </c>
      <c r="BH16" s="660"/>
      <c r="BI16" s="660"/>
      <c r="BJ16" s="660"/>
      <c r="BK16" s="660"/>
      <c r="BL16" s="660"/>
      <c r="BM16" s="660"/>
      <c r="BN16" s="661"/>
      <c r="BO16" s="662" t="s">
        <v>138</v>
      </c>
      <c r="BP16" s="662"/>
      <c r="BQ16" s="662"/>
      <c r="BR16" s="662"/>
      <c r="BS16" s="668" t="s">
        <v>120</v>
      </c>
      <c r="BT16" s="660"/>
      <c r="BU16" s="660"/>
      <c r="BV16" s="660"/>
      <c r="BW16" s="660"/>
      <c r="BX16" s="660"/>
      <c r="BY16" s="660"/>
      <c r="BZ16" s="660"/>
      <c r="CA16" s="660"/>
      <c r="CB16" s="669"/>
      <c r="CD16" s="674" t="s">
        <v>257</v>
      </c>
      <c r="CE16" s="675"/>
      <c r="CF16" s="675"/>
      <c r="CG16" s="675"/>
      <c r="CH16" s="675"/>
      <c r="CI16" s="675"/>
      <c r="CJ16" s="675"/>
      <c r="CK16" s="675"/>
      <c r="CL16" s="675"/>
      <c r="CM16" s="675"/>
      <c r="CN16" s="675"/>
      <c r="CO16" s="675"/>
      <c r="CP16" s="675"/>
      <c r="CQ16" s="676"/>
      <c r="CR16" s="659" t="s">
        <v>234</v>
      </c>
      <c r="CS16" s="660"/>
      <c r="CT16" s="660"/>
      <c r="CU16" s="660"/>
      <c r="CV16" s="660"/>
      <c r="CW16" s="660"/>
      <c r="CX16" s="660"/>
      <c r="CY16" s="661"/>
      <c r="CZ16" s="662" t="s">
        <v>249</v>
      </c>
      <c r="DA16" s="662"/>
      <c r="DB16" s="662"/>
      <c r="DC16" s="662"/>
      <c r="DD16" s="668" t="s">
        <v>120</v>
      </c>
      <c r="DE16" s="660"/>
      <c r="DF16" s="660"/>
      <c r="DG16" s="660"/>
      <c r="DH16" s="660"/>
      <c r="DI16" s="660"/>
      <c r="DJ16" s="660"/>
      <c r="DK16" s="660"/>
      <c r="DL16" s="660"/>
      <c r="DM16" s="660"/>
      <c r="DN16" s="660"/>
      <c r="DO16" s="660"/>
      <c r="DP16" s="661"/>
      <c r="DQ16" s="668" t="s">
        <v>234</v>
      </c>
      <c r="DR16" s="660"/>
      <c r="DS16" s="660"/>
      <c r="DT16" s="660"/>
      <c r="DU16" s="660"/>
      <c r="DV16" s="660"/>
      <c r="DW16" s="660"/>
      <c r="DX16" s="660"/>
      <c r="DY16" s="660"/>
      <c r="DZ16" s="660"/>
      <c r="EA16" s="660"/>
      <c r="EB16" s="660"/>
      <c r="EC16" s="669"/>
    </row>
    <row r="17" spans="2:133" ht="11.25" customHeight="1">
      <c r="B17" s="656" t="s">
        <v>258</v>
      </c>
      <c r="C17" s="657"/>
      <c r="D17" s="657"/>
      <c r="E17" s="657"/>
      <c r="F17" s="657"/>
      <c r="G17" s="657"/>
      <c r="H17" s="657"/>
      <c r="I17" s="657"/>
      <c r="J17" s="657"/>
      <c r="K17" s="657"/>
      <c r="L17" s="657"/>
      <c r="M17" s="657"/>
      <c r="N17" s="657"/>
      <c r="O17" s="657"/>
      <c r="P17" s="657"/>
      <c r="Q17" s="658"/>
      <c r="R17" s="659">
        <v>131199</v>
      </c>
      <c r="S17" s="660"/>
      <c r="T17" s="660"/>
      <c r="U17" s="660"/>
      <c r="V17" s="660"/>
      <c r="W17" s="660"/>
      <c r="X17" s="660"/>
      <c r="Y17" s="661"/>
      <c r="Z17" s="662">
        <v>0.2</v>
      </c>
      <c r="AA17" s="662"/>
      <c r="AB17" s="662"/>
      <c r="AC17" s="662"/>
      <c r="AD17" s="663">
        <v>131199</v>
      </c>
      <c r="AE17" s="663"/>
      <c r="AF17" s="663"/>
      <c r="AG17" s="663"/>
      <c r="AH17" s="663"/>
      <c r="AI17" s="663"/>
      <c r="AJ17" s="663"/>
      <c r="AK17" s="663"/>
      <c r="AL17" s="664">
        <v>0.3</v>
      </c>
      <c r="AM17" s="665"/>
      <c r="AN17" s="665"/>
      <c r="AO17" s="666"/>
      <c r="AP17" s="656" t="s">
        <v>259</v>
      </c>
      <c r="AQ17" s="657"/>
      <c r="AR17" s="657"/>
      <c r="AS17" s="657"/>
      <c r="AT17" s="657"/>
      <c r="AU17" s="657"/>
      <c r="AV17" s="657"/>
      <c r="AW17" s="657"/>
      <c r="AX17" s="657"/>
      <c r="AY17" s="657"/>
      <c r="AZ17" s="657"/>
      <c r="BA17" s="657"/>
      <c r="BB17" s="657"/>
      <c r="BC17" s="657"/>
      <c r="BD17" s="657"/>
      <c r="BE17" s="657"/>
      <c r="BF17" s="658"/>
      <c r="BG17" s="659" t="s">
        <v>234</v>
      </c>
      <c r="BH17" s="660"/>
      <c r="BI17" s="660"/>
      <c r="BJ17" s="660"/>
      <c r="BK17" s="660"/>
      <c r="BL17" s="660"/>
      <c r="BM17" s="660"/>
      <c r="BN17" s="661"/>
      <c r="BO17" s="662" t="s">
        <v>120</v>
      </c>
      <c r="BP17" s="662"/>
      <c r="BQ17" s="662"/>
      <c r="BR17" s="662"/>
      <c r="BS17" s="668" t="s">
        <v>120</v>
      </c>
      <c r="BT17" s="660"/>
      <c r="BU17" s="660"/>
      <c r="BV17" s="660"/>
      <c r="BW17" s="660"/>
      <c r="BX17" s="660"/>
      <c r="BY17" s="660"/>
      <c r="BZ17" s="660"/>
      <c r="CA17" s="660"/>
      <c r="CB17" s="669"/>
      <c r="CD17" s="674" t="s">
        <v>260</v>
      </c>
      <c r="CE17" s="675"/>
      <c r="CF17" s="675"/>
      <c r="CG17" s="675"/>
      <c r="CH17" s="675"/>
      <c r="CI17" s="675"/>
      <c r="CJ17" s="675"/>
      <c r="CK17" s="675"/>
      <c r="CL17" s="675"/>
      <c r="CM17" s="675"/>
      <c r="CN17" s="675"/>
      <c r="CO17" s="675"/>
      <c r="CP17" s="675"/>
      <c r="CQ17" s="676"/>
      <c r="CR17" s="659">
        <v>4755357</v>
      </c>
      <c r="CS17" s="660"/>
      <c r="CT17" s="660"/>
      <c r="CU17" s="660"/>
      <c r="CV17" s="660"/>
      <c r="CW17" s="660"/>
      <c r="CX17" s="660"/>
      <c r="CY17" s="661"/>
      <c r="CZ17" s="662">
        <v>7.7</v>
      </c>
      <c r="DA17" s="662"/>
      <c r="DB17" s="662"/>
      <c r="DC17" s="662"/>
      <c r="DD17" s="668" t="s">
        <v>234</v>
      </c>
      <c r="DE17" s="660"/>
      <c r="DF17" s="660"/>
      <c r="DG17" s="660"/>
      <c r="DH17" s="660"/>
      <c r="DI17" s="660"/>
      <c r="DJ17" s="660"/>
      <c r="DK17" s="660"/>
      <c r="DL17" s="660"/>
      <c r="DM17" s="660"/>
      <c r="DN17" s="660"/>
      <c r="DO17" s="660"/>
      <c r="DP17" s="661"/>
      <c r="DQ17" s="668">
        <v>4707855</v>
      </c>
      <c r="DR17" s="660"/>
      <c r="DS17" s="660"/>
      <c r="DT17" s="660"/>
      <c r="DU17" s="660"/>
      <c r="DV17" s="660"/>
      <c r="DW17" s="660"/>
      <c r="DX17" s="660"/>
      <c r="DY17" s="660"/>
      <c r="DZ17" s="660"/>
      <c r="EA17" s="660"/>
      <c r="EB17" s="660"/>
      <c r="EC17" s="669"/>
    </row>
    <row r="18" spans="2:133" ht="11.25" customHeight="1">
      <c r="B18" s="656" t="s">
        <v>261</v>
      </c>
      <c r="C18" s="657"/>
      <c r="D18" s="657"/>
      <c r="E18" s="657"/>
      <c r="F18" s="657"/>
      <c r="G18" s="657"/>
      <c r="H18" s="657"/>
      <c r="I18" s="657"/>
      <c r="J18" s="657"/>
      <c r="K18" s="657"/>
      <c r="L18" s="657"/>
      <c r="M18" s="657"/>
      <c r="N18" s="657"/>
      <c r="O18" s="657"/>
      <c r="P18" s="657"/>
      <c r="Q18" s="658"/>
      <c r="R18" s="659">
        <v>5199616</v>
      </c>
      <c r="S18" s="660"/>
      <c r="T18" s="660"/>
      <c r="U18" s="660"/>
      <c r="V18" s="660"/>
      <c r="W18" s="660"/>
      <c r="X18" s="660"/>
      <c r="Y18" s="661"/>
      <c r="Z18" s="662">
        <v>7.7</v>
      </c>
      <c r="AA18" s="662"/>
      <c r="AB18" s="662"/>
      <c r="AC18" s="662"/>
      <c r="AD18" s="663">
        <v>4585337</v>
      </c>
      <c r="AE18" s="663"/>
      <c r="AF18" s="663"/>
      <c r="AG18" s="663"/>
      <c r="AH18" s="663"/>
      <c r="AI18" s="663"/>
      <c r="AJ18" s="663"/>
      <c r="AK18" s="663"/>
      <c r="AL18" s="664">
        <v>11.8</v>
      </c>
      <c r="AM18" s="665"/>
      <c r="AN18" s="665"/>
      <c r="AO18" s="666"/>
      <c r="AP18" s="656" t="s">
        <v>262</v>
      </c>
      <c r="AQ18" s="657"/>
      <c r="AR18" s="657"/>
      <c r="AS18" s="657"/>
      <c r="AT18" s="657"/>
      <c r="AU18" s="657"/>
      <c r="AV18" s="657"/>
      <c r="AW18" s="657"/>
      <c r="AX18" s="657"/>
      <c r="AY18" s="657"/>
      <c r="AZ18" s="657"/>
      <c r="BA18" s="657"/>
      <c r="BB18" s="657"/>
      <c r="BC18" s="657"/>
      <c r="BD18" s="657"/>
      <c r="BE18" s="657"/>
      <c r="BF18" s="658"/>
      <c r="BG18" s="659" t="s">
        <v>234</v>
      </c>
      <c r="BH18" s="660"/>
      <c r="BI18" s="660"/>
      <c r="BJ18" s="660"/>
      <c r="BK18" s="660"/>
      <c r="BL18" s="660"/>
      <c r="BM18" s="660"/>
      <c r="BN18" s="661"/>
      <c r="BO18" s="662" t="s">
        <v>120</v>
      </c>
      <c r="BP18" s="662"/>
      <c r="BQ18" s="662"/>
      <c r="BR18" s="662"/>
      <c r="BS18" s="668" t="s">
        <v>120</v>
      </c>
      <c r="BT18" s="660"/>
      <c r="BU18" s="660"/>
      <c r="BV18" s="660"/>
      <c r="BW18" s="660"/>
      <c r="BX18" s="660"/>
      <c r="BY18" s="660"/>
      <c r="BZ18" s="660"/>
      <c r="CA18" s="660"/>
      <c r="CB18" s="669"/>
      <c r="CD18" s="674" t="s">
        <v>263</v>
      </c>
      <c r="CE18" s="675"/>
      <c r="CF18" s="675"/>
      <c r="CG18" s="675"/>
      <c r="CH18" s="675"/>
      <c r="CI18" s="675"/>
      <c r="CJ18" s="675"/>
      <c r="CK18" s="675"/>
      <c r="CL18" s="675"/>
      <c r="CM18" s="675"/>
      <c r="CN18" s="675"/>
      <c r="CO18" s="675"/>
      <c r="CP18" s="675"/>
      <c r="CQ18" s="676"/>
      <c r="CR18" s="659" t="s">
        <v>120</v>
      </c>
      <c r="CS18" s="660"/>
      <c r="CT18" s="660"/>
      <c r="CU18" s="660"/>
      <c r="CV18" s="660"/>
      <c r="CW18" s="660"/>
      <c r="CX18" s="660"/>
      <c r="CY18" s="661"/>
      <c r="CZ18" s="662" t="s">
        <v>120</v>
      </c>
      <c r="DA18" s="662"/>
      <c r="DB18" s="662"/>
      <c r="DC18" s="662"/>
      <c r="DD18" s="668" t="s">
        <v>138</v>
      </c>
      <c r="DE18" s="660"/>
      <c r="DF18" s="660"/>
      <c r="DG18" s="660"/>
      <c r="DH18" s="660"/>
      <c r="DI18" s="660"/>
      <c r="DJ18" s="660"/>
      <c r="DK18" s="660"/>
      <c r="DL18" s="660"/>
      <c r="DM18" s="660"/>
      <c r="DN18" s="660"/>
      <c r="DO18" s="660"/>
      <c r="DP18" s="661"/>
      <c r="DQ18" s="668" t="s">
        <v>138</v>
      </c>
      <c r="DR18" s="660"/>
      <c r="DS18" s="660"/>
      <c r="DT18" s="660"/>
      <c r="DU18" s="660"/>
      <c r="DV18" s="660"/>
      <c r="DW18" s="660"/>
      <c r="DX18" s="660"/>
      <c r="DY18" s="660"/>
      <c r="DZ18" s="660"/>
      <c r="EA18" s="660"/>
      <c r="EB18" s="660"/>
      <c r="EC18" s="669"/>
    </row>
    <row r="19" spans="2:133" ht="11.25" customHeight="1">
      <c r="B19" s="656" t="s">
        <v>264</v>
      </c>
      <c r="C19" s="657"/>
      <c r="D19" s="657"/>
      <c r="E19" s="657"/>
      <c r="F19" s="657"/>
      <c r="G19" s="657"/>
      <c r="H19" s="657"/>
      <c r="I19" s="657"/>
      <c r="J19" s="657"/>
      <c r="K19" s="657"/>
      <c r="L19" s="657"/>
      <c r="M19" s="657"/>
      <c r="N19" s="657"/>
      <c r="O19" s="657"/>
      <c r="P19" s="657"/>
      <c r="Q19" s="658"/>
      <c r="R19" s="659">
        <v>4585337</v>
      </c>
      <c r="S19" s="660"/>
      <c r="T19" s="660"/>
      <c r="U19" s="660"/>
      <c r="V19" s="660"/>
      <c r="W19" s="660"/>
      <c r="X19" s="660"/>
      <c r="Y19" s="661"/>
      <c r="Z19" s="662">
        <v>6.8</v>
      </c>
      <c r="AA19" s="662"/>
      <c r="AB19" s="662"/>
      <c r="AC19" s="662"/>
      <c r="AD19" s="663">
        <v>4585337</v>
      </c>
      <c r="AE19" s="663"/>
      <c r="AF19" s="663"/>
      <c r="AG19" s="663"/>
      <c r="AH19" s="663"/>
      <c r="AI19" s="663"/>
      <c r="AJ19" s="663"/>
      <c r="AK19" s="663"/>
      <c r="AL19" s="664">
        <v>11.8</v>
      </c>
      <c r="AM19" s="665"/>
      <c r="AN19" s="665"/>
      <c r="AO19" s="666"/>
      <c r="AP19" s="656" t="s">
        <v>265</v>
      </c>
      <c r="AQ19" s="657"/>
      <c r="AR19" s="657"/>
      <c r="AS19" s="657"/>
      <c r="AT19" s="657"/>
      <c r="AU19" s="657"/>
      <c r="AV19" s="657"/>
      <c r="AW19" s="657"/>
      <c r="AX19" s="657"/>
      <c r="AY19" s="657"/>
      <c r="AZ19" s="657"/>
      <c r="BA19" s="657"/>
      <c r="BB19" s="657"/>
      <c r="BC19" s="657"/>
      <c r="BD19" s="657"/>
      <c r="BE19" s="657"/>
      <c r="BF19" s="658"/>
      <c r="BG19" s="659">
        <v>1773628</v>
      </c>
      <c r="BH19" s="660"/>
      <c r="BI19" s="660"/>
      <c r="BJ19" s="660"/>
      <c r="BK19" s="660"/>
      <c r="BL19" s="660"/>
      <c r="BM19" s="660"/>
      <c r="BN19" s="661"/>
      <c r="BO19" s="662">
        <v>5.8</v>
      </c>
      <c r="BP19" s="662"/>
      <c r="BQ19" s="662"/>
      <c r="BR19" s="662"/>
      <c r="BS19" s="668" t="s">
        <v>138</v>
      </c>
      <c r="BT19" s="660"/>
      <c r="BU19" s="660"/>
      <c r="BV19" s="660"/>
      <c r="BW19" s="660"/>
      <c r="BX19" s="660"/>
      <c r="BY19" s="660"/>
      <c r="BZ19" s="660"/>
      <c r="CA19" s="660"/>
      <c r="CB19" s="669"/>
      <c r="CD19" s="674" t="s">
        <v>266</v>
      </c>
      <c r="CE19" s="675"/>
      <c r="CF19" s="675"/>
      <c r="CG19" s="675"/>
      <c r="CH19" s="675"/>
      <c r="CI19" s="675"/>
      <c r="CJ19" s="675"/>
      <c r="CK19" s="675"/>
      <c r="CL19" s="675"/>
      <c r="CM19" s="675"/>
      <c r="CN19" s="675"/>
      <c r="CO19" s="675"/>
      <c r="CP19" s="675"/>
      <c r="CQ19" s="676"/>
      <c r="CR19" s="659" t="s">
        <v>120</v>
      </c>
      <c r="CS19" s="660"/>
      <c r="CT19" s="660"/>
      <c r="CU19" s="660"/>
      <c r="CV19" s="660"/>
      <c r="CW19" s="660"/>
      <c r="CX19" s="660"/>
      <c r="CY19" s="661"/>
      <c r="CZ19" s="662" t="s">
        <v>120</v>
      </c>
      <c r="DA19" s="662"/>
      <c r="DB19" s="662"/>
      <c r="DC19" s="662"/>
      <c r="DD19" s="668" t="s">
        <v>120</v>
      </c>
      <c r="DE19" s="660"/>
      <c r="DF19" s="660"/>
      <c r="DG19" s="660"/>
      <c r="DH19" s="660"/>
      <c r="DI19" s="660"/>
      <c r="DJ19" s="660"/>
      <c r="DK19" s="660"/>
      <c r="DL19" s="660"/>
      <c r="DM19" s="660"/>
      <c r="DN19" s="660"/>
      <c r="DO19" s="660"/>
      <c r="DP19" s="661"/>
      <c r="DQ19" s="668" t="s">
        <v>234</v>
      </c>
      <c r="DR19" s="660"/>
      <c r="DS19" s="660"/>
      <c r="DT19" s="660"/>
      <c r="DU19" s="660"/>
      <c r="DV19" s="660"/>
      <c r="DW19" s="660"/>
      <c r="DX19" s="660"/>
      <c r="DY19" s="660"/>
      <c r="DZ19" s="660"/>
      <c r="EA19" s="660"/>
      <c r="EB19" s="660"/>
      <c r="EC19" s="669"/>
    </row>
    <row r="20" spans="2:133" ht="11.25" customHeight="1">
      <c r="B20" s="656" t="s">
        <v>267</v>
      </c>
      <c r="C20" s="657"/>
      <c r="D20" s="657"/>
      <c r="E20" s="657"/>
      <c r="F20" s="657"/>
      <c r="G20" s="657"/>
      <c r="H20" s="657"/>
      <c r="I20" s="657"/>
      <c r="J20" s="657"/>
      <c r="K20" s="657"/>
      <c r="L20" s="657"/>
      <c r="M20" s="657"/>
      <c r="N20" s="657"/>
      <c r="O20" s="657"/>
      <c r="P20" s="657"/>
      <c r="Q20" s="658"/>
      <c r="R20" s="659">
        <v>613909</v>
      </c>
      <c r="S20" s="660"/>
      <c r="T20" s="660"/>
      <c r="U20" s="660"/>
      <c r="V20" s="660"/>
      <c r="W20" s="660"/>
      <c r="X20" s="660"/>
      <c r="Y20" s="661"/>
      <c r="Z20" s="662">
        <v>0.9</v>
      </c>
      <c r="AA20" s="662"/>
      <c r="AB20" s="662"/>
      <c r="AC20" s="662"/>
      <c r="AD20" s="663" t="s">
        <v>234</v>
      </c>
      <c r="AE20" s="663"/>
      <c r="AF20" s="663"/>
      <c r="AG20" s="663"/>
      <c r="AH20" s="663"/>
      <c r="AI20" s="663"/>
      <c r="AJ20" s="663"/>
      <c r="AK20" s="663"/>
      <c r="AL20" s="664" t="s">
        <v>234</v>
      </c>
      <c r="AM20" s="665"/>
      <c r="AN20" s="665"/>
      <c r="AO20" s="666"/>
      <c r="AP20" s="656" t="s">
        <v>268</v>
      </c>
      <c r="AQ20" s="657"/>
      <c r="AR20" s="657"/>
      <c r="AS20" s="657"/>
      <c r="AT20" s="657"/>
      <c r="AU20" s="657"/>
      <c r="AV20" s="657"/>
      <c r="AW20" s="657"/>
      <c r="AX20" s="657"/>
      <c r="AY20" s="657"/>
      <c r="AZ20" s="657"/>
      <c r="BA20" s="657"/>
      <c r="BB20" s="657"/>
      <c r="BC20" s="657"/>
      <c r="BD20" s="657"/>
      <c r="BE20" s="657"/>
      <c r="BF20" s="658"/>
      <c r="BG20" s="659">
        <v>1773628</v>
      </c>
      <c r="BH20" s="660"/>
      <c r="BI20" s="660"/>
      <c r="BJ20" s="660"/>
      <c r="BK20" s="660"/>
      <c r="BL20" s="660"/>
      <c r="BM20" s="660"/>
      <c r="BN20" s="661"/>
      <c r="BO20" s="662">
        <v>5.8</v>
      </c>
      <c r="BP20" s="662"/>
      <c r="BQ20" s="662"/>
      <c r="BR20" s="662"/>
      <c r="BS20" s="668" t="s">
        <v>120</v>
      </c>
      <c r="BT20" s="660"/>
      <c r="BU20" s="660"/>
      <c r="BV20" s="660"/>
      <c r="BW20" s="660"/>
      <c r="BX20" s="660"/>
      <c r="BY20" s="660"/>
      <c r="BZ20" s="660"/>
      <c r="CA20" s="660"/>
      <c r="CB20" s="669"/>
      <c r="CD20" s="674" t="s">
        <v>269</v>
      </c>
      <c r="CE20" s="675"/>
      <c r="CF20" s="675"/>
      <c r="CG20" s="675"/>
      <c r="CH20" s="675"/>
      <c r="CI20" s="675"/>
      <c r="CJ20" s="675"/>
      <c r="CK20" s="675"/>
      <c r="CL20" s="675"/>
      <c r="CM20" s="675"/>
      <c r="CN20" s="675"/>
      <c r="CO20" s="675"/>
      <c r="CP20" s="675"/>
      <c r="CQ20" s="676"/>
      <c r="CR20" s="659">
        <v>61604197</v>
      </c>
      <c r="CS20" s="660"/>
      <c r="CT20" s="660"/>
      <c r="CU20" s="660"/>
      <c r="CV20" s="660"/>
      <c r="CW20" s="660"/>
      <c r="CX20" s="660"/>
      <c r="CY20" s="661"/>
      <c r="CZ20" s="662">
        <v>100</v>
      </c>
      <c r="DA20" s="662"/>
      <c r="DB20" s="662"/>
      <c r="DC20" s="662"/>
      <c r="DD20" s="668">
        <v>5340407</v>
      </c>
      <c r="DE20" s="660"/>
      <c r="DF20" s="660"/>
      <c r="DG20" s="660"/>
      <c r="DH20" s="660"/>
      <c r="DI20" s="660"/>
      <c r="DJ20" s="660"/>
      <c r="DK20" s="660"/>
      <c r="DL20" s="660"/>
      <c r="DM20" s="660"/>
      <c r="DN20" s="660"/>
      <c r="DO20" s="660"/>
      <c r="DP20" s="661"/>
      <c r="DQ20" s="668">
        <v>41437696</v>
      </c>
      <c r="DR20" s="660"/>
      <c r="DS20" s="660"/>
      <c r="DT20" s="660"/>
      <c r="DU20" s="660"/>
      <c r="DV20" s="660"/>
      <c r="DW20" s="660"/>
      <c r="DX20" s="660"/>
      <c r="DY20" s="660"/>
      <c r="DZ20" s="660"/>
      <c r="EA20" s="660"/>
      <c r="EB20" s="660"/>
      <c r="EC20" s="669"/>
    </row>
    <row r="21" spans="2:133" ht="11.25" customHeight="1">
      <c r="B21" s="656" t="s">
        <v>270</v>
      </c>
      <c r="C21" s="657"/>
      <c r="D21" s="657"/>
      <c r="E21" s="657"/>
      <c r="F21" s="657"/>
      <c r="G21" s="657"/>
      <c r="H21" s="657"/>
      <c r="I21" s="657"/>
      <c r="J21" s="657"/>
      <c r="K21" s="657"/>
      <c r="L21" s="657"/>
      <c r="M21" s="657"/>
      <c r="N21" s="657"/>
      <c r="O21" s="657"/>
      <c r="P21" s="657"/>
      <c r="Q21" s="658"/>
      <c r="R21" s="659">
        <v>370</v>
      </c>
      <c r="S21" s="660"/>
      <c r="T21" s="660"/>
      <c r="U21" s="660"/>
      <c r="V21" s="660"/>
      <c r="W21" s="660"/>
      <c r="X21" s="660"/>
      <c r="Y21" s="661"/>
      <c r="Z21" s="662">
        <v>0</v>
      </c>
      <c r="AA21" s="662"/>
      <c r="AB21" s="662"/>
      <c r="AC21" s="662"/>
      <c r="AD21" s="663" t="s">
        <v>120</v>
      </c>
      <c r="AE21" s="663"/>
      <c r="AF21" s="663"/>
      <c r="AG21" s="663"/>
      <c r="AH21" s="663"/>
      <c r="AI21" s="663"/>
      <c r="AJ21" s="663"/>
      <c r="AK21" s="663"/>
      <c r="AL21" s="664" t="s">
        <v>138</v>
      </c>
      <c r="AM21" s="665"/>
      <c r="AN21" s="665"/>
      <c r="AO21" s="666"/>
      <c r="AP21" s="677" t="s">
        <v>271</v>
      </c>
      <c r="AQ21" s="678"/>
      <c r="AR21" s="678"/>
      <c r="AS21" s="678"/>
      <c r="AT21" s="678"/>
      <c r="AU21" s="678"/>
      <c r="AV21" s="678"/>
      <c r="AW21" s="678"/>
      <c r="AX21" s="678"/>
      <c r="AY21" s="678"/>
      <c r="AZ21" s="678"/>
      <c r="BA21" s="678"/>
      <c r="BB21" s="678"/>
      <c r="BC21" s="678"/>
      <c r="BD21" s="678"/>
      <c r="BE21" s="678"/>
      <c r="BF21" s="679"/>
      <c r="BG21" s="659" t="s">
        <v>234</v>
      </c>
      <c r="BH21" s="660"/>
      <c r="BI21" s="660"/>
      <c r="BJ21" s="660"/>
      <c r="BK21" s="660"/>
      <c r="BL21" s="660"/>
      <c r="BM21" s="660"/>
      <c r="BN21" s="661"/>
      <c r="BO21" s="662" t="s">
        <v>120</v>
      </c>
      <c r="BP21" s="662"/>
      <c r="BQ21" s="662"/>
      <c r="BR21" s="662"/>
      <c r="BS21" s="668" t="s">
        <v>120</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272</v>
      </c>
      <c r="C22" s="657"/>
      <c r="D22" s="657"/>
      <c r="E22" s="657"/>
      <c r="F22" s="657"/>
      <c r="G22" s="657"/>
      <c r="H22" s="657"/>
      <c r="I22" s="657"/>
      <c r="J22" s="657"/>
      <c r="K22" s="657"/>
      <c r="L22" s="657"/>
      <c r="M22" s="657"/>
      <c r="N22" s="657"/>
      <c r="O22" s="657"/>
      <c r="P22" s="657"/>
      <c r="Q22" s="658"/>
      <c r="R22" s="659">
        <v>40635772</v>
      </c>
      <c r="S22" s="660"/>
      <c r="T22" s="660"/>
      <c r="U22" s="660"/>
      <c r="V22" s="660"/>
      <c r="W22" s="660"/>
      <c r="X22" s="660"/>
      <c r="Y22" s="661"/>
      <c r="Z22" s="662">
        <v>59.9</v>
      </c>
      <c r="AA22" s="662"/>
      <c r="AB22" s="662"/>
      <c r="AC22" s="662"/>
      <c r="AD22" s="663">
        <v>38247864</v>
      </c>
      <c r="AE22" s="663"/>
      <c r="AF22" s="663"/>
      <c r="AG22" s="663"/>
      <c r="AH22" s="663"/>
      <c r="AI22" s="663"/>
      <c r="AJ22" s="663"/>
      <c r="AK22" s="663"/>
      <c r="AL22" s="664">
        <v>98.3</v>
      </c>
      <c r="AM22" s="665"/>
      <c r="AN22" s="665"/>
      <c r="AO22" s="666"/>
      <c r="AP22" s="677" t="s">
        <v>273</v>
      </c>
      <c r="AQ22" s="678"/>
      <c r="AR22" s="678"/>
      <c r="AS22" s="678"/>
      <c r="AT22" s="678"/>
      <c r="AU22" s="678"/>
      <c r="AV22" s="678"/>
      <c r="AW22" s="678"/>
      <c r="AX22" s="678"/>
      <c r="AY22" s="678"/>
      <c r="AZ22" s="678"/>
      <c r="BA22" s="678"/>
      <c r="BB22" s="678"/>
      <c r="BC22" s="678"/>
      <c r="BD22" s="678"/>
      <c r="BE22" s="678"/>
      <c r="BF22" s="679"/>
      <c r="BG22" s="659" t="s">
        <v>234</v>
      </c>
      <c r="BH22" s="660"/>
      <c r="BI22" s="660"/>
      <c r="BJ22" s="660"/>
      <c r="BK22" s="660"/>
      <c r="BL22" s="660"/>
      <c r="BM22" s="660"/>
      <c r="BN22" s="661"/>
      <c r="BO22" s="662" t="s">
        <v>120</v>
      </c>
      <c r="BP22" s="662"/>
      <c r="BQ22" s="662"/>
      <c r="BR22" s="662"/>
      <c r="BS22" s="668" t="s">
        <v>234</v>
      </c>
      <c r="BT22" s="660"/>
      <c r="BU22" s="660"/>
      <c r="BV22" s="660"/>
      <c r="BW22" s="660"/>
      <c r="BX22" s="660"/>
      <c r="BY22" s="660"/>
      <c r="BZ22" s="660"/>
      <c r="CA22" s="660"/>
      <c r="CB22" s="669"/>
      <c r="CD22" s="641" t="s">
        <v>274</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275</v>
      </c>
      <c r="C23" s="657"/>
      <c r="D23" s="657"/>
      <c r="E23" s="657"/>
      <c r="F23" s="657"/>
      <c r="G23" s="657"/>
      <c r="H23" s="657"/>
      <c r="I23" s="657"/>
      <c r="J23" s="657"/>
      <c r="K23" s="657"/>
      <c r="L23" s="657"/>
      <c r="M23" s="657"/>
      <c r="N23" s="657"/>
      <c r="O23" s="657"/>
      <c r="P23" s="657"/>
      <c r="Q23" s="658"/>
      <c r="R23" s="659">
        <v>32008</v>
      </c>
      <c r="S23" s="660"/>
      <c r="T23" s="660"/>
      <c r="U23" s="660"/>
      <c r="V23" s="660"/>
      <c r="W23" s="660"/>
      <c r="X23" s="660"/>
      <c r="Y23" s="661"/>
      <c r="Z23" s="662">
        <v>0</v>
      </c>
      <c r="AA23" s="662"/>
      <c r="AB23" s="662"/>
      <c r="AC23" s="662"/>
      <c r="AD23" s="663">
        <v>32008</v>
      </c>
      <c r="AE23" s="663"/>
      <c r="AF23" s="663"/>
      <c r="AG23" s="663"/>
      <c r="AH23" s="663"/>
      <c r="AI23" s="663"/>
      <c r="AJ23" s="663"/>
      <c r="AK23" s="663"/>
      <c r="AL23" s="664">
        <v>0.1</v>
      </c>
      <c r="AM23" s="665"/>
      <c r="AN23" s="665"/>
      <c r="AO23" s="666"/>
      <c r="AP23" s="677" t="s">
        <v>276</v>
      </c>
      <c r="AQ23" s="678"/>
      <c r="AR23" s="678"/>
      <c r="AS23" s="678"/>
      <c r="AT23" s="678"/>
      <c r="AU23" s="678"/>
      <c r="AV23" s="678"/>
      <c r="AW23" s="678"/>
      <c r="AX23" s="678"/>
      <c r="AY23" s="678"/>
      <c r="AZ23" s="678"/>
      <c r="BA23" s="678"/>
      <c r="BB23" s="678"/>
      <c r="BC23" s="678"/>
      <c r="BD23" s="678"/>
      <c r="BE23" s="678"/>
      <c r="BF23" s="679"/>
      <c r="BG23" s="659">
        <v>1773628</v>
      </c>
      <c r="BH23" s="660"/>
      <c r="BI23" s="660"/>
      <c r="BJ23" s="660"/>
      <c r="BK23" s="660"/>
      <c r="BL23" s="660"/>
      <c r="BM23" s="660"/>
      <c r="BN23" s="661"/>
      <c r="BO23" s="662">
        <v>5.8</v>
      </c>
      <c r="BP23" s="662"/>
      <c r="BQ23" s="662"/>
      <c r="BR23" s="662"/>
      <c r="BS23" s="668" t="s">
        <v>234</v>
      </c>
      <c r="BT23" s="660"/>
      <c r="BU23" s="660"/>
      <c r="BV23" s="660"/>
      <c r="BW23" s="660"/>
      <c r="BX23" s="660"/>
      <c r="BY23" s="660"/>
      <c r="BZ23" s="660"/>
      <c r="CA23" s="660"/>
      <c r="CB23" s="669"/>
      <c r="CD23" s="641" t="s">
        <v>214</v>
      </c>
      <c r="CE23" s="642"/>
      <c r="CF23" s="642"/>
      <c r="CG23" s="642"/>
      <c r="CH23" s="642"/>
      <c r="CI23" s="642"/>
      <c r="CJ23" s="642"/>
      <c r="CK23" s="642"/>
      <c r="CL23" s="642"/>
      <c r="CM23" s="642"/>
      <c r="CN23" s="642"/>
      <c r="CO23" s="642"/>
      <c r="CP23" s="642"/>
      <c r="CQ23" s="643"/>
      <c r="CR23" s="641" t="s">
        <v>277</v>
      </c>
      <c r="CS23" s="642"/>
      <c r="CT23" s="642"/>
      <c r="CU23" s="642"/>
      <c r="CV23" s="642"/>
      <c r="CW23" s="642"/>
      <c r="CX23" s="642"/>
      <c r="CY23" s="643"/>
      <c r="CZ23" s="641" t="s">
        <v>278</v>
      </c>
      <c r="DA23" s="642"/>
      <c r="DB23" s="642"/>
      <c r="DC23" s="643"/>
      <c r="DD23" s="641" t="s">
        <v>279</v>
      </c>
      <c r="DE23" s="642"/>
      <c r="DF23" s="642"/>
      <c r="DG23" s="642"/>
      <c r="DH23" s="642"/>
      <c r="DI23" s="642"/>
      <c r="DJ23" s="642"/>
      <c r="DK23" s="643"/>
      <c r="DL23" s="689" t="s">
        <v>280</v>
      </c>
      <c r="DM23" s="690"/>
      <c r="DN23" s="690"/>
      <c r="DO23" s="690"/>
      <c r="DP23" s="690"/>
      <c r="DQ23" s="690"/>
      <c r="DR23" s="690"/>
      <c r="DS23" s="690"/>
      <c r="DT23" s="690"/>
      <c r="DU23" s="690"/>
      <c r="DV23" s="691"/>
      <c r="DW23" s="641" t="s">
        <v>281</v>
      </c>
      <c r="DX23" s="642"/>
      <c r="DY23" s="642"/>
      <c r="DZ23" s="642"/>
      <c r="EA23" s="642"/>
      <c r="EB23" s="642"/>
      <c r="EC23" s="643"/>
    </row>
    <row r="24" spans="2:133" ht="11.25" customHeight="1">
      <c r="B24" s="656" t="s">
        <v>282</v>
      </c>
      <c r="C24" s="657"/>
      <c r="D24" s="657"/>
      <c r="E24" s="657"/>
      <c r="F24" s="657"/>
      <c r="G24" s="657"/>
      <c r="H24" s="657"/>
      <c r="I24" s="657"/>
      <c r="J24" s="657"/>
      <c r="K24" s="657"/>
      <c r="L24" s="657"/>
      <c r="M24" s="657"/>
      <c r="N24" s="657"/>
      <c r="O24" s="657"/>
      <c r="P24" s="657"/>
      <c r="Q24" s="658"/>
      <c r="R24" s="659">
        <v>613523</v>
      </c>
      <c r="S24" s="660"/>
      <c r="T24" s="660"/>
      <c r="U24" s="660"/>
      <c r="V24" s="660"/>
      <c r="W24" s="660"/>
      <c r="X24" s="660"/>
      <c r="Y24" s="661"/>
      <c r="Z24" s="662">
        <v>0.9</v>
      </c>
      <c r="AA24" s="662"/>
      <c r="AB24" s="662"/>
      <c r="AC24" s="662"/>
      <c r="AD24" s="663" t="s">
        <v>120</v>
      </c>
      <c r="AE24" s="663"/>
      <c r="AF24" s="663"/>
      <c r="AG24" s="663"/>
      <c r="AH24" s="663"/>
      <c r="AI24" s="663"/>
      <c r="AJ24" s="663"/>
      <c r="AK24" s="663"/>
      <c r="AL24" s="664" t="s">
        <v>249</v>
      </c>
      <c r="AM24" s="665"/>
      <c r="AN24" s="665"/>
      <c r="AO24" s="666"/>
      <c r="AP24" s="677" t="s">
        <v>283</v>
      </c>
      <c r="AQ24" s="678"/>
      <c r="AR24" s="678"/>
      <c r="AS24" s="678"/>
      <c r="AT24" s="678"/>
      <c r="AU24" s="678"/>
      <c r="AV24" s="678"/>
      <c r="AW24" s="678"/>
      <c r="AX24" s="678"/>
      <c r="AY24" s="678"/>
      <c r="AZ24" s="678"/>
      <c r="BA24" s="678"/>
      <c r="BB24" s="678"/>
      <c r="BC24" s="678"/>
      <c r="BD24" s="678"/>
      <c r="BE24" s="678"/>
      <c r="BF24" s="679"/>
      <c r="BG24" s="659" t="s">
        <v>138</v>
      </c>
      <c r="BH24" s="660"/>
      <c r="BI24" s="660"/>
      <c r="BJ24" s="660"/>
      <c r="BK24" s="660"/>
      <c r="BL24" s="660"/>
      <c r="BM24" s="660"/>
      <c r="BN24" s="661"/>
      <c r="BO24" s="662" t="s">
        <v>120</v>
      </c>
      <c r="BP24" s="662"/>
      <c r="BQ24" s="662"/>
      <c r="BR24" s="662"/>
      <c r="BS24" s="668" t="s">
        <v>120</v>
      </c>
      <c r="BT24" s="660"/>
      <c r="BU24" s="660"/>
      <c r="BV24" s="660"/>
      <c r="BW24" s="660"/>
      <c r="BX24" s="660"/>
      <c r="BY24" s="660"/>
      <c r="BZ24" s="660"/>
      <c r="CA24" s="660"/>
      <c r="CB24" s="669"/>
      <c r="CD24" s="670" t="s">
        <v>284</v>
      </c>
      <c r="CE24" s="671"/>
      <c r="CF24" s="671"/>
      <c r="CG24" s="671"/>
      <c r="CH24" s="671"/>
      <c r="CI24" s="671"/>
      <c r="CJ24" s="671"/>
      <c r="CK24" s="671"/>
      <c r="CL24" s="671"/>
      <c r="CM24" s="671"/>
      <c r="CN24" s="671"/>
      <c r="CO24" s="671"/>
      <c r="CP24" s="671"/>
      <c r="CQ24" s="672"/>
      <c r="CR24" s="648">
        <v>32700492</v>
      </c>
      <c r="CS24" s="649"/>
      <c r="CT24" s="649"/>
      <c r="CU24" s="649"/>
      <c r="CV24" s="649"/>
      <c r="CW24" s="649"/>
      <c r="CX24" s="649"/>
      <c r="CY24" s="650"/>
      <c r="CZ24" s="653">
        <v>53.1</v>
      </c>
      <c r="DA24" s="654"/>
      <c r="DB24" s="654"/>
      <c r="DC24" s="673"/>
      <c r="DD24" s="692">
        <v>20225087</v>
      </c>
      <c r="DE24" s="649"/>
      <c r="DF24" s="649"/>
      <c r="DG24" s="649"/>
      <c r="DH24" s="649"/>
      <c r="DI24" s="649"/>
      <c r="DJ24" s="649"/>
      <c r="DK24" s="650"/>
      <c r="DL24" s="692">
        <v>19982974</v>
      </c>
      <c r="DM24" s="649"/>
      <c r="DN24" s="649"/>
      <c r="DO24" s="649"/>
      <c r="DP24" s="649"/>
      <c r="DQ24" s="649"/>
      <c r="DR24" s="649"/>
      <c r="DS24" s="649"/>
      <c r="DT24" s="649"/>
      <c r="DU24" s="649"/>
      <c r="DV24" s="650"/>
      <c r="DW24" s="653">
        <v>50.1</v>
      </c>
      <c r="DX24" s="654"/>
      <c r="DY24" s="654"/>
      <c r="DZ24" s="654"/>
      <c r="EA24" s="654"/>
      <c r="EB24" s="654"/>
      <c r="EC24" s="655"/>
    </row>
    <row r="25" spans="2:133" ht="11.25" customHeight="1">
      <c r="B25" s="656" t="s">
        <v>285</v>
      </c>
      <c r="C25" s="657"/>
      <c r="D25" s="657"/>
      <c r="E25" s="657"/>
      <c r="F25" s="657"/>
      <c r="G25" s="657"/>
      <c r="H25" s="657"/>
      <c r="I25" s="657"/>
      <c r="J25" s="657"/>
      <c r="K25" s="657"/>
      <c r="L25" s="657"/>
      <c r="M25" s="657"/>
      <c r="N25" s="657"/>
      <c r="O25" s="657"/>
      <c r="P25" s="657"/>
      <c r="Q25" s="658"/>
      <c r="R25" s="659">
        <v>874653</v>
      </c>
      <c r="S25" s="660"/>
      <c r="T25" s="660"/>
      <c r="U25" s="660"/>
      <c r="V25" s="660"/>
      <c r="W25" s="660"/>
      <c r="X25" s="660"/>
      <c r="Y25" s="661"/>
      <c r="Z25" s="662">
        <v>1.3</v>
      </c>
      <c r="AA25" s="662"/>
      <c r="AB25" s="662"/>
      <c r="AC25" s="662"/>
      <c r="AD25" s="663">
        <v>161959</v>
      </c>
      <c r="AE25" s="663"/>
      <c r="AF25" s="663"/>
      <c r="AG25" s="663"/>
      <c r="AH25" s="663"/>
      <c r="AI25" s="663"/>
      <c r="AJ25" s="663"/>
      <c r="AK25" s="663"/>
      <c r="AL25" s="664">
        <v>0.4</v>
      </c>
      <c r="AM25" s="665"/>
      <c r="AN25" s="665"/>
      <c r="AO25" s="666"/>
      <c r="AP25" s="677" t="s">
        <v>286</v>
      </c>
      <c r="AQ25" s="678"/>
      <c r="AR25" s="678"/>
      <c r="AS25" s="678"/>
      <c r="AT25" s="678"/>
      <c r="AU25" s="678"/>
      <c r="AV25" s="678"/>
      <c r="AW25" s="678"/>
      <c r="AX25" s="678"/>
      <c r="AY25" s="678"/>
      <c r="AZ25" s="678"/>
      <c r="BA25" s="678"/>
      <c r="BB25" s="678"/>
      <c r="BC25" s="678"/>
      <c r="BD25" s="678"/>
      <c r="BE25" s="678"/>
      <c r="BF25" s="679"/>
      <c r="BG25" s="659" t="s">
        <v>138</v>
      </c>
      <c r="BH25" s="660"/>
      <c r="BI25" s="660"/>
      <c r="BJ25" s="660"/>
      <c r="BK25" s="660"/>
      <c r="BL25" s="660"/>
      <c r="BM25" s="660"/>
      <c r="BN25" s="661"/>
      <c r="BO25" s="662" t="s">
        <v>120</v>
      </c>
      <c r="BP25" s="662"/>
      <c r="BQ25" s="662"/>
      <c r="BR25" s="662"/>
      <c r="BS25" s="668" t="s">
        <v>138</v>
      </c>
      <c r="BT25" s="660"/>
      <c r="BU25" s="660"/>
      <c r="BV25" s="660"/>
      <c r="BW25" s="660"/>
      <c r="BX25" s="660"/>
      <c r="BY25" s="660"/>
      <c r="BZ25" s="660"/>
      <c r="CA25" s="660"/>
      <c r="CB25" s="669"/>
      <c r="CD25" s="674" t="s">
        <v>287</v>
      </c>
      <c r="CE25" s="675"/>
      <c r="CF25" s="675"/>
      <c r="CG25" s="675"/>
      <c r="CH25" s="675"/>
      <c r="CI25" s="675"/>
      <c r="CJ25" s="675"/>
      <c r="CK25" s="675"/>
      <c r="CL25" s="675"/>
      <c r="CM25" s="675"/>
      <c r="CN25" s="675"/>
      <c r="CO25" s="675"/>
      <c r="CP25" s="675"/>
      <c r="CQ25" s="676"/>
      <c r="CR25" s="659">
        <v>11171245</v>
      </c>
      <c r="CS25" s="695"/>
      <c r="CT25" s="695"/>
      <c r="CU25" s="695"/>
      <c r="CV25" s="695"/>
      <c r="CW25" s="695"/>
      <c r="CX25" s="695"/>
      <c r="CY25" s="696"/>
      <c r="CZ25" s="664">
        <v>18.100000000000001</v>
      </c>
      <c r="DA25" s="693"/>
      <c r="DB25" s="693"/>
      <c r="DC25" s="697"/>
      <c r="DD25" s="668">
        <v>10535702</v>
      </c>
      <c r="DE25" s="695"/>
      <c r="DF25" s="695"/>
      <c r="DG25" s="695"/>
      <c r="DH25" s="695"/>
      <c r="DI25" s="695"/>
      <c r="DJ25" s="695"/>
      <c r="DK25" s="696"/>
      <c r="DL25" s="668">
        <v>10295334</v>
      </c>
      <c r="DM25" s="695"/>
      <c r="DN25" s="695"/>
      <c r="DO25" s="695"/>
      <c r="DP25" s="695"/>
      <c r="DQ25" s="695"/>
      <c r="DR25" s="695"/>
      <c r="DS25" s="695"/>
      <c r="DT25" s="695"/>
      <c r="DU25" s="695"/>
      <c r="DV25" s="696"/>
      <c r="DW25" s="664">
        <v>25.8</v>
      </c>
      <c r="DX25" s="693"/>
      <c r="DY25" s="693"/>
      <c r="DZ25" s="693"/>
      <c r="EA25" s="693"/>
      <c r="EB25" s="693"/>
      <c r="EC25" s="694"/>
    </row>
    <row r="26" spans="2:133" ht="11.25" customHeight="1">
      <c r="B26" s="656" t="s">
        <v>288</v>
      </c>
      <c r="C26" s="657"/>
      <c r="D26" s="657"/>
      <c r="E26" s="657"/>
      <c r="F26" s="657"/>
      <c r="G26" s="657"/>
      <c r="H26" s="657"/>
      <c r="I26" s="657"/>
      <c r="J26" s="657"/>
      <c r="K26" s="657"/>
      <c r="L26" s="657"/>
      <c r="M26" s="657"/>
      <c r="N26" s="657"/>
      <c r="O26" s="657"/>
      <c r="P26" s="657"/>
      <c r="Q26" s="658"/>
      <c r="R26" s="659">
        <v>120966</v>
      </c>
      <c r="S26" s="660"/>
      <c r="T26" s="660"/>
      <c r="U26" s="660"/>
      <c r="V26" s="660"/>
      <c r="W26" s="660"/>
      <c r="X26" s="660"/>
      <c r="Y26" s="661"/>
      <c r="Z26" s="662">
        <v>0.2</v>
      </c>
      <c r="AA26" s="662"/>
      <c r="AB26" s="662"/>
      <c r="AC26" s="662"/>
      <c r="AD26" s="663" t="s">
        <v>138</v>
      </c>
      <c r="AE26" s="663"/>
      <c r="AF26" s="663"/>
      <c r="AG26" s="663"/>
      <c r="AH26" s="663"/>
      <c r="AI26" s="663"/>
      <c r="AJ26" s="663"/>
      <c r="AK26" s="663"/>
      <c r="AL26" s="664" t="s">
        <v>138</v>
      </c>
      <c r="AM26" s="665"/>
      <c r="AN26" s="665"/>
      <c r="AO26" s="666"/>
      <c r="AP26" s="677" t="s">
        <v>289</v>
      </c>
      <c r="AQ26" s="698"/>
      <c r="AR26" s="698"/>
      <c r="AS26" s="698"/>
      <c r="AT26" s="698"/>
      <c r="AU26" s="698"/>
      <c r="AV26" s="698"/>
      <c r="AW26" s="698"/>
      <c r="AX26" s="698"/>
      <c r="AY26" s="698"/>
      <c r="AZ26" s="698"/>
      <c r="BA26" s="698"/>
      <c r="BB26" s="698"/>
      <c r="BC26" s="698"/>
      <c r="BD26" s="698"/>
      <c r="BE26" s="698"/>
      <c r="BF26" s="679"/>
      <c r="BG26" s="659" t="s">
        <v>120</v>
      </c>
      <c r="BH26" s="660"/>
      <c r="BI26" s="660"/>
      <c r="BJ26" s="660"/>
      <c r="BK26" s="660"/>
      <c r="BL26" s="660"/>
      <c r="BM26" s="660"/>
      <c r="BN26" s="661"/>
      <c r="BO26" s="662" t="s">
        <v>120</v>
      </c>
      <c r="BP26" s="662"/>
      <c r="BQ26" s="662"/>
      <c r="BR26" s="662"/>
      <c r="BS26" s="668" t="s">
        <v>120</v>
      </c>
      <c r="BT26" s="660"/>
      <c r="BU26" s="660"/>
      <c r="BV26" s="660"/>
      <c r="BW26" s="660"/>
      <c r="BX26" s="660"/>
      <c r="BY26" s="660"/>
      <c r="BZ26" s="660"/>
      <c r="CA26" s="660"/>
      <c r="CB26" s="669"/>
      <c r="CD26" s="674" t="s">
        <v>290</v>
      </c>
      <c r="CE26" s="675"/>
      <c r="CF26" s="675"/>
      <c r="CG26" s="675"/>
      <c r="CH26" s="675"/>
      <c r="CI26" s="675"/>
      <c r="CJ26" s="675"/>
      <c r="CK26" s="675"/>
      <c r="CL26" s="675"/>
      <c r="CM26" s="675"/>
      <c r="CN26" s="675"/>
      <c r="CO26" s="675"/>
      <c r="CP26" s="675"/>
      <c r="CQ26" s="676"/>
      <c r="CR26" s="659">
        <v>7510705</v>
      </c>
      <c r="CS26" s="660"/>
      <c r="CT26" s="660"/>
      <c r="CU26" s="660"/>
      <c r="CV26" s="660"/>
      <c r="CW26" s="660"/>
      <c r="CX26" s="660"/>
      <c r="CY26" s="661"/>
      <c r="CZ26" s="664">
        <v>12.2</v>
      </c>
      <c r="DA26" s="693"/>
      <c r="DB26" s="693"/>
      <c r="DC26" s="697"/>
      <c r="DD26" s="668">
        <v>7113340</v>
      </c>
      <c r="DE26" s="660"/>
      <c r="DF26" s="660"/>
      <c r="DG26" s="660"/>
      <c r="DH26" s="660"/>
      <c r="DI26" s="660"/>
      <c r="DJ26" s="660"/>
      <c r="DK26" s="661"/>
      <c r="DL26" s="668" t="s">
        <v>138</v>
      </c>
      <c r="DM26" s="660"/>
      <c r="DN26" s="660"/>
      <c r="DO26" s="660"/>
      <c r="DP26" s="660"/>
      <c r="DQ26" s="660"/>
      <c r="DR26" s="660"/>
      <c r="DS26" s="660"/>
      <c r="DT26" s="660"/>
      <c r="DU26" s="660"/>
      <c r="DV26" s="661"/>
      <c r="DW26" s="664" t="s">
        <v>138</v>
      </c>
      <c r="DX26" s="693"/>
      <c r="DY26" s="693"/>
      <c r="DZ26" s="693"/>
      <c r="EA26" s="693"/>
      <c r="EB26" s="693"/>
      <c r="EC26" s="694"/>
    </row>
    <row r="27" spans="2:133" ht="11.25" customHeight="1">
      <c r="B27" s="656" t="s">
        <v>291</v>
      </c>
      <c r="C27" s="657"/>
      <c r="D27" s="657"/>
      <c r="E27" s="657"/>
      <c r="F27" s="657"/>
      <c r="G27" s="657"/>
      <c r="H27" s="657"/>
      <c r="I27" s="657"/>
      <c r="J27" s="657"/>
      <c r="K27" s="657"/>
      <c r="L27" s="657"/>
      <c r="M27" s="657"/>
      <c r="N27" s="657"/>
      <c r="O27" s="657"/>
      <c r="P27" s="657"/>
      <c r="Q27" s="658"/>
      <c r="R27" s="659">
        <v>10262673</v>
      </c>
      <c r="S27" s="660"/>
      <c r="T27" s="660"/>
      <c r="U27" s="660"/>
      <c r="V27" s="660"/>
      <c r="W27" s="660"/>
      <c r="X27" s="660"/>
      <c r="Y27" s="661"/>
      <c r="Z27" s="662">
        <v>15.1</v>
      </c>
      <c r="AA27" s="662"/>
      <c r="AB27" s="662"/>
      <c r="AC27" s="662"/>
      <c r="AD27" s="663" t="s">
        <v>120</v>
      </c>
      <c r="AE27" s="663"/>
      <c r="AF27" s="663"/>
      <c r="AG27" s="663"/>
      <c r="AH27" s="663"/>
      <c r="AI27" s="663"/>
      <c r="AJ27" s="663"/>
      <c r="AK27" s="663"/>
      <c r="AL27" s="664" t="s">
        <v>120</v>
      </c>
      <c r="AM27" s="665"/>
      <c r="AN27" s="665"/>
      <c r="AO27" s="666"/>
      <c r="AP27" s="656" t="s">
        <v>292</v>
      </c>
      <c r="AQ27" s="657"/>
      <c r="AR27" s="657"/>
      <c r="AS27" s="657"/>
      <c r="AT27" s="657"/>
      <c r="AU27" s="657"/>
      <c r="AV27" s="657"/>
      <c r="AW27" s="657"/>
      <c r="AX27" s="657"/>
      <c r="AY27" s="657"/>
      <c r="AZ27" s="657"/>
      <c r="BA27" s="657"/>
      <c r="BB27" s="657"/>
      <c r="BC27" s="657"/>
      <c r="BD27" s="657"/>
      <c r="BE27" s="657"/>
      <c r="BF27" s="658"/>
      <c r="BG27" s="659">
        <v>30432660</v>
      </c>
      <c r="BH27" s="660"/>
      <c r="BI27" s="660"/>
      <c r="BJ27" s="660"/>
      <c r="BK27" s="660"/>
      <c r="BL27" s="660"/>
      <c r="BM27" s="660"/>
      <c r="BN27" s="661"/>
      <c r="BO27" s="662">
        <v>100</v>
      </c>
      <c r="BP27" s="662"/>
      <c r="BQ27" s="662"/>
      <c r="BR27" s="662"/>
      <c r="BS27" s="668">
        <v>462865</v>
      </c>
      <c r="BT27" s="660"/>
      <c r="BU27" s="660"/>
      <c r="BV27" s="660"/>
      <c r="BW27" s="660"/>
      <c r="BX27" s="660"/>
      <c r="BY27" s="660"/>
      <c r="BZ27" s="660"/>
      <c r="CA27" s="660"/>
      <c r="CB27" s="669"/>
      <c r="CD27" s="674" t="s">
        <v>293</v>
      </c>
      <c r="CE27" s="675"/>
      <c r="CF27" s="675"/>
      <c r="CG27" s="675"/>
      <c r="CH27" s="675"/>
      <c r="CI27" s="675"/>
      <c r="CJ27" s="675"/>
      <c r="CK27" s="675"/>
      <c r="CL27" s="675"/>
      <c r="CM27" s="675"/>
      <c r="CN27" s="675"/>
      <c r="CO27" s="675"/>
      <c r="CP27" s="675"/>
      <c r="CQ27" s="676"/>
      <c r="CR27" s="659">
        <v>16773890</v>
      </c>
      <c r="CS27" s="695"/>
      <c r="CT27" s="695"/>
      <c r="CU27" s="695"/>
      <c r="CV27" s="695"/>
      <c r="CW27" s="695"/>
      <c r="CX27" s="695"/>
      <c r="CY27" s="696"/>
      <c r="CZ27" s="664">
        <v>27.2</v>
      </c>
      <c r="DA27" s="693"/>
      <c r="DB27" s="693"/>
      <c r="DC27" s="697"/>
      <c r="DD27" s="668">
        <v>4981530</v>
      </c>
      <c r="DE27" s="695"/>
      <c r="DF27" s="695"/>
      <c r="DG27" s="695"/>
      <c r="DH27" s="695"/>
      <c r="DI27" s="695"/>
      <c r="DJ27" s="695"/>
      <c r="DK27" s="696"/>
      <c r="DL27" s="668">
        <v>4980530</v>
      </c>
      <c r="DM27" s="695"/>
      <c r="DN27" s="695"/>
      <c r="DO27" s="695"/>
      <c r="DP27" s="695"/>
      <c r="DQ27" s="695"/>
      <c r="DR27" s="695"/>
      <c r="DS27" s="695"/>
      <c r="DT27" s="695"/>
      <c r="DU27" s="695"/>
      <c r="DV27" s="696"/>
      <c r="DW27" s="664">
        <v>12.5</v>
      </c>
      <c r="DX27" s="693"/>
      <c r="DY27" s="693"/>
      <c r="DZ27" s="693"/>
      <c r="EA27" s="693"/>
      <c r="EB27" s="693"/>
      <c r="EC27" s="694"/>
    </row>
    <row r="28" spans="2:133" ht="11.25" customHeight="1">
      <c r="B28" s="701" t="s">
        <v>294</v>
      </c>
      <c r="C28" s="702"/>
      <c r="D28" s="702"/>
      <c r="E28" s="702"/>
      <c r="F28" s="702"/>
      <c r="G28" s="702"/>
      <c r="H28" s="702"/>
      <c r="I28" s="702"/>
      <c r="J28" s="702"/>
      <c r="K28" s="702"/>
      <c r="L28" s="702"/>
      <c r="M28" s="702"/>
      <c r="N28" s="702"/>
      <c r="O28" s="702"/>
      <c r="P28" s="702"/>
      <c r="Q28" s="703"/>
      <c r="R28" s="659" t="s">
        <v>234</v>
      </c>
      <c r="S28" s="660"/>
      <c r="T28" s="660"/>
      <c r="U28" s="660"/>
      <c r="V28" s="660"/>
      <c r="W28" s="660"/>
      <c r="X28" s="660"/>
      <c r="Y28" s="661"/>
      <c r="Z28" s="662" t="s">
        <v>249</v>
      </c>
      <c r="AA28" s="662"/>
      <c r="AB28" s="662"/>
      <c r="AC28" s="662"/>
      <c r="AD28" s="663" t="s">
        <v>120</v>
      </c>
      <c r="AE28" s="663"/>
      <c r="AF28" s="663"/>
      <c r="AG28" s="663"/>
      <c r="AH28" s="663"/>
      <c r="AI28" s="663"/>
      <c r="AJ28" s="663"/>
      <c r="AK28" s="663"/>
      <c r="AL28" s="664" t="s">
        <v>120</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295</v>
      </c>
      <c r="CE28" s="675"/>
      <c r="CF28" s="675"/>
      <c r="CG28" s="675"/>
      <c r="CH28" s="675"/>
      <c r="CI28" s="675"/>
      <c r="CJ28" s="675"/>
      <c r="CK28" s="675"/>
      <c r="CL28" s="675"/>
      <c r="CM28" s="675"/>
      <c r="CN28" s="675"/>
      <c r="CO28" s="675"/>
      <c r="CP28" s="675"/>
      <c r="CQ28" s="676"/>
      <c r="CR28" s="659">
        <v>4755357</v>
      </c>
      <c r="CS28" s="660"/>
      <c r="CT28" s="660"/>
      <c r="CU28" s="660"/>
      <c r="CV28" s="660"/>
      <c r="CW28" s="660"/>
      <c r="CX28" s="660"/>
      <c r="CY28" s="661"/>
      <c r="CZ28" s="664">
        <v>7.7</v>
      </c>
      <c r="DA28" s="693"/>
      <c r="DB28" s="693"/>
      <c r="DC28" s="697"/>
      <c r="DD28" s="668">
        <v>4707855</v>
      </c>
      <c r="DE28" s="660"/>
      <c r="DF28" s="660"/>
      <c r="DG28" s="660"/>
      <c r="DH28" s="660"/>
      <c r="DI28" s="660"/>
      <c r="DJ28" s="660"/>
      <c r="DK28" s="661"/>
      <c r="DL28" s="668">
        <v>4707110</v>
      </c>
      <c r="DM28" s="660"/>
      <c r="DN28" s="660"/>
      <c r="DO28" s="660"/>
      <c r="DP28" s="660"/>
      <c r="DQ28" s="660"/>
      <c r="DR28" s="660"/>
      <c r="DS28" s="660"/>
      <c r="DT28" s="660"/>
      <c r="DU28" s="660"/>
      <c r="DV28" s="661"/>
      <c r="DW28" s="664">
        <v>11.8</v>
      </c>
      <c r="DX28" s="693"/>
      <c r="DY28" s="693"/>
      <c r="DZ28" s="693"/>
      <c r="EA28" s="693"/>
      <c r="EB28" s="693"/>
      <c r="EC28" s="694"/>
    </row>
    <row r="29" spans="2:133" ht="11.25" customHeight="1">
      <c r="B29" s="656" t="s">
        <v>296</v>
      </c>
      <c r="C29" s="657"/>
      <c r="D29" s="657"/>
      <c r="E29" s="657"/>
      <c r="F29" s="657"/>
      <c r="G29" s="657"/>
      <c r="H29" s="657"/>
      <c r="I29" s="657"/>
      <c r="J29" s="657"/>
      <c r="K29" s="657"/>
      <c r="L29" s="657"/>
      <c r="M29" s="657"/>
      <c r="N29" s="657"/>
      <c r="O29" s="657"/>
      <c r="P29" s="657"/>
      <c r="Q29" s="658"/>
      <c r="R29" s="659">
        <v>4121573</v>
      </c>
      <c r="S29" s="660"/>
      <c r="T29" s="660"/>
      <c r="U29" s="660"/>
      <c r="V29" s="660"/>
      <c r="W29" s="660"/>
      <c r="X29" s="660"/>
      <c r="Y29" s="661"/>
      <c r="Z29" s="662">
        <v>6.1</v>
      </c>
      <c r="AA29" s="662"/>
      <c r="AB29" s="662"/>
      <c r="AC29" s="662"/>
      <c r="AD29" s="663" t="s">
        <v>120</v>
      </c>
      <c r="AE29" s="663"/>
      <c r="AF29" s="663"/>
      <c r="AG29" s="663"/>
      <c r="AH29" s="663"/>
      <c r="AI29" s="663"/>
      <c r="AJ29" s="663"/>
      <c r="AK29" s="663"/>
      <c r="AL29" s="664" t="s">
        <v>120</v>
      </c>
      <c r="AM29" s="665"/>
      <c r="AN29" s="665"/>
      <c r="AO29" s="666"/>
      <c r="AP29" s="638" t="s">
        <v>214</v>
      </c>
      <c r="AQ29" s="639"/>
      <c r="AR29" s="639"/>
      <c r="AS29" s="639"/>
      <c r="AT29" s="639"/>
      <c r="AU29" s="639"/>
      <c r="AV29" s="639"/>
      <c r="AW29" s="639"/>
      <c r="AX29" s="639"/>
      <c r="AY29" s="639"/>
      <c r="AZ29" s="639"/>
      <c r="BA29" s="639"/>
      <c r="BB29" s="639"/>
      <c r="BC29" s="639"/>
      <c r="BD29" s="639"/>
      <c r="BE29" s="639"/>
      <c r="BF29" s="640"/>
      <c r="BG29" s="638" t="s">
        <v>297</v>
      </c>
      <c r="BH29" s="699"/>
      <c r="BI29" s="699"/>
      <c r="BJ29" s="699"/>
      <c r="BK29" s="699"/>
      <c r="BL29" s="699"/>
      <c r="BM29" s="699"/>
      <c r="BN29" s="699"/>
      <c r="BO29" s="699"/>
      <c r="BP29" s="699"/>
      <c r="BQ29" s="700"/>
      <c r="BR29" s="638" t="s">
        <v>298</v>
      </c>
      <c r="BS29" s="699"/>
      <c r="BT29" s="699"/>
      <c r="BU29" s="699"/>
      <c r="BV29" s="699"/>
      <c r="BW29" s="699"/>
      <c r="BX29" s="699"/>
      <c r="BY29" s="699"/>
      <c r="BZ29" s="699"/>
      <c r="CA29" s="699"/>
      <c r="CB29" s="700"/>
      <c r="CD29" s="722" t="s">
        <v>299</v>
      </c>
      <c r="CE29" s="723"/>
      <c r="CF29" s="674" t="s">
        <v>300</v>
      </c>
      <c r="CG29" s="675"/>
      <c r="CH29" s="675"/>
      <c r="CI29" s="675"/>
      <c r="CJ29" s="675"/>
      <c r="CK29" s="675"/>
      <c r="CL29" s="675"/>
      <c r="CM29" s="675"/>
      <c r="CN29" s="675"/>
      <c r="CO29" s="675"/>
      <c r="CP29" s="675"/>
      <c r="CQ29" s="676"/>
      <c r="CR29" s="659">
        <v>4755357</v>
      </c>
      <c r="CS29" s="695"/>
      <c r="CT29" s="695"/>
      <c r="CU29" s="695"/>
      <c r="CV29" s="695"/>
      <c r="CW29" s="695"/>
      <c r="CX29" s="695"/>
      <c r="CY29" s="696"/>
      <c r="CZ29" s="664">
        <v>7.7</v>
      </c>
      <c r="DA29" s="693"/>
      <c r="DB29" s="693"/>
      <c r="DC29" s="697"/>
      <c r="DD29" s="668">
        <v>4707855</v>
      </c>
      <c r="DE29" s="695"/>
      <c r="DF29" s="695"/>
      <c r="DG29" s="695"/>
      <c r="DH29" s="695"/>
      <c r="DI29" s="695"/>
      <c r="DJ29" s="695"/>
      <c r="DK29" s="696"/>
      <c r="DL29" s="668">
        <v>4707110</v>
      </c>
      <c r="DM29" s="695"/>
      <c r="DN29" s="695"/>
      <c r="DO29" s="695"/>
      <c r="DP29" s="695"/>
      <c r="DQ29" s="695"/>
      <c r="DR29" s="695"/>
      <c r="DS29" s="695"/>
      <c r="DT29" s="695"/>
      <c r="DU29" s="695"/>
      <c r="DV29" s="696"/>
      <c r="DW29" s="664">
        <v>11.8</v>
      </c>
      <c r="DX29" s="693"/>
      <c r="DY29" s="693"/>
      <c r="DZ29" s="693"/>
      <c r="EA29" s="693"/>
      <c r="EB29" s="693"/>
      <c r="EC29" s="694"/>
    </row>
    <row r="30" spans="2:133" ht="11.25" customHeight="1">
      <c r="B30" s="656" t="s">
        <v>301</v>
      </c>
      <c r="C30" s="657"/>
      <c r="D30" s="657"/>
      <c r="E30" s="657"/>
      <c r="F30" s="657"/>
      <c r="G30" s="657"/>
      <c r="H30" s="657"/>
      <c r="I30" s="657"/>
      <c r="J30" s="657"/>
      <c r="K30" s="657"/>
      <c r="L30" s="657"/>
      <c r="M30" s="657"/>
      <c r="N30" s="657"/>
      <c r="O30" s="657"/>
      <c r="P30" s="657"/>
      <c r="Q30" s="658"/>
      <c r="R30" s="659">
        <v>121026</v>
      </c>
      <c r="S30" s="660"/>
      <c r="T30" s="660"/>
      <c r="U30" s="660"/>
      <c r="V30" s="660"/>
      <c r="W30" s="660"/>
      <c r="X30" s="660"/>
      <c r="Y30" s="661"/>
      <c r="Z30" s="662">
        <v>0.2</v>
      </c>
      <c r="AA30" s="662"/>
      <c r="AB30" s="662"/>
      <c r="AC30" s="662"/>
      <c r="AD30" s="663">
        <v>60850</v>
      </c>
      <c r="AE30" s="663"/>
      <c r="AF30" s="663"/>
      <c r="AG30" s="663"/>
      <c r="AH30" s="663"/>
      <c r="AI30" s="663"/>
      <c r="AJ30" s="663"/>
      <c r="AK30" s="663"/>
      <c r="AL30" s="664">
        <v>0.2</v>
      </c>
      <c r="AM30" s="665"/>
      <c r="AN30" s="665"/>
      <c r="AO30" s="666"/>
      <c r="AP30" s="707" t="s">
        <v>302</v>
      </c>
      <c r="AQ30" s="708"/>
      <c r="AR30" s="708"/>
      <c r="AS30" s="708"/>
      <c r="AT30" s="713" t="s">
        <v>303</v>
      </c>
      <c r="AU30" s="210"/>
      <c r="AV30" s="210"/>
      <c r="AW30" s="210"/>
      <c r="AX30" s="645" t="s">
        <v>179</v>
      </c>
      <c r="AY30" s="646"/>
      <c r="AZ30" s="646"/>
      <c r="BA30" s="646"/>
      <c r="BB30" s="646"/>
      <c r="BC30" s="646"/>
      <c r="BD30" s="646"/>
      <c r="BE30" s="646"/>
      <c r="BF30" s="647"/>
      <c r="BG30" s="719">
        <v>99</v>
      </c>
      <c r="BH30" s="720"/>
      <c r="BI30" s="720"/>
      <c r="BJ30" s="720"/>
      <c r="BK30" s="720"/>
      <c r="BL30" s="720"/>
      <c r="BM30" s="654">
        <v>96.7</v>
      </c>
      <c r="BN30" s="720"/>
      <c r="BO30" s="720"/>
      <c r="BP30" s="720"/>
      <c r="BQ30" s="721"/>
      <c r="BR30" s="719">
        <v>99</v>
      </c>
      <c r="BS30" s="720"/>
      <c r="BT30" s="720"/>
      <c r="BU30" s="720"/>
      <c r="BV30" s="720"/>
      <c r="BW30" s="720"/>
      <c r="BX30" s="654">
        <v>96.2</v>
      </c>
      <c r="BY30" s="720"/>
      <c r="BZ30" s="720"/>
      <c r="CA30" s="720"/>
      <c r="CB30" s="721"/>
      <c r="CD30" s="724"/>
      <c r="CE30" s="725"/>
      <c r="CF30" s="674" t="s">
        <v>304</v>
      </c>
      <c r="CG30" s="675"/>
      <c r="CH30" s="675"/>
      <c r="CI30" s="675"/>
      <c r="CJ30" s="675"/>
      <c r="CK30" s="675"/>
      <c r="CL30" s="675"/>
      <c r="CM30" s="675"/>
      <c r="CN30" s="675"/>
      <c r="CO30" s="675"/>
      <c r="CP30" s="675"/>
      <c r="CQ30" s="676"/>
      <c r="CR30" s="659">
        <v>4504779</v>
      </c>
      <c r="CS30" s="660"/>
      <c r="CT30" s="660"/>
      <c r="CU30" s="660"/>
      <c r="CV30" s="660"/>
      <c r="CW30" s="660"/>
      <c r="CX30" s="660"/>
      <c r="CY30" s="661"/>
      <c r="CZ30" s="664">
        <v>7.3</v>
      </c>
      <c r="DA30" s="693"/>
      <c r="DB30" s="693"/>
      <c r="DC30" s="697"/>
      <c r="DD30" s="668">
        <v>4459638</v>
      </c>
      <c r="DE30" s="660"/>
      <c r="DF30" s="660"/>
      <c r="DG30" s="660"/>
      <c r="DH30" s="660"/>
      <c r="DI30" s="660"/>
      <c r="DJ30" s="660"/>
      <c r="DK30" s="661"/>
      <c r="DL30" s="668">
        <v>4458893</v>
      </c>
      <c r="DM30" s="660"/>
      <c r="DN30" s="660"/>
      <c r="DO30" s="660"/>
      <c r="DP30" s="660"/>
      <c r="DQ30" s="660"/>
      <c r="DR30" s="660"/>
      <c r="DS30" s="660"/>
      <c r="DT30" s="660"/>
      <c r="DU30" s="660"/>
      <c r="DV30" s="661"/>
      <c r="DW30" s="664">
        <v>11.2</v>
      </c>
      <c r="DX30" s="693"/>
      <c r="DY30" s="693"/>
      <c r="DZ30" s="693"/>
      <c r="EA30" s="693"/>
      <c r="EB30" s="693"/>
      <c r="EC30" s="694"/>
    </row>
    <row r="31" spans="2:133" ht="11.25" customHeight="1">
      <c r="B31" s="656" t="s">
        <v>305</v>
      </c>
      <c r="C31" s="657"/>
      <c r="D31" s="657"/>
      <c r="E31" s="657"/>
      <c r="F31" s="657"/>
      <c r="G31" s="657"/>
      <c r="H31" s="657"/>
      <c r="I31" s="657"/>
      <c r="J31" s="657"/>
      <c r="K31" s="657"/>
      <c r="L31" s="657"/>
      <c r="M31" s="657"/>
      <c r="N31" s="657"/>
      <c r="O31" s="657"/>
      <c r="P31" s="657"/>
      <c r="Q31" s="658"/>
      <c r="R31" s="659">
        <v>69987</v>
      </c>
      <c r="S31" s="660"/>
      <c r="T31" s="660"/>
      <c r="U31" s="660"/>
      <c r="V31" s="660"/>
      <c r="W31" s="660"/>
      <c r="X31" s="660"/>
      <c r="Y31" s="661"/>
      <c r="Z31" s="662">
        <v>0.1</v>
      </c>
      <c r="AA31" s="662"/>
      <c r="AB31" s="662"/>
      <c r="AC31" s="662"/>
      <c r="AD31" s="663" t="s">
        <v>138</v>
      </c>
      <c r="AE31" s="663"/>
      <c r="AF31" s="663"/>
      <c r="AG31" s="663"/>
      <c r="AH31" s="663"/>
      <c r="AI31" s="663"/>
      <c r="AJ31" s="663"/>
      <c r="AK31" s="663"/>
      <c r="AL31" s="664" t="s">
        <v>234</v>
      </c>
      <c r="AM31" s="665"/>
      <c r="AN31" s="665"/>
      <c r="AO31" s="666"/>
      <c r="AP31" s="709"/>
      <c r="AQ31" s="710"/>
      <c r="AR31" s="710"/>
      <c r="AS31" s="710"/>
      <c r="AT31" s="714"/>
      <c r="AU31" s="209" t="s">
        <v>306</v>
      </c>
      <c r="AV31" s="209"/>
      <c r="AW31" s="209"/>
      <c r="AX31" s="656" t="s">
        <v>307</v>
      </c>
      <c r="AY31" s="657"/>
      <c r="AZ31" s="657"/>
      <c r="BA31" s="657"/>
      <c r="BB31" s="657"/>
      <c r="BC31" s="657"/>
      <c r="BD31" s="657"/>
      <c r="BE31" s="657"/>
      <c r="BF31" s="658"/>
      <c r="BG31" s="716">
        <v>99.1</v>
      </c>
      <c r="BH31" s="695"/>
      <c r="BI31" s="695"/>
      <c r="BJ31" s="695"/>
      <c r="BK31" s="695"/>
      <c r="BL31" s="695"/>
      <c r="BM31" s="665">
        <v>96.9</v>
      </c>
      <c r="BN31" s="717"/>
      <c r="BO31" s="717"/>
      <c r="BP31" s="717"/>
      <c r="BQ31" s="718"/>
      <c r="BR31" s="716">
        <v>99</v>
      </c>
      <c r="BS31" s="695"/>
      <c r="BT31" s="695"/>
      <c r="BU31" s="695"/>
      <c r="BV31" s="695"/>
      <c r="BW31" s="695"/>
      <c r="BX31" s="665">
        <v>96.5</v>
      </c>
      <c r="BY31" s="717"/>
      <c r="BZ31" s="717"/>
      <c r="CA31" s="717"/>
      <c r="CB31" s="718"/>
      <c r="CD31" s="724"/>
      <c r="CE31" s="725"/>
      <c r="CF31" s="674" t="s">
        <v>308</v>
      </c>
      <c r="CG31" s="675"/>
      <c r="CH31" s="675"/>
      <c r="CI31" s="675"/>
      <c r="CJ31" s="675"/>
      <c r="CK31" s="675"/>
      <c r="CL31" s="675"/>
      <c r="CM31" s="675"/>
      <c r="CN31" s="675"/>
      <c r="CO31" s="675"/>
      <c r="CP31" s="675"/>
      <c r="CQ31" s="676"/>
      <c r="CR31" s="659">
        <v>250578</v>
      </c>
      <c r="CS31" s="695"/>
      <c r="CT31" s="695"/>
      <c r="CU31" s="695"/>
      <c r="CV31" s="695"/>
      <c r="CW31" s="695"/>
      <c r="CX31" s="695"/>
      <c r="CY31" s="696"/>
      <c r="CZ31" s="664">
        <v>0.4</v>
      </c>
      <c r="DA31" s="693"/>
      <c r="DB31" s="693"/>
      <c r="DC31" s="697"/>
      <c r="DD31" s="668">
        <v>248217</v>
      </c>
      <c r="DE31" s="695"/>
      <c r="DF31" s="695"/>
      <c r="DG31" s="695"/>
      <c r="DH31" s="695"/>
      <c r="DI31" s="695"/>
      <c r="DJ31" s="695"/>
      <c r="DK31" s="696"/>
      <c r="DL31" s="668">
        <v>248217</v>
      </c>
      <c r="DM31" s="695"/>
      <c r="DN31" s="695"/>
      <c r="DO31" s="695"/>
      <c r="DP31" s="695"/>
      <c r="DQ31" s="695"/>
      <c r="DR31" s="695"/>
      <c r="DS31" s="695"/>
      <c r="DT31" s="695"/>
      <c r="DU31" s="695"/>
      <c r="DV31" s="696"/>
      <c r="DW31" s="664">
        <v>0.6</v>
      </c>
      <c r="DX31" s="693"/>
      <c r="DY31" s="693"/>
      <c r="DZ31" s="693"/>
      <c r="EA31" s="693"/>
      <c r="EB31" s="693"/>
      <c r="EC31" s="694"/>
    </row>
    <row r="32" spans="2:133" ht="11.25" customHeight="1">
      <c r="B32" s="656" t="s">
        <v>309</v>
      </c>
      <c r="C32" s="657"/>
      <c r="D32" s="657"/>
      <c r="E32" s="657"/>
      <c r="F32" s="657"/>
      <c r="G32" s="657"/>
      <c r="H32" s="657"/>
      <c r="I32" s="657"/>
      <c r="J32" s="657"/>
      <c r="K32" s="657"/>
      <c r="L32" s="657"/>
      <c r="M32" s="657"/>
      <c r="N32" s="657"/>
      <c r="O32" s="657"/>
      <c r="P32" s="657"/>
      <c r="Q32" s="658"/>
      <c r="R32" s="659">
        <v>54110</v>
      </c>
      <c r="S32" s="660"/>
      <c r="T32" s="660"/>
      <c r="U32" s="660"/>
      <c r="V32" s="660"/>
      <c r="W32" s="660"/>
      <c r="X32" s="660"/>
      <c r="Y32" s="661"/>
      <c r="Z32" s="662">
        <v>0.1</v>
      </c>
      <c r="AA32" s="662"/>
      <c r="AB32" s="662"/>
      <c r="AC32" s="662"/>
      <c r="AD32" s="663" t="s">
        <v>249</v>
      </c>
      <c r="AE32" s="663"/>
      <c r="AF32" s="663"/>
      <c r="AG32" s="663"/>
      <c r="AH32" s="663"/>
      <c r="AI32" s="663"/>
      <c r="AJ32" s="663"/>
      <c r="AK32" s="663"/>
      <c r="AL32" s="664" t="s">
        <v>249</v>
      </c>
      <c r="AM32" s="665"/>
      <c r="AN32" s="665"/>
      <c r="AO32" s="666"/>
      <c r="AP32" s="711"/>
      <c r="AQ32" s="712"/>
      <c r="AR32" s="712"/>
      <c r="AS32" s="712"/>
      <c r="AT32" s="715"/>
      <c r="AU32" s="211"/>
      <c r="AV32" s="211"/>
      <c r="AW32" s="211"/>
      <c r="AX32" s="704" t="s">
        <v>310</v>
      </c>
      <c r="AY32" s="705"/>
      <c r="AZ32" s="705"/>
      <c r="BA32" s="705"/>
      <c r="BB32" s="705"/>
      <c r="BC32" s="705"/>
      <c r="BD32" s="705"/>
      <c r="BE32" s="705"/>
      <c r="BF32" s="706"/>
      <c r="BG32" s="728">
        <v>98.9</v>
      </c>
      <c r="BH32" s="729"/>
      <c r="BI32" s="729"/>
      <c r="BJ32" s="729"/>
      <c r="BK32" s="729"/>
      <c r="BL32" s="729"/>
      <c r="BM32" s="730">
        <v>96.3</v>
      </c>
      <c r="BN32" s="729"/>
      <c r="BO32" s="729"/>
      <c r="BP32" s="729"/>
      <c r="BQ32" s="731"/>
      <c r="BR32" s="728">
        <v>98.9</v>
      </c>
      <c r="BS32" s="729"/>
      <c r="BT32" s="729"/>
      <c r="BU32" s="729"/>
      <c r="BV32" s="729"/>
      <c r="BW32" s="729"/>
      <c r="BX32" s="730">
        <v>95.7</v>
      </c>
      <c r="BY32" s="729"/>
      <c r="BZ32" s="729"/>
      <c r="CA32" s="729"/>
      <c r="CB32" s="731"/>
      <c r="CD32" s="726"/>
      <c r="CE32" s="727"/>
      <c r="CF32" s="674" t="s">
        <v>311</v>
      </c>
      <c r="CG32" s="675"/>
      <c r="CH32" s="675"/>
      <c r="CI32" s="675"/>
      <c r="CJ32" s="675"/>
      <c r="CK32" s="675"/>
      <c r="CL32" s="675"/>
      <c r="CM32" s="675"/>
      <c r="CN32" s="675"/>
      <c r="CO32" s="675"/>
      <c r="CP32" s="675"/>
      <c r="CQ32" s="676"/>
      <c r="CR32" s="659" t="s">
        <v>249</v>
      </c>
      <c r="CS32" s="660"/>
      <c r="CT32" s="660"/>
      <c r="CU32" s="660"/>
      <c r="CV32" s="660"/>
      <c r="CW32" s="660"/>
      <c r="CX32" s="660"/>
      <c r="CY32" s="661"/>
      <c r="CZ32" s="664" t="s">
        <v>234</v>
      </c>
      <c r="DA32" s="693"/>
      <c r="DB32" s="693"/>
      <c r="DC32" s="697"/>
      <c r="DD32" s="668" t="s">
        <v>120</v>
      </c>
      <c r="DE32" s="660"/>
      <c r="DF32" s="660"/>
      <c r="DG32" s="660"/>
      <c r="DH32" s="660"/>
      <c r="DI32" s="660"/>
      <c r="DJ32" s="660"/>
      <c r="DK32" s="661"/>
      <c r="DL32" s="668" t="s">
        <v>138</v>
      </c>
      <c r="DM32" s="660"/>
      <c r="DN32" s="660"/>
      <c r="DO32" s="660"/>
      <c r="DP32" s="660"/>
      <c r="DQ32" s="660"/>
      <c r="DR32" s="660"/>
      <c r="DS32" s="660"/>
      <c r="DT32" s="660"/>
      <c r="DU32" s="660"/>
      <c r="DV32" s="661"/>
      <c r="DW32" s="664" t="s">
        <v>138</v>
      </c>
      <c r="DX32" s="693"/>
      <c r="DY32" s="693"/>
      <c r="DZ32" s="693"/>
      <c r="EA32" s="693"/>
      <c r="EB32" s="693"/>
      <c r="EC32" s="694"/>
    </row>
    <row r="33" spans="2:133" ht="11.25" customHeight="1">
      <c r="B33" s="656" t="s">
        <v>312</v>
      </c>
      <c r="C33" s="657"/>
      <c r="D33" s="657"/>
      <c r="E33" s="657"/>
      <c r="F33" s="657"/>
      <c r="G33" s="657"/>
      <c r="H33" s="657"/>
      <c r="I33" s="657"/>
      <c r="J33" s="657"/>
      <c r="K33" s="657"/>
      <c r="L33" s="657"/>
      <c r="M33" s="657"/>
      <c r="N33" s="657"/>
      <c r="O33" s="657"/>
      <c r="P33" s="657"/>
      <c r="Q33" s="658"/>
      <c r="R33" s="659">
        <v>4833936</v>
      </c>
      <c r="S33" s="660"/>
      <c r="T33" s="660"/>
      <c r="U33" s="660"/>
      <c r="V33" s="660"/>
      <c r="W33" s="660"/>
      <c r="X33" s="660"/>
      <c r="Y33" s="661"/>
      <c r="Z33" s="662">
        <v>7.1</v>
      </c>
      <c r="AA33" s="662"/>
      <c r="AB33" s="662"/>
      <c r="AC33" s="662"/>
      <c r="AD33" s="663" t="s">
        <v>120</v>
      </c>
      <c r="AE33" s="663"/>
      <c r="AF33" s="663"/>
      <c r="AG33" s="663"/>
      <c r="AH33" s="663"/>
      <c r="AI33" s="663"/>
      <c r="AJ33" s="663"/>
      <c r="AK33" s="663"/>
      <c r="AL33" s="664" t="s">
        <v>138</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313</v>
      </c>
      <c r="CE33" s="675"/>
      <c r="CF33" s="675"/>
      <c r="CG33" s="675"/>
      <c r="CH33" s="675"/>
      <c r="CI33" s="675"/>
      <c r="CJ33" s="675"/>
      <c r="CK33" s="675"/>
      <c r="CL33" s="675"/>
      <c r="CM33" s="675"/>
      <c r="CN33" s="675"/>
      <c r="CO33" s="675"/>
      <c r="CP33" s="675"/>
      <c r="CQ33" s="676"/>
      <c r="CR33" s="659">
        <v>23563298</v>
      </c>
      <c r="CS33" s="695"/>
      <c r="CT33" s="695"/>
      <c r="CU33" s="695"/>
      <c r="CV33" s="695"/>
      <c r="CW33" s="695"/>
      <c r="CX33" s="695"/>
      <c r="CY33" s="696"/>
      <c r="CZ33" s="664">
        <v>38.200000000000003</v>
      </c>
      <c r="DA33" s="693"/>
      <c r="DB33" s="693"/>
      <c r="DC33" s="697"/>
      <c r="DD33" s="668">
        <v>18983387</v>
      </c>
      <c r="DE33" s="695"/>
      <c r="DF33" s="695"/>
      <c r="DG33" s="695"/>
      <c r="DH33" s="695"/>
      <c r="DI33" s="695"/>
      <c r="DJ33" s="695"/>
      <c r="DK33" s="696"/>
      <c r="DL33" s="668">
        <v>14805411</v>
      </c>
      <c r="DM33" s="695"/>
      <c r="DN33" s="695"/>
      <c r="DO33" s="695"/>
      <c r="DP33" s="695"/>
      <c r="DQ33" s="695"/>
      <c r="DR33" s="695"/>
      <c r="DS33" s="695"/>
      <c r="DT33" s="695"/>
      <c r="DU33" s="695"/>
      <c r="DV33" s="696"/>
      <c r="DW33" s="664">
        <v>37.1</v>
      </c>
      <c r="DX33" s="693"/>
      <c r="DY33" s="693"/>
      <c r="DZ33" s="693"/>
      <c r="EA33" s="693"/>
      <c r="EB33" s="693"/>
      <c r="EC33" s="694"/>
    </row>
    <row r="34" spans="2:133" ht="11.25" customHeight="1">
      <c r="B34" s="656" t="s">
        <v>314</v>
      </c>
      <c r="C34" s="657"/>
      <c r="D34" s="657"/>
      <c r="E34" s="657"/>
      <c r="F34" s="657"/>
      <c r="G34" s="657"/>
      <c r="H34" s="657"/>
      <c r="I34" s="657"/>
      <c r="J34" s="657"/>
      <c r="K34" s="657"/>
      <c r="L34" s="657"/>
      <c r="M34" s="657"/>
      <c r="N34" s="657"/>
      <c r="O34" s="657"/>
      <c r="P34" s="657"/>
      <c r="Q34" s="658"/>
      <c r="R34" s="659">
        <v>2896175</v>
      </c>
      <c r="S34" s="660"/>
      <c r="T34" s="660"/>
      <c r="U34" s="660"/>
      <c r="V34" s="660"/>
      <c r="W34" s="660"/>
      <c r="X34" s="660"/>
      <c r="Y34" s="661"/>
      <c r="Z34" s="662">
        <v>4.3</v>
      </c>
      <c r="AA34" s="662"/>
      <c r="AB34" s="662"/>
      <c r="AC34" s="662"/>
      <c r="AD34" s="663">
        <v>418067</v>
      </c>
      <c r="AE34" s="663"/>
      <c r="AF34" s="663"/>
      <c r="AG34" s="663"/>
      <c r="AH34" s="663"/>
      <c r="AI34" s="663"/>
      <c r="AJ34" s="663"/>
      <c r="AK34" s="663"/>
      <c r="AL34" s="664">
        <v>1.1000000000000001</v>
      </c>
      <c r="AM34" s="665"/>
      <c r="AN34" s="665"/>
      <c r="AO34" s="666"/>
      <c r="AP34" s="214"/>
      <c r="AQ34" s="638" t="s">
        <v>315</v>
      </c>
      <c r="AR34" s="639"/>
      <c r="AS34" s="639"/>
      <c r="AT34" s="639"/>
      <c r="AU34" s="639"/>
      <c r="AV34" s="639"/>
      <c r="AW34" s="639"/>
      <c r="AX34" s="639"/>
      <c r="AY34" s="639"/>
      <c r="AZ34" s="639"/>
      <c r="BA34" s="639"/>
      <c r="BB34" s="639"/>
      <c r="BC34" s="639"/>
      <c r="BD34" s="639"/>
      <c r="BE34" s="639"/>
      <c r="BF34" s="640"/>
      <c r="BG34" s="638" t="s">
        <v>316</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317</v>
      </c>
      <c r="CE34" s="675"/>
      <c r="CF34" s="675"/>
      <c r="CG34" s="675"/>
      <c r="CH34" s="675"/>
      <c r="CI34" s="675"/>
      <c r="CJ34" s="675"/>
      <c r="CK34" s="675"/>
      <c r="CL34" s="675"/>
      <c r="CM34" s="675"/>
      <c r="CN34" s="675"/>
      <c r="CO34" s="675"/>
      <c r="CP34" s="675"/>
      <c r="CQ34" s="676"/>
      <c r="CR34" s="659">
        <v>7745950</v>
      </c>
      <c r="CS34" s="660"/>
      <c r="CT34" s="660"/>
      <c r="CU34" s="660"/>
      <c r="CV34" s="660"/>
      <c r="CW34" s="660"/>
      <c r="CX34" s="660"/>
      <c r="CY34" s="661"/>
      <c r="CZ34" s="664">
        <v>12.6</v>
      </c>
      <c r="DA34" s="693"/>
      <c r="DB34" s="693"/>
      <c r="DC34" s="697"/>
      <c r="DD34" s="668">
        <v>6161294</v>
      </c>
      <c r="DE34" s="660"/>
      <c r="DF34" s="660"/>
      <c r="DG34" s="660"/>
      <c r="DH34" s="660"/>
      <c r="DI34" s="660"/>
      <c r="DJ34" s="660"/>
      <c r="DK34" s="661"/>
      <c r="DL34" s="668">
        <v>5946533</v>
      </c>
      <c r="DM34" s="660"/>
      <c r="DN34" s="660"/>
      <c r="DO34" s="660"/>
      <c r="DP34" s="660"/>
      <c r="DQ34" s="660"/>
      <c r="DR34" s="660"/>
      <c r="DS34" s="660"/>
      <c r="DT34" s="660"/>
      <c r="DU34" s="660"/>
      <c r="DV34" s="661"/>
      <c r="DW34" s="664">
        <v>14.9</v>
      </c>
      <c r="DX34" s="693"/>
      <c r="DY34" s="693"/>
      <c r="DZ34" s="693"/>
      <c r="EA34" s="693"/>
      <c r="EB34" s="693"/>
      <c r="EC34" s="694"/>
    </row>
    <row r="35" spans="2:133" ht="11.25" customHeight="1">
      <c r="B35" s="656" t="s">
        <v>318</v>
      </c>
      <c r="C35" s="657"/>
      <c r="D35" s="657"/>
      <c r="E35" s="657"/>
      <c r="F35" s="657"/>
      <c r="G35" s="657"/>
      <c r="H35" s="657"/>
      <c r="I35" s="657"/>
      <c r="J35" s="657"/>
      <c r="K35" s="657"/>
      <c r="L35" s="657"/>
      <c r="M35" s="657"/>
      <c r="N35" s="657"/>
      <c r="O35" s="657"/>
      <c r="P35" s="657"/>
      <c r="Q35" s="658"/>
      <c r="R35" s="659">
        <v>3194600</v>
      </c>
      <c r="S35" s="660"/>
      <c r="T35" s="660"/>
      <c r="U35" s="660"/>
      <c r="V35" s="660"/>
      <c r="W35" s="660"/>
      <c r="X35" s="660"/>
      <c r="Y35" s="661"/>
      <c r="Z35" s="662">
        <v>4.7</v>
      </c>
      <c r="AA35" s="662"/>
      <c r="AB35" s="662"/>
      <c r="AC35" s="662"/>
      <c r="AD35" s="663" t="s">
        <v>120</v>
      </c>
      <c r="AE35" s="663"/>
      <c r="AF35" s="663"/>
      <c r="AG35" s="663"/>
      <c r="AH35" s="663"/>
      <c r="AI35" s="663"/>
      <c r="AJ35" s="663"/>
      <c r="AK35" s="663"/>
      <c r="AL35" s="664" t="s">
        <v>120</v>
      </c>
      <c r="AM35" s="665"/>
      <c r="AN35" s="665"/>
      <c r="AO35" s="666"/>
      <c r="AP35" s="214"/>
      <c r="AQ35" s="732" t="s">
        <v>319</v>
      </c>
      <c r="AR35" s="733"/>
      <c r="AS35" s="733"/>
      <c r="AT35" s="733"/>
      <c r="AU35" s="733"/>
      <c r="AV35" s="733"/>
      <c r="AW35" s="733"/>
      <c r="AX35" s="733"/>
      <c r="AY35" s="734"/>
      <c r="AZ35" s="648">
        <v>8399433</v>
      </c>
      <c r="BA35" s="649"/>
      <c r="BB35" s="649"/>
      <c r="BC35" s="649"/>
      <c r="BD35" s="649"/>
      <c r="BE35" s="649"/>
      <c r="BF35" s="735"/>
      <c r="BG35" s="670" t="s">
        <v>320</v>
      </c>
      <c r="BH35" s="671"/>
      <c r="BI35" s="671"/>
      <c r="BJ35" s="671"/>
      <c r="BK35" s="671"/>
      <c r="BL35" s="671"/>
      <c r="BM35" s="671"/>
      <c r="BN35" s="671"/>
      <c r="BO35" s="671"/>
      <c r="BP35" s="671"/>
      <c r="BQ35" s="671"/>
      <c r="BR35" s="671"/>
      <c r="BS35" s="671"/>
      <c r="BT35" s="671"/>
      <c r="BU35" s="672"/>
      <c r="BV35" s="648" t="s">
        <v>120</v>
      </c>
      <c r="BW35" s="649"/>
      <c r="BX35" s="649"/>
      <c r="BY35" s="649"/>
      <c r="BZ35" s="649"/>
      <c r="CA35" s="649"/>
      <c r="CB35" s="735"/>
      <c r="CD35" s="674" t="s">
        <v>321</v>
      </c>
      <c r="CE35" s="675"/>
      <c r="CF35" s="675"/>
      <c r="CG35" s="675"/>
      <c r="CH35" s="675"/>
      <c r="CI35" s="675"/>
      <c r="CJ35" s="675"/>
      <c r="CK35" s="675"/>
      <c r="CL35" s="675"/>
      <c r="CM35" s="675"/>
      <c r="CN35" s="675"/>
      <c r="CO35" s="675"/>
      <c r="CP35" s="675"/>
      <c r="CQ35" s="676"/>
      <c r="CR35" s="659">
        <v>528102</v>
      </c>
      <c r="CS35" s="695"/>
      <c r="CT35" s="695"/>
      <c r="CU35" s="695"/>
      <c r="CV35" s="695"/>
      <c r="CW35" s="695"/>
      <c r="CX35" s="695"/>
      <c r="CY35" s="696"/>
      <c r="CZ35" s="664">
        <v>0.9</v>
      </c>
      <c r="DA35" s="693"/>
      <c r="DB35" s="693"/>
      <c r="DC35" s="697"/>
      <c r="DD35" s="668">
        <v>477313</v>
      </c>
      <c r="DE35" s="695"/>
      <c r="DF35" s="695"/>
      <c r="DG35" s="695"/>
      <c r="DH35" s="695"/>
      <c r="DI35" s="695"/>
      <c r="DJ35" s="695"/>
      <c r="DK35" s="696"/>
      <c r="DL35" s="668">
        <v>464908</v>
      </c>
      <c r="DM35" s="695"/>
      <c r="DN35" s="695"/>
      <c r="DO35" s="695"/>
      <c r="DP35" s="695"/>
      <c r="DQ35" s="695"/>
      <c r="DR35" s="695"/>
      <c r="DS35" s="695"/>
      <c r="DT35" s="695"/>
      <c r="DU35" s="695"/>
      <c r="DV35" s="696"/>
      <c r="DW35" s="664">
        <v>1.2</v>
      </c>
      <c r="DX35" s="693"/>
      <c r="DY35" s="693"/>
      <c r="DZ35" s="693"/>
      <c r="EA35" s="693"/>
      <c r="EB35" s="693"/>
      <c r="EC35" s="694"/>
    </row>
    <row r="36" spans="2:133" ht="11.25" customHeight="1">
      <c r="B36" s="656" t="s">
        <v>322</v>
      </c>
      <c r="C36" s="657"/>
      <c r="D36" s="657"/>
      <c r="E36" s="657"/>
      <c r="F36" s="657"/>
      <c r="G36" s="657"/>
      <c r="H36" s="657"/>
      <c r="I36" s="657"/>
      <c r="J36" s="657"/>
      <c r="K36" s="657"/>
      <c r="L36" s="657"/>
      <c r="M36" s="657"/>
      <c r="N36" s="657"/>
      <c r="O36" s="657"/>
      <c r="P36" s="657"/>
      <c r="Q36" s="658"/>
      <c r="R36" s="659" t="s">
        <v>120</v>
      </c>
      <c r="S36" s="660"/>
      <c r="T36" s="660"/>
      <c r="U36" s="660"/>
      <c r="V36" s="660"/>
      <c r="W36" s="660"/>
      <c r="X36" s="660"/>
      <c r="Y36" s="661"/>
      <c r="Z36" s="662" t="s">
        <v>249</v>
      </c>
      <c r="AA36" s="662"/>
      <c r="AB36" s="662"/>
      <c r="AC36" s="662"/>
      <c r="AD36" s="663" t="s">
        <v>120</v>
      </c>
      <c r="AE36" s="663"/>
      <c r="AF36" s="663"/>
      <c r="AG36" s="663"/>
      <c r="AH36" s="663"/>
      <c r="AI36" s="663"/>
      <c r="AJ36" s="663"/>
      <c r="AK36" s="663"/>
      <c r="AL36" s="664" t="s">
        <v>120</v>
      </c>
      <c r="AM36" s="665"/>
      <c r="AN36" s="665"/>
      <c r="AO36" s="666"/>
      <c r="AQ36" s="736" t="s">
        <v>323</v>
      </c>
      <c r="AR36" s="737"/>
      <c r="AS36" s="737"/>
      <c r="AT36" s="737"/>
      <c r="AU36" s="737"/>
      <c r="AV36" s="737"/>
      <c r="AW36" s="737"/>
      <c r="AX36" s="737"/>
      <c r="AY36" s="738"/>
      <c r="AZ36" s="659">
        <v>1657736</v>
      </c>
      <c r="BA36" s="660"/>
      <c r="BB36" s="660"/>
      <c r="BC36" s="660"/>
      <c r="BD36" s="695"/>
      <c r="BE36" s="695"/>
      <c r="BF36" s="718"/>
      <c r="BG36" s="674" t="s">
        <v>324</v>
      </c>
      <c r="BH36" s="675"/>
      <c r="BI36" s="675"/>
      <c r="BJ36" s="675"/>
      <c r="BK36" s="675"/>
      <c r="BL36" s="675"/>
      <c r="BM36" s="675"/>
      <c r="BN36" s="675"/>
      <c r="BO36" s="675"/>
      <c r="BP36" s="675"/>
      <c r="BQ36" s="675"/>
      <c r="BR36" s="675"/>
      <c r="BS36" s="675"/>
      <c r="BT36" s="675"/>
      <c r="BU36" s="676"/>
      <c r="BV36" s="659">
        <v>-159074</v>
      </c>
      <c r="BW36" s="660"/>
      <c r="BX36" s="660"/>
      <c r="BY36" s="660"/>
      <c r="BZ36" s="660"/>
      <c r="CA36" s="660"/>
      <c r="CB36" s="669"/>
      <c r="CD36" s="674" t="s">
        <v>325</v>
      </c>
      <c r="CE36" s="675"/>
      <c r="CF36" s="675"/>
      <c r="CG36" s="675"/>
      <c r="CH36" s="675"/>
      <c r="CI36" s="675"/>
      <c r="CJ36" s="675"/>
      <c r="CK36" s="675"/>
      <c r="CL36" s="675"/>
      <c r="CM36" s="675"/>
      <c r="CN36" s="675"/>
      <c r="CO36" s="675"/>
      <c r="CP36" s="675"/>
      <c r="CQ36" s="676"/>
      <c r="CR36" s="659">
        <v>4859711</v>
      </c>
      <c r="CS36" s="660"/>
      <c r="CT36" s="660"/>
      <c r="CU36" s="660"/>
      <c r="CV36" s="660"/>
      <c r="CW36" s="660"/>
      <c r="CX36" s="660"/>
      <c r="CY36" s="661"/>
      <c r="CZ36" s="664">
        <v>7.9</v>
      </c>
      <c r="DA36" s="693"/>
      <c r="DB36" s="693"/>
      <c r="DC36" s="697"/>
      <c r="DD36" s="668">
        <v>3992555</v>
      </c>
      <c r="DE36" s="660"/>
      <c r="DF36" s="660"/>
      <c r="DG36" s="660"/>
      <c r="DH36" s="660"/>
      <c r="DI36" s="660"/>
      <c r="DJ36" s="660"/>
      <c r="DK36" s="661"/>
      <c r="DL36" s="668">
        <v>2872087</v>
      </c>
      <c r="DM36" s="660"/>
      <c r="DN36" s="660"/>
      <c r="DO36" s="660"/>
      <c r="DP36" s="660"/>
      <c r="DQ36" s="660"/>
      <c r="DR36" s="660"/>
      <c r="DS36" s="660"/>
      <c r="DT36" s="660"/>
      <c r="DU36" s="660"/>
      <c r="DV36" s="661"/>
      <c r="DW36" s="664">
        <v>7.2</v>
      </c>
      <c r="DX36" s="693"/>
      <c r="DY36" s="693"/>
      <c r="DZ36" s="693"/>
      <c r="EA36" s="693"/>
      <c r="EB36" s="693"/>
      <c r="EC36" s="694"/>
    </row>
    <row r="37" spans="2:133" ht="11.25" customHeight="1">
      <c r="B37" s="656" t="s">
        <v>326</v>
      </c>
      <c r="C37" s="657"/>
      <c r="D37" s="657"/>
      <c r="E37" s="657"/>
      <c r="F37" s="657"/>
      <c r="G37" s="657"/>
      <c r="H37" s="657"/>
      <c r="I37" s="657"/>
      <c r="J37" s="657"/>
      <c r="K37" s="657"/>
      <c r="L37" s="657"/>
      <c r="M37" s="657"/>
      <c r="N37" s="657"/>
      <c r="O37" s="657"/>
      <c r="P37" s="657"/>
      <c r="Q37" s="658"/>
      <c r="R37" s="659">
        <v>1000000</v>
      </c>
      <c r="S37" s="660"/>
      <c r="T37" s="660"/>
      <c r="U37" s="660"/>
      <c r="V37" s="660"/>
      <c r="W37" s="660"/>
      <c r="X37" s="660"/>
      <c r="Y37" s="661"/>
      <c r="Z37" s="662">
        <v>1.5</v>
      </c>
      <c r="AA37" s="662"/>
      <c r="AB37" s="662"/>
      <c r="AC37" s="662"/>
      <c r="AD37" s="663" t="s">
        <v>249</v>
      </c>
      <c r="AE37" s="663"/>
      <c r="AF37" s="663"/>
      <c r="AG37" s="663"/>
      <c r="AH37" s="663"/>
      <c r="AI37" s="663"/>
      <c r="AJ37" s="663"/>
      <c r="AK37" s="663"/>
      <c r="AL37" s="664" t="s">
        <v>120</v>
      </c>
      <c r="AM37" s="665"/>
      <c r="AN37" s="665"/>
      <c r="AO37" s="666"/>
      <c r="AQ37" s="736" t="s">
        <v>327</v>
      </c>
      <c r="AR37" s="737"/>
      <c r="AS37" s="737"/>
      <c r="AT37" s="737"/>
      <c r="AU37" s="737"/>
      <c r="AV37" s="737"/>
      <c r="AW37" s="737"/>
      <c r="AX37" s="737"/>
      <c r="AY37" s="738"/>
      <c r="AZ37" s="659">
        <v>1317692</v>
      </c>
      <c r="BA37" s="660"/>
      <c r="BB37" s="660"/>
      <c r="BC37" s="660"/>
      <c r="BD37" s="695"/>
      <c r="BE37" s="695"/>
      <c r="BF37" s="718"/>
      <c r="BG37" s="674" t="s">
        <v>328</v>
      </c>
      <c r="BH37" s="675"/>
      <c r="BI37" s="675"/>
      <c r="BJ37" s="675"/>
      <c r="BK37" s="675"/>
      <c r="BL37" s="675"/>
      <c r="BM37" s="675"/>
      <c r="BN37" s="675"/>
      <c r="BO37" s="675"/>
      <c r="BP37" s="675"/>
      <c r="BQ37" s="675"/>
      <c r="BR37" s="675"/>
      <c r="BS37" s="675"/>
      <c r="BT37" s="675"/>
      <c r="BU37" s="676"/>
      <c r="BV37" s="659">
        <v>29830</v>
      </c>
      <c r="BW37" s="660"/>
      <c r="BX37" s="660"/>
      <c r="BY37" s="660"/>
      <c r="BZ37" s="660"/>
      <c r="CA37" s="660"/>
      <c r="CB37" s="669"/>
      <c r="CD37" s="674" t="s">
        <v>329</v>
      </c>
      <c r="CE37" s="675"/>
      <c r="CF37" s="675"/>
      <c r="CG37" s="675"/>
      <c r="CH37" s="675"/>
      <c r="CI37" s="675"/>
      <c r="CJ37" s="675"/>
      <c r="CK37" s="675"/>
      <c r="CL37" s="675"/>
      <c r="CM37" s="675"/>
      <c r="CN37" s="675"/>
      <c r="CO37" s="675"/>
      <c r="CP37" s="675"/>
      <c r="CQ37" s="676"/>
      <c r="CR37" s="659">
        <v>1638556</v>
      </c>
      <c r="CS37" s="695"/>
      <c r="CT37" s="695"/>
      <c r="CU37" s="695"/>
      <c r="CV37" s="695"/>
      <c r="CW37" s="695"/>
      <c r="CX37" s="695"/>
      <c r="CY37" s="696"/>
      <c r="CZ37" s="664">
        <v>2.7</v>
      </c>
      <c r="DA37" s="693"/>
      <c r="DB37" s="693"/>
      <c r="DC37" s="697"/>
      <c r="DD37" s="668">
        <v>1638556</v>
      </c>
      <c r="DE37" s="695"/>
      <c r="DF37" s="695"/>
      <c r="DG37" s="695"/>
      <c r="DH37" s="695"/>
      <c r="DI37" s="695"/>
      <c r="DJ37" s="695"/>
      <c r="DK37" s="696"/>
      <c r="DL37" s="668">
        <v>1638556</v>
      </c>
      <c r="DM37" s="695"/>
      <c r="DN37" s="695"/>
      <c r="DO37" s="695"/>
      <c r="DP37" s="695"/>
      <c r="DQ37" s="695"/>
      <c r="DR37" s="695"/>
      <c r="DS37" s="695"/>
      <c r="DT37" s="695"/>
      <c r="DU37" s="695"/>
      <c r="DV37" s="696"/>
      <c r="DW37" s="664">
        <v>4.0999999999999996</v>
      </c>
      <c r="DX37" s="693"/>
      <c r="DY37" s="693"/>
      <c r="DZ37" s="693"/>
      <c r="EA37" s="693"/>
      <c r="EB37" s="693"/>
      <c r="EC37" s="694"/>
    </row>
    <row r="38" spans="2:133" ht="11.25" customHeight="1">
      <c r="B38" s="704" t="s">
        <v>330</v>
      </c>
      <c r="C38" s="705"/>
      <c r="D38" s="705"/>
      <c r="E38" s="705"/>
      <c r="F38" s="705"/>
      <c r="G38" s="705"/>
      <c r="H38" s="705"/>
      <c r="I38" s="705"/>
      <c r="J38" s="705"/>
      <c r="K38" s="705"/>
      <c r="L38" s="705"/>
      <c r="M38" s="705"/>
      <c r="N38" s="705"/>
      <c r="O38" s="705"/>
      <c r="P38" s="705"/>
      <c r="Q38" s="706"/>
      <c r="R38" s="739">
        <v>67831002</v>
      </c>
      <c r="S38" s="740"/>
      <c r="T38" s="740"/>
      <c r="U38" s="740"/>
      <c r="V38" s="740"/>
      <c r="W38" s="740"/>
      <c r="X38" s="740"/>
      <c r="Y38" s="741"/>
      <c r="Z38" s="742">
        <v>100</v>
      </c>
      <c r="AA38" s="742"/>
      <c r="AB38" s="742"/>
      <c r="AC38" s="742"/>
      <c r="AD38" s="743">
        <v>38920748</v>
      </c>
      <c r="AE38" s="743"/>
      <c r="AF38" s="743"/>
      <c r="AG38" s="743"/>
      <c r="AH38" s="743"/>
      <c r="AI38" s="743"/>
      <c r="AJ38" s="743"/>
      <c r="AK38" s="743"/>
      <c r="AL38" s="744">
        <v>100</v>
      </c>
      <c r="AM38" s="730"/>
      <c r="AN38" s="730"/>
      <c r="AO38" s="745"/>
      <c r="AQ38" s="736" t="s">
        <v>331</v>
      </c>
      <c r="AR38" s="737"/>
      <c r="AS38" s="737"/>
      <c r="AT38" s="737"/>
      <c r="AU38" s="737"/>
      <c r="AV38" s="737"/>
      <c r="AW38" s="737"/>
      <c r="AX38" s="737"/>
      <c r="AY38" s="738"/>
      <c r="AZ38" s="659">
        <v>64690</v>
      </c>
      <c r="BA38" s="660"/>
      <c r="BB38" s="660"/>
      <c r="BC38" s="660"/>
      <c r="BD38" s="695"/>
      <c r="BE38" s="695"/>
      <c r="BF38" s="718"/>
      <c r="BG38" s="674" t="s">
        <v>332</v>
      </c>
      <c r="BH38" s="675"/>
      <c r="BI38" s="675"/>
      <c r="BJ38" s="675"/>
      <c r="BK38" s="675"/>
      <c r="BL38" s="675"/>
      <c r="BM38" s="675"/>
      <c r="BN38" s="675"/>
      <c r="BO38" s="675"/>
      <c r="BP38" s="675"/>
      <c r="BQ38" s="675"/>
      <c r="BR38" s="675"/>
      <c r="BS38" s="675"/>
      <c r="BT38" s="675"/>
      <c r="BU38" s="676"/>
      <c r="BV38" s="659">
        <v>48397</v>
      </c>
      <c r="BW38" s="660"/>
      <c r="BX38" s="660"/>
      <c r="BY38" s="660"/>
      <c r="BZ38" s="660"/>
      <c r="CA38" s="660"/>
      <c r="CB38" s="669"/>
      <c r="CD38" s="674" t="s">
        <v>333</v>
      </c>
      <c r="CE38" s="675"/>
      <c r="CF38" s="675"/>
      <c r="CG38" s="675"/>
      <c r="CH38" s="675"/>
      <c r="CI38" s="675"/>
      <c r="CJ38" s="675"/>
      <c r="CK38" s="675"/>
      <c r="CL38" s="675"/>
      <c r="CM38" s="675"/>
      <c r="CN38" s="675"/>
      <c r="CO38" s="675"/>
      <c r="CP38" s="675"/>
      <c r="CQ38" s="676"/>
      <c r="CR38" s="659">
        <v>8343843</v>
      </c>
      <c r="CS38" s="660"/>
      <c r="CT38" s="660"/>
      <c r="CU38" s="660"/>
      <c r="CV38" s="660"/>
      <c r="CW38" s="660"/>
      <c r="CX38" s="660"/>
      <c r="CY38" s="661"/>
      <c r="CZ38" s="664">
        <v>13.5</v>
      </c>
      <c r="DA38" s="693"/>
      <c r="DB38" s="693"/>
      <c r="DC38" s="697"/>
      <c r="DD38" s="668">
        <v>7401310</v>
      </c>
      <c r="DE38" s="660"/>
      <c r="DF38" s="660"/>
      <c r="DG38" s="660"/>
      <c r="DH38" s="660"/>
      <c r="DI38" s="660"/>
      <c r="DJ38" s="660"/>
      <c r="DK38" s="661"/>
      <c r="DL38" s="668">
        <v>5521883</v>
      </c>
      <c r="DM38" s="660"/>
      <c r="DN38" s="660"/>
      <c r="DO38" s="660"/>
      <c r="DP38" s="660"/>
      <c r="DQ38" s="660"/>
      <c r="DR38" s="660"/>
      <c r="DS38" s="660"/>
      <c r="DT38" s="660"/>
      <c r="DU38" s="660"/>
      <c r="DV38" s="661"/>
      <c r="DW38" s="664">
        <v>13.8</v>
      </c>
      <c r="DX38" s="693"/>
      <c r="DY38" s="693"/>
      <c r="DZ38" s="693"/>
      <c r="EA38" s="693"/>
      <c r="EB38" s="693"/>
      <c r="EC38" s="694"/>
    </row>
    <row r="39" spans="2:133" ht="11.25" customHeight="1">
      <c r="AQ39" s="736" t="s">
        <v>334</v>
      </c>
      <c r="AR39" s="737"/>
      <c r="AS39" s="737"/>
      <c r="AT39" s="737"/>
      <c r="AU39" s="737"/>
      <c r="AV39" s="737"/>
      <c r="AW39" s="737"/>
      <c r="AX39" s="737"/>
      <c r="AY39" s="738"/>
      <c r="AZ39" s="659">
        <v>55590</v>
      </c>
      <c r="BA39" s="660"/>
      <c r="BB39" s="660"/>
      <c r="BC39" s="660"/>
      <c r="BD39" s="695"/>
      <c r="BE39" s="695"/>
      <c r="BF39" s="718"/>
      <c r="BG39" s="750" t="s">
        <v>335</v>
      </c>
      <c r="BH39" s="751"/>
      <c r="BI39" s="751"/>
      <c r="BJ39" s="751"/>
      <c r="BK39" s="751"/>
      <c r="BL39" s="215"/>
      <c r="BM39" s="675" t="s">
        <v>336</v>
      </c>
      <c r="BN39" s="675"/>
      <c r="BO39" s="675"/>
      <c r="BP39" s="675"/>
      <c r="BQ39" s="675"/>
      <c r="BR39" s="675"/>
      <c r="BS39" s="675"/>
      <c r="BT39" s="675"/>
      <c r="BU39" s="676"/>
      <c r="BV39" s="659">
        <v>83</v>
      </c>
      <c r="BW39" s="660"/>
      <c r="BX39" s="660"/>
      <c r="BY39" s="660"/>
      <c r="BZ39" s="660"/>
      <c r="CA39" s="660"/>
      <c r="CB39" s="669"/>
      <c r="CD39" s="674" t="s">
        <v>337</v>
      </c>
      <c r="CE39" s="675"/>
      <c r="CF39" s="675"/>
      <c r="CG39" s="675"/>
      <c r="CH39" s="675"/>
      <c r="CI39" s="675"/>
      <c r="CJ39" s="675"/>
      <c r="CK39" s="675"/>
      <c r="CL39" s="675"/>
      <c r="CM39" s="675"/>
      <c r="CN39" s="675"/>
      <c r="CO39" s="675"/>
      <c r="CP39" s="675"/>
      <c r="CQ39" s="676"/>
      <c r="CR39" s="659">
        <v>1021955</v>
      </c>
      <c r="CS39" s="695"/>
      <c r="CT39" s="695"/>
      <c r="CU39" s="695"/>
      <c r="CV39" s="695"/>
      <c r="CW39" s="695"/>
      <c r="CX39" s="695"/>
      <c r="CY39" s="696"/>
      <c r="CZ39" s="664">
        <v>1.7</v>
      </c>
      <c r="DA39" s="693"/>
      <c r="DB39" s="693"/>
      <c r="DC39" s="697"/>
      <c r="DD39" s="668">
        <v>949495</v>
      </c>
      <c r="DE39" s="695"/>
      <c r="DF39" s="695"/>
      <c r="DG39" s="695"/>
      <c r="DH39" s="695"/>
      <c r="DI39" s="695"/>
      <c r="DJ39" s="695"/>
      <c r="DK39" s="696"/>
      <c r="DL39" s="668" t="s">
        <v>120</v>
      </c>
      <c r="DM39" s="695"/>
      <c r="DN39" s="695"/>
      <c r="DO39" s="695"/>
      <c r="DP39" s="695"/>
      <c r="DQ39" s="695"/>
      <c r="DR39" s="695"/>
      <c r="DS39" s="695"/>
      <c r="DT39" s="695"/>
      <c r="DU39" s="695"/>
      <c r="DV39" s="696"/>
      <c r="DW39" s="664" t="s">
        <v>249</v>
      </c>
      <c r="DX39" s="693"/>
      <c r="DY39" s="693"/>
      <c r="DZ39" s="693"/>
      <c r="EA39" s="693"/>
      <c r="EB39" s="693"/>
      <c r="EC39" s="694"/>
    </row>
    <row r="40" spans="2:133" ht="11.25" customHeight="1">
      <c r="AQ40" s="736" t="s">
        <v>338</v>
      </c>
      <c r="AR40" s="737"/>
      <c r="AS40" s="737"/>
      <c r="AT40" s="737"/>
      <c r="AU40" s="737"/>
      <c r="AV40" s="737"/>
      <c r="AW40" s="737"/>
      <c r="AX40" s="737"/>
      <c r="AY40" s="738"/>
      <c r="AZ40" s="659">
        <v>1111863</v>
      </c>
      <c r="BA40" s="660"/>
      <c r="BB40" s="660"/>
      <c r="BC40" s="660"/>
      <c r="BD40" s="695"/>
      <c r="BE40" s="695"/>
      <c r="BF40" s="718"/>
      <c r="BG40" s="750"/>
      <c r="BH40" s="751"/>
      <c r="BI40" s="751"/>
      <c r="BJ40" s="751"/>
      <c r="BK40" s="751"/>
      <c r="BL40" s="215"/>
      <c r="BM40" s="675" t="s">
        <v>339</v>
      </c>
      <c r="BN40" s="675"/>
      <c r="BO40" s="675"/>
      <c r="BP40" s="675"/>
      <c r="BQ40" s="675"/>
      <c r="BR40" s="675"/>
      <c r="BS40" s="675"/>
      <c r="BT40" s="675"/>
      <c r="BU40" s="676"/>
      <c r="BV40" s="659">
        <v>109</v>
      </c>
      <c r="BW40" s="660"/>
      <c r="BX40" s="660"/>
      <c r="BY40" s="660"/>
      <c r="BZ40" s="660"/>
      <c r="CA40" s="660"/>
      <c r="CB40" s="669"/>
      <c r="CD40" s="674" t="s">
        <v>340</v>
      </c>
      <c r="CE40" s="675"/>
      <c r="CF40" s="675"/>
      <c r="CG40" s="675"/>
      <c r="CH40" s="675"/>
      <c r="CI40" s="675"/>
      <c r="CJ40" s="675"/>
      <c r="CK40" s="675"/>
      <c r="CL40" s="675"/>
      <c r="CM40" s="675"/>
      <c r="CN40" s="675"/>
      <c r="CO40" s="675"/>
      <c r="CP40" s="675"/>
      <c r="CQ40" s="676"/>
      <c r="CR40" s="659">
        <v>1063737</v>
      </c>
      <c r="CS40" s="660"/>
      <c r="CT40" s="660"/>
      <c r="CU40" s="660"/>
      <c r="CV40" s="660"/>
      <c r="CW40" s="660"/>
      <c r="CX40" s="660"/>
      <c r="CY40" s="661"/>
      <c r="CZ40" s="664">
        <v>1.7</v>
      </c>
      <c r="DA40" s="693"/>
      <c r="DB40" s="693"/>
      <c r="DC40" s="697"/>
      <c r="DD40" s="668">
        <v>1420</v>
      </c>
      <c r="DE40" s="660"/>
      <c r="DF40" s="660"/>
      <c r="DG40" s="660"/>
      <c r="DH40" s="660"/>
      <c r="DI40" s="660"/>
      <c r="DJ40" s="660"/>
      <c r="DK40" s="661"/>
      <c r="DL40" s="668" t="s">
        <v>120</v>
      </c>
      <c r="DM40" s="660"/>
      <c r="DN40" s="660"/>
      <c r="DO40" s="660"/>
      <c r="DP40" s="660"/>
      <c r="DQ40" s="660"/>
      <c r="DR40" s="660"/>
      <c r="DS40" s="660"/>
      <c r="DT40" s="660"/>
      <c r="DU40" s="660"/>
      <c r="DV40" s="661"/>
      <c r="DW40" s="664" t="s">
        <v>249</v>
      </c>
      <c r="DX40" s="693"/>
      <c r="DY40" s="693"/>
      <c r="DZ40" s="693"/>
      <c r="EA40" s="693"/>
      <c r="EB40" s="693"/>
      <c r="EC40" s="694"/>
    </row>
    <row r="41" spans="2:133" ht="11.25" customHeight="1">
      <c r="AQ41" s="746" t="s">
        <v>341</v>
      </c>
      <c r="AR41" s="747"/>
      <c r="AS41" s="747"/>
      <c r="AT41" s="747"/>
      <c r="AU41" s="747"/>
      <c r="AV41" s="747"/>
      <c r="AW41" s="747"/>
      <c r="AX41" s="747"/>
      <c r="AY41" s="748"/>
      <c r="AZ41" s="739">
        <v>4191862</v>
      </c>
      <c r="BA41" s="740"/>
      <c r="BB41" s="740"/>
      <c r="BC41" s="740"/>
      <c r="BD41" s="729"/>
      <c r="BE41" s="729"/>
      <c r="BF41" s="731"/>
      <c r="BG41" s="752"/>
      <c r="BH41" s="753"/>
      <c r="BI41" s="753"/>
      <c r="BJ41" s="753"/>
      <c r="BK41" s="753"/>
      <c r="BL41" s="216"/>
      <c r="BM41" s="684" t="s">
        <v>342</v>
      </c>
      <c r="BN41" s="684"/>
      <c r="BO41" s="684"/>
      <c r="BP41" s="684"/>
      <c r="BQ41" s="684"/>
      <c r="BR41" s="684"/>
      <c r="BS41" s="684"/>
      <c r="BT41" s="684"/>
      <c r="BU41" s="685"/>
      <c r="BV41" s="739">
        <v>302</v>
      </c>
      <c r="BW41" s="740"/>
      <c r="BX41" s="740"/>
      <c r="BY41" s="740"/>
      <c r="BZ41" s="740"/>
      <c r="CA41" s="740"/>
      <c r="CB41" s="749"/>
      <c r="CD41" s="674" t="s">
        <v>343</v>
      </c>
      <c r="CE41" s="675"/>
      <c r="CF41" s="675"/>
      <c r="CG41" s="675"/>
      <c r="CH41" s="675"/>
      <c r="CI41" s="675"/>
      <c r="CJ41" s="675"/>
      <c r="CK41" s="675"/>
      <c r="CL41" s="675"/>
      <c r="CM41" s="675"/>
      <c r="CN41" s="675"/>
      <c r="CO41" s="675"/>
      <c r="CP41" s="675"/>
      <c r="CQ41" s="676"/>
      <c r="CR41" s="659" t="s">
        <v>120</v>
      </c>
      <c r="CS41" s="695"/>
      <c r="CT41" s="695"/>
      <c r="CU41" s="695"/>
      <c r="CV41" s="695"/>
      <c r="CW41" s="695"/>
      <c r="CX41" s="695"/>
      <c r="CY41" s="696"/>
      <c r="CZ41" s="664" t="s">
        <v>138</v>
      </c>
      <c r="DA41" s="693"/>
      <c r="DB41" s="693"/>
      <c r="DC41" s="697"/>
      <c r="DD41" s="668" t="s">
        <v>138</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344</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345</v>
      </c>
      <c r="CE42" s="657"/>
      <c r="CF42" s="657"/>
      <c r="CG42" s="657"/>
      <c r="CH42" s="657"/>
      <c r="CI42" s="657"/>
      <c r="CJ42" s="657"/>
      <c r="CK42" s="657"/>
      <c r="CL42" s="657"/>
      <c r="CM42" s="657"/>
      <c r="CN42" s="657"/>
      <c r="CO42" s="657"/>
      <c r="CP42" s="657"/>
      <c r="CQ42" s="658"/>
      <c r="CR42" s="659">
        <v>5340407</v>
      </c>
      <c r="CS42" s="660"/>
      <c r="CT42" s="660"/>
      <c r="CU42" s="660"/>
      <c r="CV42" s="660"/>
      <c r="CW42" s="660"/>
      <c r="CX42" s="660"/>
      <c r="CY42" s="661"/>
      <c r="CZ42" s="664">
        <v>8.6999999999999993</v>
      </c>
      <c r="DA42" s="665"/>
      <c r="DB42" s="665"/>
      <c r="DC42" s="760"/>
      <c r="DD42" s="668">
        <v>2229222</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346</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347</v>
      </c>
      <c r="CE43" s="657"/>
      <c r="CF43" s="657"/>
      <c r="CG43" s="657"/>
      <c r="CH43" s="657"/>
      <c r="CI43" s="657"/>
      <c r="CJ43" s="657"/>
      <c r="CK43" s="657"/>
      <c r="CL43" s="657"/>
      <c r="CM43" s="657"/>
      <c r="CN43" s="657"/>
      <c r="CO43" s="657"/>
      <c r="CP43" s="657"/>
      <c r="CQ43" s="658"/>
      <c r="CR43" s="659">
        <v>295398</v>
      </c>
      <c r="CS43" s="695"/>
      <c r="CT43" s="695"/>
      <c r="CU43" s="695"/>
      <c r="CV43" s="695"/>
      <c r="CW43" s="695"/>
      <c r="CX43" s="695"/>
      <c r="CY43" s="696"/>
      <c r="CZ43" s="664">
        <v>0.5</v>
      </c>
      <c r="DA43" s="693"/>
      <c r="DB43" s="693"/>
      <c r="DC43" s="697"/>
      <c r="DD43" s="668">
        <v>295398</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348</v>
      </c>
      <c r="CD44" s="771" t="s">
        <v>299</v>
      </c>
      <c r="CE44" s="772"/>
      <c r="CF44" s="656" t="s">
        <v>349</v>
      </c>
      <c r="CG44" s="657"/>
      <c r="CH44" s="657"/>
      <c r="CI44" s="657"/>
      <c r="CJ44" s="657"/>
      <c r="CK44" s="657"/>
      <c r="CL44" s="657"/>
      <c r="CM44" s="657"/>
      <c r="CN44" s="657"/>
      <c r="CO44" s="657"/>
      <c r="CP44" s="657"/>
      <c r="CQ44" s="658"/>
      <c r="CR44" s="659">
        <v>5340407</v>
      </c>
      <c r="CS44" s="660"/>
      <c r="CT44" s="660"/>
      <c r="CU44" s="660"/>
      <c r="CV44" s="660"/>
      <c r="CW44" s="660"/>
      <c r="CX44" s="660"/>
      <c r="CY44" s="661"/>
      <c r="CZ44" s="664">
        <v>8.6999999999999993</v>
      </c>
      <c r="DA44" s="665"/>
      <c r="DB44" s="665"/>
      <c r="DC44" s="760"/>
      <c r="DD44" s="668">
        <v>2229222</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350</v>
      </c>
      <c r="CG45" s="657"/>
      <c r="CH45" s="657"/>
      <c r="CI45" s="657"/>
      <c r="CJ45" s="657"/>
      <c r="CK45" s="657"/>
      <c r="CL45" s="657"/>
      <c r="CM45" s="657"/>
      <c r="CN45" s="657"/>
      <c r="CO45" s="657"/>
      <c r="CP45" s="657"/>
      <c r="CQ45" s="658"/>
      <c r="CR45" s="659">
        <v>1841672</v>
      </c>
      <c r="CS45" s="695"/>
      <c r="CT45" s="695"/>
      <c r="CU45" s="695"/>
      <c r="CV45" s="695"/>
      <c r="CW45" s="695"/>
      <c r="CX45" s="695"/>
      <c r="CY45" s="696"/>
      <c r="CZ45" s="664">
        <v>3</v>
      </c>
      <c r="DA45" s="693"/>
      <c r="DB45" s="693"/>
      <c r="DC45" s="697"/>
      <c r="DD45" s="668">
        <v>361036</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351</v>
      </c>
      <c r="CG46" s="657"/>
      <c r="CH46" s="657"/>
      <c r="CI46" s="657"/>
      <c r="CJ46" s="657"/>
      <c r="CK46" s="657"/>
      <c r="CL46" s="657"/>
      <c r="CM46" s="657"/>
      <c r="CN46" s="657"/>
      <c r="CO46" s="657"/>
      <c r="CP46" s="657"/>
      <c r="CQ46" s="658"/>
      <c r="CR46" s="659">
        <v>3359938</v>
      </c>
      <c r="CS46" s="660"/>
      <c r="CT46" s="660"/>
      <c r="CU46" s="660"/>
      <c r="CV46" s="660"/>
      <c r="CW46" s="660"/>
      <c r="CX46" s="660"/>
      <c r="CY46" s="661"/>
      <c r="CZ46" s="664">
        <v>5.5</v>
      </c>
      <c r="DA46" s="665"/>
      <c r="DB46" s="665"/>
      <c r="DC46" s="760"/>
      <c r="DD46" s="668">
        <v>1761889</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352</v>
      </c>
      <c r="CG47" s="657"/>
      <c r="CH47" s="657"/>
      <c r="CI47" s="657"/>
      <c r="CJ47" s="657"/>
      <c r="CK47" s="657"/>
      <c r="CL47" s="657"/>
      <c r="CM47" s="657"/>
      <c r="CN47" s="657"/>
      <c r="CO47" s="657"/>
      <c r="CP47" s="657"/>
      <c r="CQ47" s="658"/>
      <c r="CR47" s="659" t="s">
        <v>249</v>
      </c>
      <c r="CS47" s="695"/>
      <c r="CT47" s="695"/>
      <c r="CU47" s="695"/>
      <c r="CV47" s="695"/>
      <c r="CW47" s="695"/>
      <c r="CX47" s="695"/>
      <c r="CY47" s="696"/>
      <c r="CZ47" s="664" t="s">
        <v>234</v>
      </c>
      <c r="DA47" s="693"/>
      <c r="DB47" s="693"/>
      <c r="DC47" s="697"/>
      <c r="DD47" s="668" t="s">
        <v>120</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353</v>
      </c>
      <c r="CG48" s="657"/>
      <c r="CH48" s="657"/>
      <c r="CI48" s="657"/>
      <c r="CJ48" s="657"/>
      <c r="CK48" s="657"/>
      <c r="CL48" s="657"/>
      <c r="CM48" s="657"/>
      <c r="CN48" s="657"/>
      <c r="CO48" s="657"/>
      <c r="CP48" s="657"/>
      <c r="CQ48" s="658"/>
      <c r="CR48" s="659" t="s">
        <v>234</v>
      </c>
      <c r="CS48" s="660"/>
      <c r="CT48" s="660"/>
      <c r="CU48" s="660"/>
      <c r="CV48" s="660"/>
      <c r="CW48" s="660"/>
      <c r="CX48" s="660"/>
      <c r="CY48" s="661"/>
      <c r="CZ48" s="664" t="s">
        <v>138</v>
      </c>
      <c r="DA48" s="665"/>
      <c r="DB48" s="665"/>
      <c r="DC48" s="760"/>
      <c r="DD48" s="668" t="s">
        <v>120</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354</v>
      </c>
      <c r="CE49" s="705"/>
      <c r="CF49" s="705"/>
      <c r="CG49" s="705"/>
      <c r="CH49" s="705"/>
      <c r="CI49" s="705"/>
      <c r="CJ49" s="705"/>
      <c r="CK49" s="705"/>
      <c r="CL49" s="705"/>
      <c r="CM49" s="705"/>
      <c r="CN49" s="705"/>
      <c r="CO49" s="705"/>
      <c r="CP49" s="705"/>
      <c r="CQ49" s="706"/>
      <c r="CR49" s="739">
        <v>61604197</v>
      </c>
      <c r="CS49" s="729"/>
      <c r="CT49" s="729"/>
      <c r="CU49" s="729"/>
      <c r="CV49" s="729"/>
      <c r="CW49" s="729"/>
      <c r="CX49" s="729"/>
      <c r="CY49" s="761"/>
      <c r="CZ49" s="744">
        <v>100</v>
      </c>
      <c r="DA49" s="762"/>
      <c r="DB49" s="762"/>
      <c r="DC49" s="763"/>
      <c r="DD49" s="764">
        <v>41437696</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6Ty5/HneFOWbG2Ti3QdNs8RJtFXw4e6lQiuKBf3cnUM3lkWK8XfLI9lWBOiMBG/PdKFt2iGL/o8Y1t2mv3cE/g==" saltValue="mA0x3qKTUTnIYQezTkwq2w==" spinCount="100000" sheet="1" objects="1" scenarios="1"/>
  <customSheetViews>
    <customSheetView guid="{76D88429-34FC-4BF9-AE4D-0DC3C89072A4}" showGridLines="0" fitToPage="1" hiddenRows="1" hiddenColumns="1">
      <pageMargins left="0" right="0" top="0.39370078740157483" bottom="0.39370078740157483" header="0.19685039370078741" footer="0.19685039370078741"/>
      <printOptions horizontalCentered="1"/>
      <pageSetup paperSize="9" scale="70" orientation="landscape" r:id="rId1"/>
      <headerFooter alignWithMargins="0">
        <oddFooter>&amp;C&amp;P/&amp;N</oddFooter>
      </headerFooter>
    </customSheetView>
  </customSheetViews>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2"/>
  <headerFooter alignWithMargins="0">
    <oddFooter>&amp;C&amp;P/&amp;N</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41" zoomScale="70" zoomScaleNormal="25" zoomScaleSheetLayoutView="70" workbookViewId="0">
      <selection activeCell="AU28" sqref="AU28:AY28"/>
    </sheetView>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355</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356</v>
      </c>
      <c r="DK2" s="807"/>
      <c r="DL2" s="807"/>
      <c r="DM2" s="807"/>
      <c r="DN2" s="807"/>
      <c r="DO2" s="808"/>
      <c r="DP2" s="229"/>
      <c r="DQ2" s="806" t="s">
        <v>357</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358</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359</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360</v>
      </c>
      <c r="B5" s="801"/>
      <c r="C5" s="801"/>
      <c r="D5" s="801"/>
      <c r="E5" s="801"/>
      <c r="F5" s="801"/>
      <c r="G5" s="801"/>
      <c r="H5" s="801"/>
      <c r="I5" s="801"/>
      <c r="J5" s="801"/>
      <c r="K5" s="801"/>
      <c r="L5" s="801"/>
      <c r="M5" s="801"/>
      <c r="N5" s="801"/>
      <c r="O5" s="801"/>
      <c r="P5" s="802"/>
      <c r="Q5" s="777" t="s">
        <v>361</v>
      </c>
      <c r="R5" s="778"/>
      <c r="S5" s="778"/>
      <c r="T5" s="778"/>
      <c r="U5" s="779"/>
      <c r="V5" s="777" t="s">
        <v>362</v>
      </c>
      <c r="W5" s="778"/>
      <c r="X5" s="778"/>
      <c r="Y5" s="778"/>
      <c r="Z5" s="779"/>
      <c r="AA5" s="777" t="s">
        <v>363</v>
      </c>
      <c r="AB5" s="778"/>
      <c r="AC5" s="778"/>
      <c r="AD5" s="778"/>
      <c r="AE5" s="778"/>
      <c r="AF5" s="810" t="s">
        <v>364</v>
      </c>
      <c r="AG5" s="778"/>
      <c r="AH5" s="778"/>
      <c r="AI5" s="778"/>
      <c r="AJ5" s="789"/>
      <c r="AK5" s="778" t="s">
        <v>365</v>
      </c>
      <c r="AL5" s="778"/>
      <c r="AM5" s="778"/>
      <c r="AN5" s="778"/>
      <c r="AO5" s="779"/>
      <c r="AP5" s="777" t="s">
        <v>366</v>
      </c>
      <c r="AQ5" s="778"/>
      <c r="AR5" s="778"/>
      <c r="AS5" s="778"/>
      <c r="AT5" s="779"/>
      <c r="AU5" s="777" t="s">
        <v>367</v>
      </c>
      <c r="AV5" s="778"/>
      <c r="AW5" s="778"/>
      <c r="AX5" s="778"/>
      <c r="AY5" s="789"/>
      <c r="AZ5" s="236"/>
      <c r="BA5" s="236"/>
      <c r="BB5" s="236"/>
      <c r="BC5" s="236"/>
      <c r="BD5" s="236"/>
      <c r="BE5" s="237"/>
      <c r="BF5" s="237"/>
      <c r="BG5" s="237"/>
      <c r="BH5" s="237"/>
      <c r="BI5" s="237"/>
      <c r="BJ5" s="237"/>
      <c r="BK5" s="237"/>
      <c r="BL5" s="237"/>
      <c r="BM5" s="237"/>
      <c r="BN5" s="237"/>
      <c r="BO5" s="237"/>
      <c r="BP5" s="237"/>
      <c r="BQ5" s="800" t="s">
        <v>368</v>
      </c>
      <c r="BR5" s="801"/>
      <c r="BS5" s="801"/>
      <c r="BT5" s="801"/>
      <c r="BU5" s="801"/>
      <c r="BV5" s="801"/>
      <c r="BW5" s="801"/>
      <c r="BX5" s="801"/>
      <c r="BY5" s="801"/>
      <c r="BZ5" s="801"/>
      <c r="CA5" s="801"/>
      <c r="CB5" s="801"/>
      <c r="CC5" s="801"/>
      <c r="CD5" s="801"/>
      <c r="CE5" s="801"/>
      <c r="CF5" s="801"/>
      <c r="CG5" s="802"/>
      <c r="CH5" s="777" t="s">
        <v>369</v>
      </c>
      <c r="CI5" s="778"/>
      <c r="CJ5" s="778"/>
      <c r="CK5" s="778"/>
      <c r="CL5" s="779"/>
      <c r="CM5" s="777" t="s">
        <v>370</v>
      </c>
      <c r="CN5" s="778"/>
      <c r="CO5" s="778"/>
      <c r="CP5" s="778"/>
      <c r="CQ5" s="779"/>
      <c r="CR5" s="777" t="s">
        <v>371</v>
      </c>
      <c r="CS5" s="778"/>
      <c r="CT5" s="778"/>
      <c r="CU5" s="778"/>
      <c r="CV5" s="779"/>
      <c r="CW5" s="777" t="s">
        <v>372</v>
      </c>
      <c r="CX5" s="778"/>
      <c r="CY5" s="778"/>
      <c r="CZ5" s="778"/>
      <c r="DA5" s="779"/>
      <c r="DB5" s="777" t="s">
        <v>373</v>
      </c>
      <c r="DC5" s="778"/>
      <c r="DD5" s="778"/>
      <c r="DE5" s="778"/>
      <c r="DF5" s="779"/>
      <c r="DG5" s="783" t="s">
        <v>374</v>
      </c>
      <c r="DH5" s="784"/>
      <c r="DI5" s="784"/>
      <c r="DJ5" s="784"/>
      <c r="DK5" s="785"/>
      <c r="DL5" s="783" t="s">
        <v>375</v>
      </c>
      <c r="DM5" s="784"/>
      <c r="DN5" s="784"/>
      <c r="DO5" s="784"/>
      <c r="DP5" s="785"/>
      <c r="DQ5" s="777" t="s">
        <v>376</v>
      </c>
      <c r="DR5" s="778"/>
      <c r="DS5" s="778"/>
      <c r="DT5" s="778"/>
      <c r="DU5" s="779"/>
      <c r="DV5" s="777" t="s">
        <v>367</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377</v>
      </c>
      <c r="C7" s="792"/>
      <c r="D7" s="792"/>
      <c r="E7" s="792"/>
      <c r="F7" s="792"/>
      <c r="G7" s="792"/>
      <c r="H7" s="792"/>
      <c r="I7" s="792"/>
      <c r="J7" s="792"/>
      <c r="K7" s="792"/>
      <c r="L7" s="792"/>
      <c r="M7" s="792"/>
      <c r="N7" s="792"/>
      <c r="O7" s="792"/>
      <c r="P7" s="793"/>
      <c r="Q7" s="794">
        <v>67648</v>
      </c>
      <c r="R7" s="795"/>
      <c r="S7" s="795"/>
      <c r="T7" s="795"/>
      <c r="U7" s="795"/>
      <c r="V7" s="795">
        <v>61463</v>
      </c>
      <c r="W7" s="795"/>
      <c r="X7" s="795"/>
      <c r="Y7" s="795"/>
      <c r="Z7" s="795"/>
      <c r="AA7" s="795">
        <v>6185</v>
      </c>
      <c r="AB7" s="795"/>
      <c r="AC7" s="795"/>
      <c r="AD7" s="795"/>
      <c r="AE7" s="796"/>
      <c r="AF7" s="797">
        <v>6125</v>
      </c>
      <c r="AG7" s="798"/>
      <c r="AH7" s="798"/>
      <c r="AI7" s="798"/>
      <c r="AJ7" s="799"/>
      <c r="AK7" s="834">
        <v>54</v>
      </c>
      <c r="AL7" s="835"/>
      <c r="AM7" s="835"/>
      <c r="AN7" s="835"/>
      <c r="AO7" s="835"/>
      <c r="AP7" s="835">
        <v>36146</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571</v>
      </c>
      <c r="BT7" s="839"/>
      <c r="BU7" s="839"/>
      <c r="BV7" s="839"/>
      <c r="BW7" s="839"/>
      <c r="BX7" s="839"/>
      <c r="BY7" s="839"/>
      <c r="BZ7" s="839"/>
      <c r="CA7" s="839"/>
      <c r="CB7" s="839"/>
      <c r="CC7" s="839"/>
      <c r="CD7" s="839"/>
      <c r="CE7" s="839"/>
      <c r="CF7" s="839"/>
      <c r="CG7" s="840"/>
      <c r="CH7" s="831">
        <v>0</v>
      </c>
      <c r="CI7" s="832"/>
      <c r="CJ7" s="832"/>
      <c r="CK7" s="832"/>
      <c r="CL7" s="833"/>
      <c r="CM7" s="831">
        <v>153</v>
      </c>
      <c r="CN7" s="832"/>
      <c r="CO7" s="832"/>
      <c r="CP7" s="832"/>
      <c r="CQ7" s="833"/>
      <c r="CR7" s="831">
        <v>65</v>
      </c>
      <c r="CS7" s="832"/>
      <c r="CT7" s="832"/>
      <c r="CU7" s="832"/>
      <c r="CV7" s="833"/>
      <c r="CW7" s="831">
        <v>5</v>
      </c>
      <c r="CX7" s="832"/>
      <c r="CY7" s="832"/>
      <c r="CZ7" s="832"/>
      <c r="DA7" s="833"/>
      <c r="DB7" s="831" t="s">
        <v>580</v>
      </c>
      <c r="DC7" s="832"/>
      <c r="DD7" s="832"/>
      <c r="DE7" s="832"/>
      <c r="DF7" s="833"/>
      <c r="DG7" s="831" t="s">
        <v>560</v>
      </c>
      <c r="DH7" s="832"/>
      <c r="DI7" s="832"/>
      <c r="DJ7" s="832"/>
      <c r="DK7" s="833"/>
      <c r="DL7" s="831" t="s">
        <v>501</v>
      </c>
      <c r="DM7" s="832"/>
      <c r="DN7" s="832"/>
      <c r="DO7" s="832"/>
      <c r="DP7" s="833"/>
      <c r="DQ7" s="831" t="s">
        <v>501</v>
      </c>
      <c r="DR7" s="832"/>
      <c r="DS7" s="832"/>
      <c r="DT7" s="832"/>
      <c r="DU7" s="833"/>
      <c r="DV7" s="812"/>
      <c r="DW7" s="813"/>
      <c r="DX7" s="813"/>
      <c r="DY7" s="813"/>
      <c r="DZ7" s="814"/>
      <c r="EA7" s="234"/>
    </row>
    <row r="8" spans="1:131" s="235" customFormat="1" ht="26.25" customHeight="1">
      <c r="A8" s="241">
        <v>2</v>
      </c>
      <c r="B8" s="815" t="s">
        <v>378</v>
      </c>
      <c r="C8" s="816"/>
      <c r="D8" s="816"/>
      <c r="E8" s="816"/>
      <c r="F8" s="816"/>
      <c r="G8" s="816"/>
      <c r="H8" s="816"/>
      <c r="I8" s="816"/>
      <c r="J8" s="816"/>
      <c r="K8" s="816"/>
      <c r="L8" s="816"/>
      <c r="M8" s="816"/>
      <c r="N8" s="816"/>
      <c r="O8" s="816"/>
      <c r="P8" s="817"/>
      <c r="Q8" s="818">
        <v>42</v>
      </c>
      <c r="R8" s="819"/>
      <c r="S8" s="819"/>
      <c r="T8" s="819"/>
      <c r="U8" s="819"/>
      <c r="V8" s="819">
        <v>42</v>
      </c>
      <c r="W8" s="819"/>
      <c r="X8" s="819"/>
      <c r="Y8" s="819"/>
      <c r="Z8" s="819"/>
      <c r="AA8" s="819" t="s">
        <v>560</v>
      </c>
      <c r="AB8" s="819"/>
      <c r="AC8" s="819"/>
      <c r="AD8" s="819"/>
      <c r="AE8" s="820"/>
      <c r="AF8" s="821" t="s">
        <v>120</v>
      </c>
      <c r="AG8" s="822"/>
      <c r="AH8" s="822"/>
      <c r="AI8" s="822"/>
      <c r="AJ8" s="823"/>
      <c r="AK8" s="824">
        <v>42</v>
      </c>
      <c r="AL8" s="825"/>
      <c r="AM8" s="825"/>
      <c r="AN8" s="825"/>
      <c r="AO8" s="825"/>
      <c r="AP8" s="825">
        <v>64</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572</v>
      </c>
      <c r="BT8" s="829"/>
      <c r="BU8" s="829"/>
      <c r="BV8" s="829"/>
      <c r="BW8" s="829"/>
      <c r="BX8" s="829"/>
      <c r="BY8" s="829"/>
      <c r="BZ8" s="829"/>
      <c r="CA8" s="829"/>
      <c r="CB8" s="829"/>
      <c r="CC8" s="829"/>
      <c r="CD8" s="829"/>
      <c r="CE8" s="829"/>
      <c r="CF8" s="829"/>
      <c r="CG8" s="830"/>
      <c r="CH8" s="841">
        <v>7</v>
      </c>
      <c r="CI8" s="842"/>
      <c r="CJ8" s="842"/>
      <c r="CK8" s="842"/>
      <c r="CL8" s="843"/>
      <c r="CM8" s="841">
        <v>307</v>
      </c>
      <c r="CN8" s="842"/>
      <c r="CO8" s="842"/>
      <c r="CP8" s="842"/>
      <c r="CQ8" s="843"/>
      <c r="CR8" s="841">
        <v>200</v>
      </c>
      <c r="CS8" s="842"/>
      <c r="CT8" s="842"/>
      <c r="CU8" s="842"/>
      <c r="CV8" s="843"/>
      <c r="CW8" s="841">
        <v>7</v>
      </c>
      <c r="CX8" s="842"/>
      <c r="CY8" s="842"/>
      <c r="CZ8" s="842"/>
      <c r="DA8" s="843"/>
      <c r="DB8" s="841" t="s">
        <v>560</v>
      </c>
      <c r="DC8" s="842"/>
      <c r="DD8" s="842"/>
      <c r="DE8" s="842"/>
      <c r="DF8" s="843"/>
      <c r="DG8" s="841" t="s">
        <v>560</v>
      </c>
      <c r="DH8" s="842"/>
      <c r="DI8" s="842"/>
      <c r="DJ8" s="842"/>
      <c r="DK8" s="843"/>
      <c r="DL8" s="841" t="s">
        <v>501</v>
      </c>
      <c r="DM8" s="842"/>
      <c r="DN8" s="842"/>
      <c r="DO8" s="842"/>
      <c r="DP8" s="843"/>
      <c r="DQ8" s="841" t="s">
        <v>501</v>
      </c>
      <c r="DR8" s="842"/>
      <c r="DS8" s="842"/>
      <c r="DT8" s="842"/>
      <c r="DU8" s="843"/>
      <c r="DV8" s="844"/>
      <c r="DW8" s="845"/>
      <c r="DX8" s="845"/>
      <c r="DY8" s="845"/>
      <c r="DZ8" s="846"/>
      <c r="EA8" s="234"/>
    </row>
    <row r="9" spans="1:131" s="235" customFormat="1" ht="26.25" customHeight="1">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t="s">
        <v>573</v>
      </c>
      <c r="BT9" s="829"/>
      <c r="BU9" s="829"/>
      <c r="BV9" s="829"/>
      <c r="BW9" s="829"/>
      <c r="BX9" s="829"/>
      <c r="BY9" s="829"/>
      <c r="BZ9" s="829"/>
      <c r="CA9" s="829"/>
      <c r="CB9" s="829"/>
      <c r="CC9" s="829"/>
      <c r="CD9" s="829"/>
      <c r="CE9" s="829"/>
      <c r="CF9" s="829"/>
      <c r="CG9" s="830"/>
      <c r="CH9" s="841">
        <v>-2</v>
      </c>
      <c r="CI9" s="842"/>
      <c r="CJ9" s="842"/>
      <c r="CK9" s="842"/>
      <c r="CL9" s="843"/>
      <c r="CM9" s="841">
        <v>225</v>
      </c>
      <c r="CN9" s="842"/>
      <c r="CO9" s="842"/>
      <c r="CP9" s="842"/>
      <c r="CQ9" s="843"/>
      <c r="CR9" s="841">
        <v>112</v>
      </c>
      <c r="CS9" s="842"/>
      <c r="CT9" s="842"/>
      <c r="CU9" s="842"/>
      <c r="CV9" s="843"/>
      <c r="CW9" s="841">
        <v>13</v>
      </c>
      <c r="CX9" s="842"/>
      <c r="CY9" s="842"/>
      <c r="CZ9" s="842"/>
      <c r="DA9" s="843"/>
      <c r="DB9" s="841" t="s">
        <v>581</v>
      </c>
      <c r="DC9" s="842"/>
      <c r="DD9" s="842"/>
      <c r="DE9" s="842"/>
      <c r="DF9" s="843"/>
      <c r="DG9" s="841" t="s">
        <v>560</v>
      </c>
      <c r="DH9" s="842"/>
      <c r="DI9" s="842"/>
      <c r="DJ9" s="842"/>
      <c r="DK9" s="843"/>
      <c r="DL9" s="841" t="s">
        <v>501</v>
      </c>
      <c r="DM9" s="842"/>
      <c r="DN9" s="842"/>
      <c r="DO9" s="842"/>
      <c r="DP9" s="843"/>
      <c r="DQ9" s="841" t="s">
        <v>501</v>
      </c>
      <c r="DR9" s="842"/>
      <c r="DS9" s="842"/>
      <c r="DT9" s="842"/>
      <c r="DU9" s="843"/>
      <c r="DV9" s="844"/>
      <c r="DW9" s="845"/>
      <c r="DX9" s="845"/>
      <c r="DY9" s="845"/>
      <c r="DZ9" s="846"/>
      <c r="EA9" s="234"/>
    </row>
    <row r="10" spans="1:131" s="235" customFormat="1" ht="26.25" customHeight="1">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t="s">
        <v>574</v>
      </c>
      <c r="BT10" s="829"/>
      <c r="BU10" s="829"/>
      <c r="BV10" s="829"/>
      <c r="BW10" s="829"/>
      <c r="BX10" s="829"/>
      <c r="BY10" s="829"/>
      <c r="BZ10" s="829"/>
      <c r="CA10" s="829"/>
      <c r="CB10" s="829"/>
      <c r="CC10" s="829"/>
      <c r="CD10" s="829"/>
      <c r="CE10" s="829"/>
      <c r="CF10" s="829"/>
      <c r="CG10" s="830"/>
      <c r="CH10" s="841">
        <v>0</v>
      </c>
      <c r="CI10" s="842"/>
      <c r="CJ10" s="842"/>
      <c r="CK10" s="842"/>
      <c r="CL10" s="843"/>
      <c r="CM10" s="841">
        <v>144</v>
      </c>
      <c r="CN10" s="842"/>
      <c r="CO10" s="842"/>
      <c r="CP10" s="842"/>
      <c r="CQ10" s="843"/>
      <c r="CR10" s="841">
        <v>5</v>
      </c>
      <c r="CS10" s="842"/>
      <c r="CT10" s="842"/>
      <c r="CU10" s="842"/>
      <c r="CV10" s="843"/>
      <c r="CW10" s="841">
        <v>0</v>
      </c>
      <c r="CX10" s="842"/>
      <c r="CY10" s="842"/>
      <c r="CZ10" s="842"/>
      <c r="DA10" s="843"/>
      <c r="DB10" s="841" t="s">
        <v>581</v>
      </c>
      <c r="DC10" s="842"/>
      <c r="DD10" s="842"/>
      <c r="DE10" s="842"/>
      <c r="DF10" s="843"/>
      <c r="DG10" s="841" t="s">
        <v>560</v>
      </c>
      <c r="DH10" s="842"/>
      <c r="DI10" s="842"/>
      <c r="DJ10" s="842"/>
      <c r="DK10" s="843"/>
      <c r="DL10" s="841" t="s">
        <v>501</v>
      </c>
      <c r="DM10" s="842"/>
      <c r="DN10" s="842"/>
      <c r="DO10" s="842"/>
      <c r="DP10" s="843"/>
      <c r="DQ10" s="841" t="s">
        <v>501</v>
      </c>
      <c r="DR10" s="842"/>
      <c r="DS10" s="842"/>
      <c r="DT10" s="842"/>
      <c r="DU10" s="843"/>
      <c r="DV10" s="844"/>
      <c r="DW10" s="845"/>
      <c r="DX10" s="845"/>
      <c r="DY10" s="845"/>
      <c r="DZ10" s="846"/>
      <c r="EA10" s="234"/>
    </row>
    <row r="11" spans="1:131" s="235" customFormat="1" ht="26.25" customHeight="1">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t="s">
        <v>575</v>
      </c>
      <c r="BT11" s="829"/>
      <c r="BU11" s="829"/>
      <c r="BV11" s="829"/>
      <c r="BW11" s="829"/>
      <c r="BX11" s="829"/>
      <c r="BY11" s="829"/>
      <c r="BZ11" s="829"/>
      <c r="CA11" s="829"/>
      <c r="CB11" s="829"/>
      <c r="CC11" s="829"/>
      <c r="CD11" s="829"/>
      <c r="CE11" s="829"/>
      <c r="CF11" s="829"/>
      <c r="CG11" s="830"/>
      <c r="CH11" s="841">
        <v>145</v>
      </c>
      <c r="CI11" s="842"/>
      <c r="CJ11" s="842"/>
      <c r="CK11" s="842"/>
      <c r="CL11" s="843"/>
      <c r="CM11" s="841">
        <v>962</v>
      </c>
      <c r="CN11" s="842"/>
      <c r="CO11" s="842"/>
      <c r="CP11" s="842"/>
      <c r="CQ11" s="843"/>
      <c r="CR11" s="841">
        <v>50</v>
      </c>
      <c r="CS11" s="842"/>
      <c r="CT11" s="842"/>
      <c r="CU11" s="842"/>
      <c r="CV11" s="843"/>
      <c r="CW11" s="841">
        <v>30</v>
      </c>
      <c r="CX11" s="842"/>
      <c r="CY11" s="842"/>
      <c r="CZ11" s="842"/>
      <c r="DA11" s="843"/>
      <c r="DB11" s="841">
        <v>383</v>
      </c>
      <c r="DC11" s="842"/>
      <c r="DD11" s="842"/>
      <c r="DE11" s="842"/>
      <c r="DF11" s="843"/>
      <c r="DG11" s="841" t="s">
        <v>560</v>
      </c>
      <c r="DH11" s="842"/>
      <c r="DI11" s="842"/>
      <c r="DJ11" s="842"/>
      <c r="DK11" s="843"/>
      <c r="DL11" s="841" t="s">
        <v>501</v>
      </c>
      <c r="DM11" s="842"/>
      <c r="DN11" s="842"/>
      <c r="DO11" s="842"/>
      <c r="DP11" s="843"/>
      <c r="DQ11" s="841" t="s">
        <v>501</v>
      </c>
      <c r="DR11" s="842"/>
      <c r="DS11" s="842"/>
      <c r="DT11" s="842"/>
      <c r="DU11" s="843"/>
      <c r="DV11" s="844"/>
      <c r="DW11" s="845"/>
      <c r="DX11" s="845"/>
      <c r="DY11" s="845"/>
      <c r="DZ11" s="846"/>
      <c r="EA11" s="234"/>
    </row>
    <row r="12" spans="1:131" s="235" customFormat="1" ht="26.25" customHeight="1">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t="s">
        <v>576</v>
      </c>
      <c r="BT12" s="829"/>
      <c r="BU12" s="829"/>
      <c r="BV12" s="829"/>
      <c r="BW12" s="829"/>
      <c r="BX12" s="829"/>
      <c r="BY12" s="829"/>
      <c r="BZ12" s="829"/>
      <c r="CA12" s="829"/>
      <c r="CB12" s="829"/>
      <c r="CC12" s="829"/>
      <c r="CD12" s="829"/>
      <c r="CE12" s="829"/>
      <c r="CF12" s="829"/>
      <c r="CG12" s="830"/>
      <c r="CH12" s="841">
        <v>0</v>
      </c>
      <c r="CI12" s="842"/>
      <c r="CJ12" s="842"/>
      <c r="CK12" s="842"/>
      <c r="CL12" s="843"/>
      <c r="CM12" s="841">
        <v>32</v>
      </c>
      <c r="CN12" s="842"/>
      <c r="CO12" s="842"/>
      <c r="CP12" s="842"/>
      <c r="CQ12" s="843"/>
      <c r="CR12" s="841">
        <v>3</v>
      </c>
      <c r="CS12" s="842"/>
      <c r="CT12" s="842"/>
      <c r="CU12" s="842"/>
      <c r="CV12" s="843"/>
      <c r="CW12" s="841">
        <v>0</v>
      </c>
      <c r="CX12" s="842"/>
      <c r="CY12" s="842"/>
      <c r="CZ12" s="842"/>
      <c r="DA12" s="843"/>
      <c r="DB12" s="841" t="s">
        <v>560</v>
      </c>
      <c r="DC12" s="842"/>
      <c r="DD12" s="842"/>
      <c r="DE12" s="842"/>
      <c r="DF12" s="843"/>
      <c r="DG12" s="841" t="s">
        <v>560</v>
      </c>
      <c r="DH12" s="842"/>
      <c r="DI12" s="842"/>
      <c r="DJ12" s="842"/>
      <c r="DK12" s="843"/>
      <c r="DL12" s="841" t="s">
        <v>501</v>
      </c>
      <c r="DM12" s="842"/>
      <c r="DN12" s="842"/>
      <c r="DO12" s="842"/>
      <c r="DP12" s="843"/>
      <c r="DQ12" s="841" t="s">
        <v>501</v>
      </c>
      <c r="DR12" s="842"/>
      <c r="DS12" s="842"/>
      <c r="DT12" s="842"/>
      <c r="DU12" s="843"/>
      <c r="DV12" s="844"/>
      <c r="DW12" s="845"/>
      <c r="DX12" s="845"/>
      <c r="DY12" s="845"/>
      <c r="DZ12" s="846"/>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t="s">
        <v>577</v>
      </c>
      <c r="BT13" s="829"/>
      <c r="BU13" s="829"/>
      <c r="BV13" s="829"/>
      <c r="BW13" s="829"/>
      <c r="BX13" s="829"/>
      <c r="BY13" s="829"/>
      <c r="BZ13" s="829"/>
      <c r="CA13" s="829"/>
      <c r="CB13" s="829"/>
      <c r="CC13" s="829"/>
      <c r="CD13" s="829"/>
      <c r="CE13" s="829"/>
      <c r="CF13" s="829"/>
      <c r="CG13" s="830"/>
      <c r="CH13" s="841">
        <v>-12</v>
      </c>
      <c r="CI13" s="842"/>
      <c r="CJ13" s="842"/>
      <c r="CK13" s="842"/>
      <c r="CL13" s="843"/>
      <c r="CM13" s="841">
        <v>20</v>
      </c>
      <c r="CN13" s="842"/>
      <c r="CO13" s="842"/>
      <c r="CP13" s="842"/>
      <c r="CQ13" s="843"/>
      <c r="CR13" s="841">
        <v>7</v>
      </c>
      <c r="CS13" s="842"/>
      <c r="CT13" s="842"/>
      <c r="CU13" s="842"/>
      <c r="CV13" s="843"/>
      <c r="CW13" s="841">
        <v>10</v>
      </c>
      <c r="CX13" s="842"/>
      <c r="CY13" s="842"/>
      <c r="CZ13" s="842"/>
      <c r="DA13" s="843"/>
      <c r="DB13" s="841" t="s">
        <v>582</v>
      </c>
      <c r="DC13" s="842"/>
      <c r="DD13" s="842"/>
      <c r="DE13" s="842"/>
      <c r="DF13" s="843"/>
      <c r="DG13" s="841" t="s">
        <v>581</v>
      </c>
      <c r="DH13" s="842"/>
      <c r="DI13" s="842"/>
      <c r="DJ13" s="842"/>
      <c r="DK13" s="843"/>
      <c r="DL13" s="841" t="s">
        <v>501</v>
      </c>
      <c r="DM13" s="842"/>
      <c r="DN13" s="842"/>
      <c r="DO13" s="842"/>
      <c r="DP13" s="843"/>
      <c r="DQ13" s="841" t="s">
        <v>501</v>
      </c>
      <c r="DR13" s="842"/>
      <c r="DS13" s="842"/>
      <c r="DT13" s="842"/>
      <c r="DU13" s="843"/>
      <c r="DV13" s="844"/>
      <c r="DW13" s="845"/>
      <c r="DX13" s="845"/>
      <c r="DY13" s="845"/>
      <c r="DZ13" s="846"/>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379</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c r="A23" s="244" t="s">
        <v>380</v>
      </c>
      <c r="B23" s="850" t="s">
        <v>381</v>
      </c>
      <c r="C23" s="851"/>
      <c r="D23" s="851"/>
      <c r="E23" s="851"/>
      <c r="F23" s="851"/>
      <c r="G23" s="851"/>
      <c r="H23" s="851"/>
      <c r="I23" s="851"/>
      <c r="J23" s="851"/>
      <c r="K23" s="851"/>
      <c r="L23" s="851"/>
      <c r="M23" s="851"/>
      <c r="N23" s="851"/>
      <c r="O23" s="851"/>
      <c r="P23" s="852"/>
      <c r="Q23" s="853">
        <v>67648</v>
      </c>
      <c r="R23" s="854"/>
      <c r="S23" s="854"/>
      <c r="T23" s="854"/>
      <c r="U23" s="854"/>
      <c r="V23" s="854">
        <v>61463</v>
      </c>
      <c r="W23" s="854"/>
      <c r="X23" s="854"/>
      <c r="Y23" s="854"/>
      <c r="Z23" s="854"/>
      <c r="AA23" s="854">
        <v>6185</v>
      </c>
      <c r="AB23" s="854"/>
      <c r="AC23" s="854"/>
      <c r="AD23" s="854"/>
      <c r="AE23" s="855"/>
      <c r="AF23" s="856">
        <v>6125</v>
      </c>
      <c r="AG23" s="854"/>
      <c r="AH23" s="854"/>
      <c r="AI23" s="854"/>
      <c r="AJ23" s="857"/>
      <c r="AK23" s="858"/>
      <c r="AL23" s="859"/>
      <c r="AM23" s="859"/>
      <c r="AN23" s="859"/>
      <c r="AO23" s="859"/>
      <c r="AP23" s="854">
        <v>36210</v>
      </c>
      <c r="AQ23" s="854"/>
      <c r="AR23" s="854"/>
      <c r="AS23" s="854"/>
      <c r="AT23" s="854"/>
      <c r="AU23" s="860"/>
      <c r="AV23" s="860"/>
      <c r="AW23" s="860"/>
      <c r="AX23" s="860"/>
      <c r="AY23" s="861"/>
      <c r="AZ23" s="869" t="s">
        <v>120</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c r="A24" s="868" t="s">
        <v>382</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c r="A25" s="809" t="s">
        <v>383</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c r="A26" s="800" t="s">
        <v>360</v>
      </c>
      <c r="B26" s="801"/>
      <c r="C26" s="801"/>
      <c r="D26" s="801"/>
      <c r="E26" s="801"/>
      <c r="F26" s="801"/>
      <c r="G26" s="801"/>
      <c r="H26" s="801"/>
      <c r="I26" s="801"/>
      <c r="J26" s="801"/>
      <c r="K26" s="801"/>
      <c r="L26" s="801"/>
      <c r="M26" s="801"/>
      <c r="N26" s="801"/>
      <c r="O26" s="801"/>
      <c r="P26" s="802"/>
      <c r="Q26" s="777" t="s">
        <v>384</v>
      </c>
      <c r="R26" s="778"/>
      <c r="S26" s="778"/>
      <c r="T26" s="778"/>
      <c r="U26" s="779"/>
      <c r="V26" s="777" t="s">
        <v>385</v>
      </c>
      <c r="W26" s="778"/>
      <c r="X26" s="778"/>
      <c r="Y26" s="778"/>
      <c r="Z26" s="779"/>
      <c r="AA26" s="777" t="s">
        <v>386</v>
      </c>
      <c r="AB26" s="778"/>
      <c r="AC26" s="778"/>
      <c r="AD26" s="778"/>
      <c r="AE26" s="778"/>
      <c r="AF26" s="872" t="s">
        <v>387</v>
      </c>
      <c r="AG26" s="873"/>
      <c r="AH26" s="873"/>
      <c r="AI26" s="873"/>
      <c r="AJ26" s="874"/>
      <c r="AK26" s="778" t="s">
        <v>388</v>
      </c>
      <c r="AL26" s="778"/>
      <c r="AM26" s="778"/>
      <c r="AN26" s="778"/>
      <c r="AO26" s="779"/>
      <c r="AP26" s="777" t="s">
        <v>389</v>
      </c>
      <c r="AQ26" s="778"/>
      <c r="AR26" s="778"/>
      <c r="AS26" s="778"/>
      <c r="AT26" s="779"/>
      <c r="AU26" s="777" t="s">
        <v>390</v>
      </c>
      <c r="AV26" s="778"/>
      <c r="AW26" s="778"/>
      <c r="AX26" s="778"/>
      <c r="AY26" s="779"/>
      <c r="AZ26" s="777" t="s">
        <v>391</v>
      </c>
      <c r="BA26" s="778"/>
      <c r="BB26" s="778"/>
      <c r="BC26" s="778"/>
      <c r="BD26" s="779"/>
      <c r="BE26" s="777" t="s">
        <v>367</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c r="A28" s="246">
        <v>1</v>
      </c>
      <c r="B28" s="791" t="s">
        <v>392</v>
      </c>
      <c r="C28" s="792"/>
      <c r="D28" s="792"/>
      <c r="E28" s="792"/>
      <c r="F28" s="792"/>
      <c r="G28" s="792"/>
      <c r="H28" s="792"/>
      <c r="I28" s="792"/>
      <c r="J28" s="792"/>
      <c r="K28" s="792"/>
      <c r="L28" s="792"/>
      <c r="M28" s="792"/>
      <c r="N28" s="792"/>
      <c r="O28" s="792"/>
      <c r="P28" s="793"/>
      <c r="Q28" s="882">
        <v>23819</v>
      </c>
      <c r="R28" s="883"/>
      <c r="S28" s="883"/>
      <c r="T28" s="883"/>
      <c r="U28" s="883"/>
      <c r="V28" s="883">
        <v>23819</v>
      </c>
      <c r="W28" s="883"/>
      <c r="X28" s="883"/>
      <c r="Y28" s="883"/>
      <c r="Z28" s="883"/>
      <c r="AA28" s="883" t="s">
        <v>561</v>
      </c>
      <c r="AB28" s="883"/>
      <c r="AC28" s="883"/>
      <c r="AD28" s="883"/>
      <c r="AE28" s="884"/>
      <c r="AF28" s="885" t="s">
        <v>393</v>
      </c>
      <c r="AG28" s="883"/>
      <c r="AH28" s="883"/>
      <c r="AI28" s="883"/>
      <c r="AJ28" s="886"/>
      <c r="AK28" s="887">
        <v>1118</v>
      </c>
      <c r="AL28" s="878"/>
      <c r="AM28" s="878"/>
      <c r="AN28" s="878"/>
      <c r="AO28" s="878"/>
      <c r="AP28" s="878" t="s">
        <v>561</v>
      </c>
      <c r="AQ28" s="878"/>
      <c r="AR28" s="878"/>
      <c r="AS28" s="878"/>
      <c r="AT28" s="878"/>
      <c r="AU28" s="878" t="s">
        <v>560</v>
      </c>
      <c r="AV28" s="878"/>
      <c r="AW28" s="878"/>
      <c r="AX28" s="878"/>
      <c r="AY28" s="878"/>
      <c r="AZ28" s="879" t="s">
        <v>560</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c r="A29" s="246">
        <v>2</v>
      </c>
      <c r="B29" s="815" t="s">
        <v>394</v>
      </c>
      <c r="C29" s="816"/>
      <c r="D29" s="816"/>
      <c r="E29" s="816"/>
      <c r="F29" s="816"/>
      <c r="G29" s="816"/>
      <c r="H29" s="816"/>
      <c r="I29" s="816"/>
      <c r="J29" s="816"/>
      <c r="K29" s="816"/>
      <c r="L29" s="816"/>
      <c r="M29" s="816"/>
      <c r="N29" s="816"/>
      <c r="O29" s="816"/>
      <c r="P29" s="817"/>
      <c r="Q29" s="818">
        <v>80</v>
      </c>
      <c r="R29" s="819"/>
      <c r="S29" s="819"/>
      <c r="T29" s="819"/>
      <c r="U29" s="819"/>
      <c r="V29" s="819">
        <v>80</v>
      </c>
      <c r="W29" s="819"/>
      <c r="X29" s="819"/>
      <c r="Y29" s="819"/>
      <c r="Z29" s="819"/>
      <c r="AA29" s="819" t="s">
        <v>560</v>
      </c>
      <c r="AB29" s="819"/>
      <c r="AC29" s="819"/>
      <c r="AD29" s="819"/>
      <c r="AE29" s="820"/>
      <c r="AF29" s="821" t="s">
        <v>120</v>
      </c>
      <c r="AG29" s="822"/>
      <c r="AH29" s="822"/>
      <c r="AI29" s="822"/>
      <c r="AJ29" s="823"/>
      <c r="AK29" s="890">
        <v>65</v>
      </c>
      <c r="AL29" s="891"/>
      <c r="AM29" s="891"/>
      <c r="AN29" s="891"/>
      <c r="AO29" s="891"/>
      <c r="AP29" s="891">
        <v>61</v>
      </c>
      <c r="AQ29" s="891"/>
      <c r="AR29" s="891"/>
      <c r="AS29" s="891"/>
      <c r="AT29" s="891"/>
      <c r="AU29" s="891">
        <v>51</v>
      </c>
      <c r="AV29" s="891"/>
      <c r="AW29" s="891"/>
      <c r="AX29" s="891"/>
      <c r="AY29" s="891"/>
      <c r="AZ29" s="892" t="s">
        <v>561</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c r="A30" s="246">
        <v>3</v>
      </c>
      <c r="B30" s="815" t="s">
        <v>395</v>
      </c>
      <c r="C30" s="816"/>
      <c r="D30" s="816"/>
      <c r="E30" s="816"/>
      <c r="F30" s="816"/>
      <c r="G30" s="816"/>
      <c r="H30" s="816"/>
      <c r="I30" s="816"/>
      <c r="J30" s="816"/>
      <c r="K30" s="816"/>
      <c r="L30" s="816"/>
      <c r="M30" s="816"/>
      <c r="N30" s="816"/>
      <c r="O30" s="816"/>
      <c r="P30" s="817"/>
      <c r="Q30" s="818">
        <v>2128</v>
      </c>
      <c r="R30" s="819"/>
      <c r="S30" s="819"/>
      <c r="T30" s="819"/>
      <c r="U30" s="819"/>
      <c r="V30" s="819">
        <v>2096</v>
      </c>
      <c r="W30" s="819"/>
      <c r="X30" s="819"/>
      <c r="Y30" s="819"/>
      <c r="Z30" s="819"/>
      <c r="AA30" s="819">
        <v>32</v>
      </c>
      <c r="AB30" s="819"/>
      <c r="AC30" s="819"/>
      <c r="AD30" s="819"/>
      <c r="AE30" s="820"/>
      <c r="AF30" s="821">
        <v>32</v>
      </c>
      <c r="AG30" s="822"/>
      <c r="AH30" s="822"/>
      <c r="AI30" s="822"/>
      <c r="AJ30" s="823"/>
      <c r="AK30" s="890">
        <v>479</v>
      </c>
      <c r="AL30" s="891"/>
      <c r="AM30" s="891"/>
      <c r="AN30" s="891"/>
      <c r="AO30" s="891"/>
      <c r="AP30" s="891" t="s">
        <v>560</v>
      </c>
      <c r="AQ30" s="891"/>
      <c r="AR30" s="891"/>
      <c r="AS30" s="891"/>
      <c r="AT30" s="891"/>
      <c r="AU30" s="891" t="s">
        <v>560</v>
      </c>
      <c r="AV30" s="891"/>
      <c r="AW30" s="891"/>
      <c r="AX30" s="891"/>
      <c r="AY30" s="891"/>
      <c r="AZ30" s="892" t="s">
        <v>560</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c r="A31" s="246">
        <v>4</v>
      </c>
      <c r="B31" s="815" t="s">
        <v>396</v>
      </c>
      <c r="C31" s="816"/>
      <c r="D31" s="816"/>
      <c r="E31" s="816"/>
      <c r="F31" s="816"/>
      <c r="G31" s="816"/>
      <c r="H31" s="816"/>
      <c r="I31" s="816"/>
      <c r="J31" s="816"/>
      <c r="K31" s="816"/>
      <c r="L31" s="816"/>
      <c r="M31" s="816"/>
      <c r="N31" s="816"/>
      <c r="O31" s="816"/>
      <c r="P31" s="817"/>
      <c r="Q31" s="818">
        <v>4009</v>
      </c>
      <c r="R31" s="819"/>
      <c r="S31" s="819"/>
      <c r="T31" s="819"/>
      <c r="U31" s="819"/>
      <c r="V31" s="819">
        <v>3697</v>
      </c>
      <c r="W31" s="819"/>
      <c r="X31" s="819"/>
      <c r="Y31" s="819"/>
      <c r="Z31" s="819"/>
      <c r="AA31" s="819">
        <v>312</v>
      </c>
      <c r="AB31" s="819"/>
      <c r="AC31" s="819"/>
      <c r="AD31" s="819"/>
      <c r="AE31" s="820"/>
      <c r="AF31" s="821">
        <v>2857</v>
      </c>
      <c r="AG31" s="822"/>
      <c r="AH31" s="822"/>
      <c r="AI31" s="822"/>
      <c r="AJ31" s="823"/>
      <c r="AK31" s="890">
        <v>58</v>
      </c>
      <c r="AL31" s="891"/>
      <c r="AM31" s="891"/>
      <c r="AN31" s="891"/>
      <c r="AO31" s="891"/>
      <c r="AP31" s="891">
        <v>11178</v>
      </c>
      <c r="AQ31" s="891"/>
      <c r="AR31" s="891"/>
      <c r="AS31" s="891"/>
      <c r="AT31" s="891"/>
      <c r="AU31" s="891">
        <v>179</v>
      </c>
      <c r="AV31" s="891"/>
      <c r="AW31" s="891"/>
      <c r="AX31" s="891"/>
      <c r="AY31" s="891"/>
      <c r="AZ31" s="892"/>
      <c r="BA31" s="892"/>
      <c r="BB31" s="892"/>
      <c r="BC31" s="892"/>
      <c r="BD31" s="892"/>
      <c r="BE31" s="888" t="s">
        <v>397</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c r="A32" s="246">
        <v>5</v>
      </c>
      <c r="B32" s="815" t="s">
        <v>398</v>
      </c>
      <c r="C32" s="816"/>
      <c r="D32" s="816"/>
      <c r="E32" s="816"/>
      <c r="F32" s="816"/>
      <c r="G32" s="816"/>
      <c r="H32" s="816"/>
      <c r="I32" s="816"/>
      <c r="J32" s="816"/>
      <c r="K32" s="816"/>
      <c r="L32" s="816"/>
      <c r="M32" s="816"/>
      <c r="N32" s="816"/>
      <c r="O32" s="816"/>
      <c r="P32" s="817"/>
      <c r="Q32" s="818">
        <v>3567</v>
      </c>
      <c r="R32" s="819"/>
      <c r="S32" s="819"/>
      <c r="T32" s="819"/>
      <c r="U32" s="819"/>
      <c r="V32" s="819">
        <v>3567</v>
      </c>
      <c r="W32" s="819"/>
      <c r="X32" s="819"/>
      <c r="Y32" s="819"/>
      <c r="Z32" s="819"/>
      <c r="AA32" s="819" t="s">
        <v>560</v>
      </c>
      <c r="AB32" s="819"/>
      <c r="AC32" s="819"/>
      <c r="AD32" s="819"/>
      <c r="AE32" s="820"/>
      <c r="AF32" s="821" t="s">
        <v>399</v>
      </c>
      <c r="AG32" s="822"/>
      <c r="AH32" s="822"/>
      <c r="AI32" s="822"/>
      <c r="AJ32" s="823"/>
      <c r="AK32" s="890">
        <v>1426</v>
      </c>
      <c r="AL32" s="891"/>
      <c r="AM32" s="891"/>
      <c r="AN32" s="891"/>
      <c r="AO32" s="891"/>
      <c r="AP32" s="891">
        <v>15922</v>
      </c>
      <c r="AQ32" s="891"/>
      <c r="AR32" s="891"/>
      <c r="AS32" s="891"/>
      <c r="AT32" s="891"/>
      <c r="AU32" s="891">
        <v>11161</v>
      </c>
      <c r="AV32" s="891"/>
      <c r="AW32" s="891"/>
      <c r="AX32" s="891"/>
      <c r="AY32" s="891"/>
      <c r="AZ32" s="892" t="s">
        <v>560</v>
      </c>
      <c r="BA32" s="892"/>
      <c r="BB32" s="892"/>
      <c r="BC32" s="892"/>
      <c r="BD32" s="892"/>
      <c r="BE32" s="888" t="s">
        <v>400</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c r="A33" s="246">
        <v>6</v>
      </c>
      <c r="B33" s="815" t="s">
        <v>401</v>
      </c>
      <c r="C33" s="816"/>
      <c r="D33" s="816"/>
      <c r="E33" s="816"/>
      <c r="F33" s="816"/>
      <c r="G33" s="816"/>
      <c r="H33" s="816"/>
      <c r="I33" s="816"/>
      <c r="J33" s="816"/>
      <c r="K33" s="816"/>
      <c r="L33" s="816"/>
      <c r="M33" s="816"/>
      <c r="N33" s="816"/>
      <c r="O33" s="816"/>
      <c r="P33" s="817"/>
      <c r="Q33" s="818">
        <v>405</v>
      </c>
      <c r="R33" s="819"/>
      <c r="S33" s="819"/>
      <c r="T33" s="819"/>
      <c r="U33" s="819"/>
      <c r="V33" s="819">
        <v>405</v>
      </c>
      <c r="W33" s="819"/>
      <c r="X33" s="819"/>
      <c r="Y33" s="819"/>
      <c r="Z33" s="819"/>
      <c r="AA33" s="819" t="s">
        <v>560</v>
      </c>
      <c r="AB33" s="819"/>
      <c r="AC33" s="819"/>
      <c r="AD33" s="819"/>
      <c r="AE33" s="820"/>
      <c r="AF33" s="821" t="s">
        <v>120</v>
      </c>
      <c r="AG33" s="822"/>
      <c r="AH33" s="822"/>
      <c r="AI33" s="822"/>
      <c r="AJ33" s="823"/>
      <c r="AK33" s="890">
        <v>232</v>
      </c>
      <c r="AL33" s="891"/>
      <c r="AM33" s="891"/>
      <c r="AN33" s="891"/>
      <c r="AO33" s="891"/>
      <c r="AP33" s="891">
        <v>1463</v>
      </c>
      <c r="AQ33" s="891"/>
      <c r="AR33" s="891"/>
      <c r="AS33" s="891"/>
      <c r="AT33" s="891"/>
      <c r="AU33" s="891">
        <v>1463</v>
      </c>
      <c r="AV33" s="891"/>
      <c r="AW33" s="891"/>
      <c r="AX33" s="891"/>
      <c r="AY33" s="891"/>
      <c r="AZ33" s="892" t="s">
        <v>560</v>
      </c>
      <c r="BA33" s="892"/>
      <c r="BB33" s="892"/>
      <c r="BC33" s="892"/>
      <c r="BD33" s="892"/>
      <c r="BE33" s="888" t="s">
        <v>400</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c r="A34" s="246">
        <v>7</v>
      </c>
      <c r="B34" s="815" t="s">
        <v>402</v>
      </c>
      <c r="C34" s="816"/>
      <c r="D34" s="816"/>
      <c r="E34" s="816"/>
      <c r="F34" s="816"/>
      <c r="G34" s="816"/>
      <c r="H34" s="816"/>
      <c r="I34" s="816"/>
      <c r="J34" s="816"/>
      <c r="K34" s="816"/>
      <c r="L34" s="816"/>
      <c r="M34" s="816"/>
      <c r="N34" s="816"/>
      <c r="O34" s="816"/>
      <c r="P34" s="817"/>
      <c r="Q34" s="818">
        <v>2215</v>
      </c>
      <c r="R34" s="819"/>
      <c r="S34" s="819"/>
      <c r="T34" s="819"/>
      <c r="U34" s="819"/>
      <c r="V34" s="819">
        <v>1857</v>
      </c>
      <c r="W34" s="819"/>
      <c r="X34" s="819"/>
      <c r="Y34" s="819"/>
      <c r="Z34" s="819"/>
      <c r="AA34" s="819">
        <v>358</v>
      </c>
      <c r="AB34" s="819"/>
      <c r="AC34" s="819"/>
      <c r="AD34" s="819"/>
      <c r="AE34" s="820"/>
      <c r="AF34" s="821" t="s">
        <v>120</v>
      </c>
      <c r="AG34" s="822"/>
      <c r="AH34" s="822"/>
      <c r="AI34" s="822"/>
      <c r="AJ34" s="823"/>
      <c r="AK34" s="890">
        <v>1564</v>
      </c>
      <c r="AL34" s="891"/>
      <c r="AM34" s="891"/>
      <c r="AN34" s="891"/>
      <c r="AO34" s="891"/>
      <c r="AP34" s="891" t="s">
        <v>560</v>
      </c>
      <c r="AQ34" s="891"/>
      <c r="AR34" s="891"/>
      <c r="AS34" s="891"/>
      <c r="AT34" s="891"/>
      <c r="AU34" s="891" t="s">
        <v>560</v>
      </c>
      <c r="AV34" s="891"/>
      <c r="AW34" s="891"/>
      <c r="AX34" s="891"/>
      <c r="AY34" s="891"/>
      <c r="AZ34" s="892" t="s">
        <v>560</v>
      </c>
      <c r="BA34" s="892"/>
      <c r="BB34" s="892"/>
      <c r="BC34" s="892"/>
      <c r="BD34" s="892"/>
      <c r="BE34" s="888" t="s">
        <v>400</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403</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c r="A63" s="244" t="s">
        <v>380</v>
      </c>
      <c r="B63" s="850" t="s">
        <v>404</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2889</v>
      </c>
      <c r="AG63" s="902"/>
      <c r="AH63" s="902"/>
      <c r="AI63" s="902"/>
      <c r="AJ63" s="903"/>
      <c r="AK63" s="904"/>
      <c r="AL63" s="899"/>
      <c r="AM63" s="899"/>
      <c r="AN63" s="899"/>
      <c r="AO63" s="899"/>
      <c r="AP63" s="902">
        <v>28624</v>
      </c>
      <c r="AQ63" s="902"/>
      <c r="AR63" s="902"/>
      <c r="AS63" s="902"/>
      <c r="AT63" s="902"/>
      <c r="AU63" s="902">
        <v>12854</v>
      </c>
      <c r="AV63" s="902"/>
      <c r="AW63" s="902"/>
      <c r="AX63" s="902"/>
      <c r="AY63" s="902"/>
      <c r="AZ63" s="906"/>
      <c r="BA63" s="906"/>
      <c r="BB63" s="906"/>
      <c r="BC63" s="906"/>
      <c r="BD63" s="906"/>
      <c r="BE63" s="907"/>
      <c r="BF63" s="907"/>
      <c r="BG63" s="907"/>
      <c r="BH63" s="907"/>
      <c r="BI63" s="908"/>
      <c r="BJ63" s="909" t="s">
        <v>120</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c r="A65" s="232" t="s">
        <v>405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c r="A66" s="800" t="s">
        <v>406</v>
      </c>
      <c r="B66" s="801"/>
      <c r="C66" s="801"/>
      <c r="D66" s="801"/>
      <c r="E66" s="801"/>
      <c r="F66" s="801"/>
      <c r="G66" s="801"/>
      <c r="H66" s="801"/>
      <c r="I66" s="801"/>
      <c r="J66" s="801"/>
      <c r="K66" s="801"/>
      <c r="L66" s="801"/>
      <c r="M66" s="801"/>
      <c r="N66" s="801"/>
      <c r="O66" s="801"/>
      <c r="P66" s="802"/>
      <c r="Q66" s="777" t="s">
        <v>407</v>
      </c>
      <c r="R66" s="778"/>
      <c r="S66" s="778"/>
      <c r="T66" s="778"/>
      <c r="U66" s="779"/>
      <c r="V66" s="777" t="s">
        <v>385</v>
      </c>
      <c r="W66" s="778"/>
      <c r="X66" s="778"/>
      <c r="Y66" s="778"/>
      <c r="Z66" s="779"/>
      <c r="AA66" s="777" t="s">
        <v>408</v>
      </c>
      <c r="AB66" s="778"/>
      <c r="AC66" s="778"/>
      <c r="AD66" s="778"/>
      <c r="AE66" s="779"/>
      <c r="AF66" s="912" t="s">
        <v>409</v>
      </c>
      <c r="AG66" s="873"/>
      <c r="AH66" s="873"/>
      <c r="AI66" s="873"/>
      <c r="AJ66" s="913"/>
      <c r="AK66" s="777" t="s">
        <v>388</v>
      </c>
      <c r="AL66" s="801"/>
      <c r="AM66" s="801"/>
      <c r="AN66" s="801"/>
      <c r="AO66" s="802"/>
      <c r="AP66" s="777" t="s">
        <v>389</v>
      </c>
      <c r="AQ66" s="778"/>
      <c r="AR66" s="778"/>
      <c r="AS66" s="778"/>
      <c r="AT66" s="779"/>
      <c r="AU66" s="777" t="s">
        <v>410</v>
      </c>
      <c r="AV66" s="778"/>
      <c r="AW66" s="778"/>
      <c r="AX66" s="778"/>
      <c r="AY66" s="779"/>
      <c r="AZ66" s="777" t="s">
        <v>367</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c r="A68" s="238">
        <v>1</v>
      </c>
      <c r="B68" s="929" t="s">
        <v>562</v>
      </c>
      <c r="C68" s="930"/>
      <c r="D68" s="930"/>
      <c r="E68" s="930"/>
      <c r="F68" s="930"/>
      <c r="G68" s="930"/>
      <c r="H68" s="930"/>
      <c r="I68" s="930"/>
      <c r="J68" s="930"/>
      <c r="K68" s="930"/>
      <c r="L68" s="930"/>
      <c r="M68" s="930"/>
      <c r="N68" s="930"/>
      <c r="O68" s="930"/>
      <c r="P68" s="931"/>
      <c r="Q68" s="932">
        <v>4841</v>
      </c>
      <c r="R68" s="926"/>
      <c r="S68" s="926"/>
      <c r="T68" s="926"/>
      <c r="U68" s="926"/>
      <c r="V68" s="926">
        <v>4438</v>
      </c>
      <c r="W68" s="926"/>
      <c r="X68" s="926"/>
      <c r="Y68" s="926"/>
      <c r="Z68" s="926"/>
      <c r="AA68" s="926">
        <v>403</v>
      </c>
      <c r="AB68" s="926"/>
      <c r="AC68" s="926"/>
      <c r="AD68" s="926"/>
      <c r="AE68" s="926"/>
      <c r="AF68" s="926">
        <v>403</v>
      </c>
      <c r="AG68" s="926"/>
      <c r="AH68" s="926"/>
      <c r="AI68" s="926"/>
      <c r="AJ68" s="926"/>
      <c r="AK68" s="926">
        <v>87</v>
      </c>
      <c r="AL68" s="926"/>
      <c r="AM68" s="926"/>
      <c r="AN68" s="926"/>
      <c r="AO68" s="926"/>
      <c r="AP68" s="926">
        <v>657</v>
      </c>
      <c r="AQ68" s="926"/>
      <c r="AR68" s="926"/>
      <c r="AS68" s="926"/>
      <c r="AT68" s="926"/>
      <c r="AU68" s="926">
        <v>355</v>
      </c>
      <c r="AV68" s="926"/>
      <c r="AW68" s="926"/>
      <c r="AX68" s="926"/>
      <c r="AY68" s="926"/>
      <c r="AZ68" s="927" t="s">
        <v>568</v>
      </c>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c r="A69" s="241">
        <v>2</v>
      </c>
      <c r="B69" s="933" t="s">
        <v>562</v>
      </c>
      <c r="C69" s="934"/>
      <c r="D69" s="934"/>
      <c r="E69" s="934"/>
      <c r="F69" s="934"/>
      <c r="G69" s="934"/>
      <c r="H69" s="934"/>
      <c r="I69" s="934"/>
      <c r="J69" s="934"/>
      <c r="K69" s="934"/>
      <c r="L69" s="934"/>
      <c r="M69" s="934"/>
      <c r="N69" s="934"/>
      <c r="O69" s="934"/>
      <c r="P69" s="935"/>
      <c r="Q69" s="936">
        <v>29184</v>
      </c>
      <c r="R69" s="891"/>
      <c r="S69" s="891"/>
      <c r="T69" s="891"/>
      <c r="U69" s="891"/>
      <c r="V69" s="891">
        <v>28384</v>
      </c>
      <c r="W69" s="891"/>
      <c r="X69" s="891"/>
      <c r="Y69" s="891"/>
      <c r="Z69" s="891"/>
      <c r="AA69" s="891">
        <v>800</v>
      </c>
      <c r="AB69" s="891"/>
      <c r="AC69" s="891"/>
      <c r="AD69" s="891"/>
      <c r="AE69" s="891"/>
      <c r="AF69" s="891">
        <v>800</v>
      </c>
      <c r="AG69" s="891"/>
      <c r="AH69" s="891"/>
      <c r="AI69" s="891"/>
      <c r="AJ69" s="891"/>
      <c r="AK69" s="891">
        <v>4574</v>
      </c>
      <c r="AL69" s="891"/>
      <c r="AM69" s="891"/>
      <c r="AN69" s="891"/>
      <c r="AO69" s="891"/>
      <c r="AP69" s="891" t="s">
        <v>578</v>
      </c>
      <c r="AQ69" s="891"/>
      <c r="AR69" s="891"/>
      <c r="AS69" s="891"/>
      <c r="AT69" s="891"/>
      <c r="AU69" s="891" t="s">
        <v>560</v>
      </c>
      <c r="AV69" s="891"/>
      <c r="AW69" s="891"/>
      <c r="AX69" s="891"/>
      <c r="AY69" s="891"/>
      <c r="AZ69" s="937" t="s">
        <v>569</v>
      </c>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c r="A70" s="241">
        <v>3</v>
      </c>
      <c r="B70" s="933" t="s">
        <v>563</v>
      </c>
      <c r="C70" s="934"/>
      <c r="D70" s="934"/>
      <c r="E70" s="934"/>
      <c r="F70" s="934"/>
      <c r="G70" s="934"/>
      <c r="H70" s="934"/>
      <c r="I70" s="934"/>
      <c r="J70" s="934"/>
      <c r="K70" s="934"/>
      <c r="L70" s="934"/>
      <c r="M70" s="934"/>
      <c r="N70" s="934"/>
      <c r="O70" s="934"/>
      <c r="P70" s="935"/>
      <c r="Q70" s="936">
        <v>238</v>
      </c>
      <c r="R70" s="891"/>
      <c r="S70" s="891"/>
      <c r="T70" s="891"/>
      <c r="U70" s="891"/>
      <c r="V70" s="891">
        <v>190</v>
      </c>
      <c r="W70" s="891"/>
      <c r="X70" s="891"/>
      <c r="Y70" s="891"/>
      <c r="Z70" s="891"/>
      <c r="AA70" s="891">
        <v>48</v>
      </c>
      <c r="AB70" s="891"/>
      <c r="AC70" s="891"/>
      <c r="AD70" s="891"/>
      <c r="AE70" s="891"/>
      <c r="AF70" s="891">
        <v>48</v>
      </c>
      <c r="AG70" s="891"/>
      <c r="AH70" s="891"/>
      <c r="AI70" s="891"/>
      <c r="AJ70" s="891"/>
      <c r="AK70" s="891">
        <v>41</v>
      </c>
      <c r="AL70" s="891"/>
      <c r="AM70" s="891"/>
      <c r="AN70" s="891"/>
      <c r="AO70" s="891"/>
      <c r="AP70" s="891" t="s">
        <v>560</v>
      </c>
      <c r="AQ70" s="891"/>
      <c r="AR70" s="891"/>
      <c r="AS70" s="891"/>
      <c r="AT70" s="891"/>
      <c r="AU70" s="891" t="s">
        <v>579</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c r="A71" s="241">
        <v>4</v>
      </c>
      <c r="B71" s="933" t="s">
        <v>564</v>
      </c>
      <c r="C71" s="934"/>
      <c r="D71" s="934"/>
      <c r="E71" s="934"/>
      <c r="F71" s="934"/>
      <c r="G71" s="934"/>
      <c r="H71" s="934"/>
      <c r="I71" s="934"/>
      <c r="J71" s="934"/>
      <c r="K71" s="934"/>
      <c r="L71" s="934"/>
      <c r="M71" s="934"/>
      <c r="N71" s="934"/>
      <c r="O71" s="934"/>
      <c r="P71" s="935"/>
      <c r="Q71" s="936">
        <v>5</v>
      </c>
      <c r="R71" s="891"/>
      <c r="S71" s="891"/>
      <c r="T71" s="891"/>
      <c r="U71" s="891"/>
      <c r="V71" s="891">
        <v>4</v>
      </c>
      <c r="W71" s="891"/>
      <c r="X71" s="891"/>
      <c r="Y71" s="891"/>
      <c r="Z71" s="891"/>
      <c r="AA71" s="891">
        <v>1</v>
      </c>
      <c r="AB71" s="891"/>
      <c r="AC71" s="891"/>
      <c r="AD71" s="891"/>
      <c r="AE71" s="891"/>
      <c r="AF71" s="891">
        <v>1</v>
      </c>
      <c r="AG71" s="891"/>
      <c r="AH71" s="891"/>
      <c r="AI71" s="891"/>
      <c r="AJ71" s="891"/>
      <c r="AK71" s="891" t="s">
        <v>591</v>
      </c>
      <c r="AL71" s="891"/>
      <c r="AM71" s="891"/>
      <c r="AN71" s="891"/>
      <c r="AO71" s="891"/>
      <c r="AP71" s="891" t="s">
        <v>560</v>
      </c>
      <c r="AQ71" s="891"/>
      <c r="AR71" s="891"/>
      <c r="AS71" s="891"/>
      <c r="AT71" s="891"/>
      <c r="AU71" s="891" t="s">
        <v>560</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c r="A72" s="241">
        <v>5</v>
      </c>
      <c r="B72" s="933" t="s">
        <v>565</v>
      </c>
      <c r="C72" s="934"/>
      <c r="D72" s="934"/>
      <c r="E72" s="934"/>
      <c r="F72" s="934"/>
      <c r="G72" s="934"/>
      <c r="H72" s="934"/>
      <c r="I72" s="934"/>
      <c r="J72" s="934"/>
      <c r="K72" s="934"/>
      <c r="L72" s="934"/>
      <c r="M72" s="934"/>
      <c r="N72" s="934"/>
      <c r="O72" s="934"/>
      <c r="P72" s="935"/>
      <c r="Q72" s="936">
        <v>1644</v>
      </c>
      <c r="R72" s="891"/>
      <c r="S72" s="891"/>
      <c r="T72" s="891"/>
      <c r="U72" s="891"/>
      <c r="V72" s="891">
        <v>1624</v>
      </c>
      <c r="W72" s="891"/>
      <c r="X72" s="891"/>
      <c r="Y72" s="891"/>
      <c r="Z72" s="891"/>
      <c r="AA72" s="891">
        <v>20</v>
      </c>
      <c r="AB72" s="891"/>
      <c r="AC72" s="891"/>
      <c r="AD72" s="891"/>
      <c r="AE72" s="891"/>
      <c r="AF72" s="891">
        <v>20</v>
      </c>
      <c r="AG72" s="891"/>
      <c r="AH72" s="891"/>
      <c r="AI72" s="891"/>
      <c r="AJ72" s="891"/>
      <c r="AK72" s="891" t="s">
        <v>589</v>
      </c>
      <c r="AL72" s="891"/>
      <c r="AM72" s="891"/>
      <c r="AN72" s="891"/>
      <c r="AO72" s="891"/>
      <c r="AP72" s="891" t="s">
        <v>579</v>
      </c>
      <c r="AQ72" s="891"/>
      <c r="AR72" s="891"/>
      <c r="AS72" s="891"/>
      <c r="AT72" s="891"/>
      <c r="AU72" s="891" t="s">
        <v>560</v>
      </c>
      <c r="AV72" s="891"/>
      <c r="AW72" s="891"/>
      <c r="AX72" s="891"/>
      <c r="AY72" s="891"/>
      <c r="AZ72" s="937" t="s">
        <v>568</v>
      </c>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c r="A73" s="241">
        <v>6</v>
      </c>
      <c r="B73" s="933" t="s">
        <v>565</v>
      </c>
      <c r="C73" s="934"/>
      <c r="D73" s="934"/>
      <c r="E73" s="934"/>
      <c r="F73" s="934"/>
      <c r="G73" s="934"/>
      <c r="H73" s="934"/>
      <c r="I73" s="934"/>
      <c r="J73" s="934"/>
      <c r="K73" s="934"/>
      <c r="L73" s="934"/>
      <c r="M73" s="934"/>
      <c r="N73" s="934"/>
      <c r="O73" s="934"/>
      <c r="P73" s="935"/>
      <c r="Q73" s="936">
        <v>693386</v>
      </c>
      <c r="R73" s="891"/>
      <c r="S73" s="891"/>
      <c r="T73" s="891"/>
      <c r="U73" s="891"/>
      <c r="V73" s="891">
        <v>677426</v>
      </c>
      <c r="W73" s="891"/>
      <c r="X73" s="891"/>
      <c r="Y73" s="891"/>
      <c r="Z73" s="891"/>
      <c r="AA73" s="891">
        <v>15960</v>
      </c>
      <c r="AB73" s="891"/>
      <c r="AC73" s="891"/>
      <c r="AD73" s="891"/>
      <c r="AE73" s="891"/>
      <c r="AF73" s="891">
        <v>15960</v>
      </c>
      <c r="AG73" s="891"/>
      <c r="AH73" s="891"/>
      <c r="AI73" s="891"/>
      <c r="AJ73" s="891"/>
      <c r="AK73" s="891">
        <v>7105</v>
      </c>
      <c r="AL73" s="891"/>
      <c r="AM73" s="891"/>
      <c r="AN73" s="891"/>
      <c r="AO73" s="891"/>
      <c r="AP73" s="891" t="s">
        <v>560</v>
      </c>
      <c r="AQ73" s="891"/>
      <c r="AR73" s="891"/>
      <c r="AS73" s="891"/>
      <c r="AT73" s="891"/>
      <c r="AU73" s="891" t="s">
        <v>579</v>
      </c>
      <c r="AV73" s="891"/>
      <c r="AW73" s="891"/>
      <c r="AX73" s="891"/>
      <c r="AY73" s="891"/>
      <c r="AZ73" s="937" t="s">
        <v>569</v>
      </c>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c r="A74" s="241">
        <v>7</v>
      </c>
      <c r="B74" s="933" t="s">
        <v>566</v>
      </c>
      <c r="C74" s="934"/>
      <c r="D74" s="934"/>
      <c r="E74" s="934"/>
      <c r="F74" s="934"/>
      <c r="G74" s="934"/>
      <c r="H74" s="934"/>
      <c r="I74" s="934"/>
      <c r="J74" s="934"/>
      <c r="K74" s="934"/>
      <c r="L74" s="934"/>
      <c r="M74" s="934"/>
      <c r="N74" s="934"/>
      <c r="O74" s="934"/>
      <c r="P74" s="935"/>
      <c r="Q74" s="936">
        <v>382</v>
      </c>
      <c r="R74" s="891"/>
      <c r="S74" s="891"/>
      <c r="T74" s="891"/>
      <c r="U74" s="891"/>
      <c r="V74" s="891">
        <v>136</v>
      </c>
      <c r="W74" s="891"/>
      <c r="X74" s="891"/>
      <c r="Y74" s="891"/>
      <c r="Z74" s="891"/>
      <c r="AA74" s="891">
        <v>246</v>
      </c>
      <c r="AB74" s="891"/>
      <c r="AC74" s="891"/>
      <c r="AD74" s="891"/>
      <c r="AE74" s="891"/>
      <c r="AF74" s="891">
        <v>246</v>
      </c>
      <c r="AG74" s="891"/>
      <c r="AH74" s="891"/>
      <c r="AI74" s="891"/>
      <c r="AJ74" s="891"/>
      <c r="AK74" s="891" t="s">
        <v>590</v>
      </c>
      <c r="AL74" s="891"/>
      <c r="AM74" s="891"/>
      <c r="AN74" s="891"/>
      <c r="AO74" s="891"/>
      <c r="AP74" s="891" t="s">
        <v>560</v>
      </c>
      <c r="AQ74" s="891"/>
      <c r="AR74" s="891"/>
      <c r="AS74" s="891"/>
      <c r="AT74" s="891"/>
      <c r="AU74" s="891" t="s">
        <v>579</v>
      </c>
      <c r="AV74" s="891"/>
      <c r="AW74" s="891"/>
      <c r="AX74" s="891"/>
      <c r="AY74" s="891"/>
      <c r="AZ74" s="937" t="s">
        <v>570</v>
      </c>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c r="A75" s="241">
        <v>8</v>
      </c>
      <c r="B75" s="933" t="s">
        <v>567</v>
      </c>
      <c r="C75" s="934"/>
      <c r="D75" s="934"/>
      <c r="E75" s="934"/>
      <c r="F75" s="934"/>
      <c r="G75" s="934"/>
      <c r="H75" s="934"/>
      <c r="I75" s="934"/>
      <c r="J75" s="934"/>
      <c r="K75" s="934"/>
      <c r="L75" s="934"/>
      <c r="M75" s="934"/>
      <c r="N75" s="934"/>
      <c r="O75" s="934"/>
      <c r="P75" s="935"/>
      <c r="Q75" s="939">
        <v>423</v>
      </c>
      <c r="R75" s="940"/>
      <c r="S75" s="940"/>
      <c r="T75" s="940"/>
      <c r="U75" s="890"/>
      <c r="V75" s="941">
        <v>410</v>
      </c>
      <c r="W75" s="940"/>
      <c r="X75" s="940"/>
      <c r="Y75" s="940"/>
      <c r="Z75" s="890"/>
      <c r="AA75" s="941">
        <v>12</v>
      </c>
      <c r="AB75" s="940"/>
      <c r="AC75" s="940"/>
      <c r="AD75" s="940"/>
      <c r="AE75" s="890"/>
      <c r="AF75" s="941">
        <v>12</v>
      </c>
      <c r="AG75" s="940"/>
      <c r="AH75" s="940"/>
      <c r="AI75" s="940"/>
      <c r="AJ75" s="890"/>
      <c r="AK75" s="941">
        <v>49</v>
      </c>
      <c r="AL75" s="940"/>
      <c r="AM75" s="940"/>
      <c r="AN75" s="940"/>
      <c r="AO75" s="890"/>
      <c r="AP75" s="941" t="s">
        <v>561</v>
      </c>
      <c r="AQ75" s="940"/>
      <c r="AR75" s="940"/>
      <c r="AS75" s="940"/>
      <c r="AT75" s="890"/>
      <c r="AU75" s="941" t="s">
        <v>579</v>
      </c>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c r="A88" s="244" t="s">
        <v>380</v>
      </c>
      <c r="B88" s="850" t="s">
        <v>411</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17490</v>
      </c>
      <c r="AG88" s="902"/>
      <c r="AH88" s="902"/>
      <c r="AI88" s="902"/>
      <c r="AJ88" s="902"/>
      <c r="AK88" s="899"/>
      <c r="AL88" s="899"/>
      <c r="AM88" s="899"/>
      <c r="AN88" s="899"/>
      <c r="AO88" s="899"/>
      <c r="AP88" s="902">
        <v>657</v>
      </c>
      <c r="AQ88" s="902"/>
      <c r="AR88" s="902"/>
      <c r="AS88" s="902"/>
      <c r="AT88" s="902"/>
      <c r="AU88" s="902">
        <v>355</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380</v>
      </c>
      <c r="BR102" s="850" t="s">
        <v>412</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442</v>
      </c>
      <c r="CS102" s="910"/>
      <c r="CT102" s="910"/>
      <c r="CU102" s="910"/>
      <c r="CV102" s="953"/>
      <c r="CW102" s="952">
        <v>65</v>
      </c>
      <c r="CX102" s="910"/>
      <c r="CY102" s="910"/>
      <c r="CZ102" s="910"/>
      <c r="DA102" s="953"/>
      <c r="DB102" s="952">
        <v>383</v>
      </c>
      <c r="DC102" s="910"/>
      <c r="DD102" s="910"/>
      <c r="DE102" s="910"/>
      <c r="DF102" s="953"/>
      <c r="DG102" s="952" t="s">
        <v>583</v>
      </c>
      <c r="DH102" s="910"/>
      <c r="DI102" s="910"/>
      <c r="DJ102" s="910"/>
      <c r="DK102" s="953"/>
      <c r="DL102" s="952" t="s">
        <v>560</v>
      </c>
      <c r="DM102" s="910"/>
      <c r="DN102" s="910"/>
      <c r="DO102" s="910"/>
      <c r="DP102" s="953"/>
      <c r="DQ102" s="952" t="s">
        <v>560</v>
      </c>
      <c r="DR102" s="910"/>
      <c r="DS102" s="910"/>
      <c r="DT102" s="910"/>
      <c r="DU102" s="953"/>
      <c r="DV102" s="976" t="s">
        <v>560</v>
      </c>
      <c r="DW102" s="977"/>
      <c r="DX102" s="977"/>
      <c r="DY102" s="977"/>
      <c r="DZ102" s="978"/>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413</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414</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415</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416</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1" t="s">
        <v>417</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418</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c r="A109" s="974" t="s">
        <v>419</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420</v>
      </c>
      <c r="AB109" s="955"/>
      <c r="AC109" s="955"/>
      <c r="AD109" s="955"/>
      <c r="AE109" s="956"/>
      <c r="AF109" s="954" t="s">
        <v>298</v>
      </c>
      <c r="AG109" s="955"/>
      <c r="AH109" s="955"/>
      <c r="AI109" s="955"/>
      <c r="AJ109" s="956"/>
      <c r="AK109" s="954" t="s">
        <v>297</v>
      </c>
      <c r="AL109" s="955"/>
      <c r="AM109" s="955"/>
      <c r="AN109" s="955"/>
      <c r="AO109" s="956"/>
      <c r="AP109" s="954" t="s">
        <v>421</v>
      </c>
      <c r="AQ109" s="955"/>
      <c r="AR109" s="955"/>
      <c r="AS109" s="955"/>
      <c r="AT109" s="957"/>
      <c r="AU109" s="974" t="s">
        <v>419</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420</v>
      </c>
      <c r="BR109" s="955"/>
      <c r="BS109" s="955"/>
      <c r="BT109" s="955"/>
      <c r="BU109" s="956"/>
      <c r="BV109" s="954" t="s">
        <v>298</v>
      </c>
      <c r="BW109" s="955"/>
      <c r="BX109" s="955"/>
      <c r="BY109" s="955"/>
      <c r="BZ109" s="956"/>
      <c r="CA109" s="954" t="s">
        <v>297</v>
      </c>
      <c r="CB109" s="955"/>
      <c r="CC109" s="955"/>
      <c r="CD109" s="955"/>
      <c r="CE109" s="956"/>
      <c r="CF109" s="975" t="s">
        <v>421</v>
      </c>
      <c r="CG109" s="975"/>
      <c r="CH109" s="975"/>
      <c r="CI109" s="975"/>
      <c r="CJ109" s="975"/>
      <c r="CK109" s="954" t="s">
        <v>422</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420</v>
      </c>
      <c r="DH109" s="955"/>
      <c r="DI109" s="955"/>
      <c r="DJ109" s="955"/>
      <c r="DK109" s="956"/>
      <c r="DL109" s="954" t="s">
        <v>298</v>
      </c>
      <c r="DM109" s="955"/>
      <c r="DN109" s="955"/>
      <c r="DO109" s="955"/>
      <c r="DP109" s="956"/>
      <c r="DQ109" s="954" t="s">
        <v>297</v>
      </c>
      <c r="DR109" s="955"/>
      <c r="DS109" s="955"/>
      <c r="DT109" s="955"/>
      <c r="DU109" s="956"/>
      <c r="DV109" s="954" t="s">
        <v>421</v>
      </c>
      <c r="DW109" s="955"/>
      <c r="DX109" s="955"/>
      <c r="DY109" s="955"/>
      <c r="DZ109" s="957"/>
    </row>
    <row r="110" spans="1:131" s="226" customFormat="1" ht="26.25" customHeight="1">
      <c r="A110" s="958" t="s">
        <v>423</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4437811</v>
      </c>
      <c r="AB110" s="962"/>
      <c r="AC110" s="962"/>
      <c r="AD110" s="962"/>
      <c r="AE110" s="963"/>
      <c r="AF110" s="964">
        <v>4611164</v>
      </c>
      <c r="AG110" s="962"/>
      <c r="AH110" s="962"/>
      <c r="AI110" s="962"/>
      <c r="AJ110" s="963"/>
      <c r="AK110" s="964">
        <v>4754612</v>
      </c>
      <c r="AL110" s="962"/>
      <c r="AM110" s="962"/>
      <c r="AN110" s="962"/>
      <c r="AO110" s="963"/>
      <c r="AP110" s="965">
        <v>13.6</v>
      </c>
      <c r="AQ110" s="966"/>
      <c r="AR110" s="966"/>
      <c r="AS110" s="966"/>
      <c r="AT110" s="967"/>
      <c r="AU110" s="968" t="s">
        <v>67</v>
      </c>
      <c r="AV110" s="969"/>
      <c r="AW110" s="969"/>
      <c r="AX110" s="969"/>
      <c r="AY110" s="969"/>
      <c r="AZ110" s="1010" t="s">
        <v>424</v>
      </c>
      <c r="BA110" s="959"/>
      <c r="BB110" s="959"/>
      <c r="BC110" s="959"/>
      <c r="BD110" s="959"/>
      <c r="BE110" s="959"/>
      <c r="BF110" s="959"/>
      <c r="BG110" s="959"/>
      <c r="BH110" s="959"/>
      <c r="BI110" s="959"/>
      <c r="BJ110" s="959"/>
      <c r="BK110" s="959"/>
      <c r="BL110" s="959"/>
      <c r="BM110" s="959"/>
      <c r="BN110" s="959"/>
      <c r="BO110" s="959"/>
      <c r="BP110" s="960"/>
      <c r="BQ110" s="996">
        <v>38624722</v>
      </c>
      <c r="BR110" s="997"/>
      <c r="BS110" s="997"/>
      <c r="BT110" s="997"/>
      <c r="BU110" s="997"/>
      <c r="BV110" s="997">
        <v>37519725</v>
      </c>
      <c r="BW110" s="997"/>
      <c r="BX110" s="997"/>
      <c r="BY110" s="997"/>
      <c r="BZ110" s="997"/>
      <c r="CA110" s="997">
        <v>36209547</v>
      </c>
      <c r="CB110" s="997"/>
      <c r="CC110" s="997"/>
      <c r="CD110" s="997"/>
      <c r="CE110" s="997"/>
      <c r="CF110" s="1011">
        <v>103.9</v>
      </c>
      <c r="CG110" s="1012"/>
      <c r="CH110" s="1012"/>
      <c r="CI110" s="1012"/>
      <c r="CJ110" s="1012"/>
      <c r="CK110" s="1013" t="s">
        <v>425</v>
      </c>
      <c r="CL110" s="1014"/>
      <c r="CM110" s="993" t="s">
        <v>426</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120</v>
      </c>
      <c r="DH110" s="997"/>
      <c r="DI110" s="997"/>
      <c r="DJ110" s="997"/>
      <c r="DK110" s="997"/>
      <c r="DL110" s="997" t="s">
        <v>120</v>
      </c>
      <c r="DM110" s="997"/>
      <c r="DN110" s="997"/>
      <c r="DO110" s="997"/>
      <c r="DP110" s="997"/>
      <c r="DQ110" s="997" t="s">
        <v>427</v>
      </c>
      <c r="DR110" s="997"/>
      <c r="DS110" s="997"/>
      <c r="DT110" s="997"/>
      <c r="DU110" s="997"/>
      <c r="DV110" s="998" t="s">
        <v>427</v>
      </c>
      <c r="DW110" s="998"/>
      <c r="DX110" s="998"/>
      <c r="DY110" s="998"/>
      <c r="DZ110" s="999"/>
    </row>
    <row r="111" spans="1:131" s="226" customFormat="1" ht="26.25" customHeight="1">
      <c r="A111" s="1000" t="s">
        <v>428</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427</v>
      </c>
      <c r="AB111" s="1004"/>
      <c r="AC111" s="1004"/>
      <c r="AD111" s="1004"/>
      <c r="AE111" s="1005"/>
      <c r="AF111" s="1006" t="s">
        <v>427</v>
      </c>
      <c r="AG111" s="1004"/>
      <c r="AH111" s="1004"/>
      <c r="AI111" s="1004"/>
      <c r="AJ111" s="1005"/>
      <c r="AK111" s="1006" t="s">
        <v>427</v>
      </c>
      <c r="AL111" s="1004"/>
      <c r="AM111" s="1004"/>
      <c r="AN111" s="1004"/>
      <c r="AO111" s="1005"/>
      <c r="AP111" s="1007" t="s">
        <v>120</v>
      </c>
      <c r="AQ111" s="1008"/>
      <c r="AR111" s="1008"/>
      <c r="AS111" s="1008"/>
      <c r="AT111" s="1009"/>
      <c r="AU111" s="970"/>
      <c r="AV111" s="971"/>
      <c r="AW111" s="971"/>
      <c r="AX111" s="971"/>
      <c r="AY111" s="971"/>
      <c r="AZ111" s="1019" t="s">
        <v>429</v>
      </c>
      <c r="BA111" s="1020"/>
      <c r="BB111" s="1020"/>
      <c r="BC111" s="1020"/>
      <c r="BD111" s="1020"/>
      <c r="BE111" s="1020"/>
      <c r="BF111" s="1020"/>
      <c r="BG111" s="1020"/>
      <c r="BH111" s="1020"/>
      <c r="BI111" s="1020"/>
      <c r="BJ111" s="1020"/>
      <c r="BK111" s="1020"/>
      <c r="BL111" s="1020"/>
      <c r="BM111" s="1020"/>
      <c r="BN111" s="1020"/>
      <c r="BO111" s="1020"/>
      <c r="BP111" s="1021"/>
      <c r="BQ111" s="989" t="s">
        <v>120</v>
      </c>
      <c r="BR111" s="990"/>
      <c r="BS111" s="990"/>
      <c r="BT111" s="990"/>
      <c r="BU111" s="990"/>
      <c r="BV111" s="990" t="s">
        <v>120</v>
      </c>
      <c r="BW111" s="990"/>
      <c r="BX111" s="990"/>
      <c r="BY111" s="990"/>
      <c r="BZ111" s="990"/>
      <c r="CA111" s="990" t="s">
        <v>120</v>
      </c>
      <c r="CB111" s="990"/>
      <c r="CC111" s="990"/>
      <c r="CD111" s="990"/>
      <c r="CE111" s="990"/>
      <c r="CF111" s="984" t="s">
        <v>427</v>
      </c>
      <c r="CG111" s="985"/>
      <c r="CH111" s="985"/>
      <c r="CI111" s="985"/>
      <c r="CJ111" s="985"/>
      <c r="CK111" s="1015"/>
      <c r="CL111" s="1016"/>
      <c r="CM111" s="986" t="s">
        <v>430</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120</v>
      </c>
      <c r="DH111" s="990"/>
      <c r="DI111" s="990"/>
      <c r="DJ111" s="990"/>
      <c r="DK111" s="990"/>
      <c r="DL111" s="990" t="s">
        <v>427</v>
      </c>
      <c r="DM111" s="990"/>
      <c r="DN111" s="990"/>
      <c r="DO111" s="990"/>
      <c r="DP111" s="990"/>
      <c r="DQ111" s="990" t="s">
        <v>399</v>
      </c>
      <c r="DR111" s="990"/>
      <c r="DS111" s="990"/>
      <c r="DT111" s="990"/>
      <c r="DU111" s="990"/>
      <c r="DV111" s="991" t="s">
        <v>120</v>
      </c>
      <c r="DW111" s="991"/>
      <c r="DX111" s="991"/>
      <c r="DY111" s="991"/>
      <c r="DZ111" s="992"/>
    </row>
    <row r="112" spans="1:131" s="226" customFormat="1" ht="26.25" customHeight="1">
      <c r="A112" s="1022" t="s">
        <v>431</v>
      </c>
      <c r="B112" s="1023"/>
      <c r="C112" s="1020" t="s">
        <v>432</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393</v>
      </c>
      <c r="AB112" s="1029"/>
      <c r="AC112" s="1029"/>
      <c r="AD112" s="1029"/>
      <c r="AE112" s="1030"/>
      <c r="AF112" s="1031" t="s">
        <v>120</v>
      </c>
      <c r="AG112" s="1029"/>
      <c r="AH112" s="1029"/>
      <c r="AI112" s="1029"/>
      <c r="AJ112" s="1030"/>
      <c r="AK112" s="1031" t="s">
        <v>393</v>
      </c>
      <c r="AL112" s="1029"/>
      <c r="AM112" s="1029"/>
      <c r="AN112" s="1029"/>
      <c r="AO112" s="1030"/>
      <c r="AP112" s="1032" t="s">
        <v>120</v>
      </c>
      <c r="AQ112" s="1033"/>
      <c r="AR112" s="1033"/>
      <c r="AS112" s="1033"/>
      <c r="AT112" s="1034"/>
      <c r="AU112" s="970"/>
      <c r="AV112" s="971"/>
      <c r="AW112" s="971"/>
      <c r="AX112" s="971"/>
      <c r="AY112" s="971"/>
      <c r="AZ112" s="1019" t="s">
        <v>433</v>
      </c>
      <c r="BA112" s="1020"/>
      <c r="BB112" s="1020"/>
      <c r="BC112" s="1020"/>
      <c r="BD112" s="1020"/>
      <c r="BE112" s="1020"/>
      <c r="BF112" s="1020"/>
      <c r="BG112" s="1020"/>
      <c r="BH112" s="1020"/>
      <c r="BI112" s="1020"/>
      <c r="BJ112" s="1020"/>
      <c r="BK112" s="1020"/>
      <c r="BL112" s="1020"/>
      <c r="BM112" s="1020"/>
      <c r="BN112" s="1020"/>
      <c r="BO112" s="1020"/>
      <c r="BP112" s="1021"/>
      <c r="BQ112" s="989">
        <v>14634291</v>
      </c>
      <c r="BR112" s="990"/>
      <c r="BS112" s="990"/>
      <c r="BT112" s="990"/>
      <c r="BU112" s="990"/>
      <c r="BV112" s="990">
        <v>13808583</v>
      </c>
      <c r="BW112" s="990"/>
      <c r="BX112" s="990"/>
      <c r="BY112" s="990"/>
      <c r="BZ112" s="990"/>
      <c r="CA112" s="990">
        <v>12853948</v>
      </c>
      <c r="CB112" s="990"/>
      <c r="CC112" s="990"/>
      <c r="CD112" s="990"/>
      <c r="CE112" s="990"/>
      <c r="CF112" s="984">
        <v>36.9</v>
      </c>
      <c r="CG112" s="985"/>
      <c r="CH112" s="985"/>
      <c r="CI112" s="985"/>
      <c r="CJ112" s="985"/>
      <c r="CK112" s="1015"/>
      <c r="CL112" s="1016"/>
      <c r="CM112" s="986" t="s">
        <v>434</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399</v>
      </c>
      <c r="DH112" s="990"/>
      <c r="DI112" s="990"/>
      <c r="DJ112" s="990"/>
      <c r="DK112" s="990"/>
      <c r="DL112" s="990" t="s">
        <v>120</v>
      </c>
      <c r="DM112" s="990"/>
      <c r="DN112" s="990"/>
      <c r="DO112" s="990"/>
      <c r="DP112" s="990"/>
      <c r="DQ112" s="990" t="s">
        <v>393</v>
      </c>
      <c r="DR112" s="990"/>
      <c r="DS112" s="990"/>
      <c r="DT112" s="990"/>
      <c r="DU112" s="990"/>
      <c r="DV112" s="991" t="s">
        <v>393</v>
      </c>
      <c r="DW112" s="991"/>
      <c r="DX112" s="991"/>
      <c r="DY112" s="991"/>
      <c r="DZ112" s="992"/>
    </row>
    <row r="113" spans="1:130" s="226" customFormat="1" ht="26.25" customHeight="1">
      <c r="A113" s="1024"/>
      <c r="B113" s="1025"/>
      <c r="C113" s="1020" t="s">
        <v>435</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1495360</v>
      </c>
      <c r="AB113" s="1004"/>
      <c r="AC113" s="1004"/>
      <c r="AD113" s="1004"/>
      <c r="AE113" s="1005"/>
      <c r="AF113" s="1006">
        <v>1396167</v>
      </c>
      <c r="AG113" s="1004"/>
      <c r="AH113" s="1004"/>
      <c r="AI113" s="1004"/>
      <c r="AJ113" s="1005"/>
      <c r="AK113" s="1006">
        <v>1362139</v>
      </c>
      <c r="AL113" s="1004"/>
      <c r="AM113" s="1004"/>
      <c r="AN113" s="1004"/>
      <c r="AO113" s="1005"/>
      <c r="AP113" s="1007">
        <v>3.9</v>
      </c>
      <c r="AQ113" s="1008"/>
      <c r="AR113" s="1008"/>
      <c r="AS113" s="1008"/>
      <c r="AT113" s="1009"/>
      <c r="AU113" s="970"/>
      <c r="AV113" s="971"/>
      <c r="AW113" s="971"/>
      <c r="AX113" s="971"/>
      <c r="AY113" s="971"/>
      <c r="AZ113" s="1019" t="s">
        <v>436</v>
      </c>
      <c r="BA113" s="1020"/>
      <c r="BB113" s="1020"/>
      <c r="BC113" s="1020"/>
      <c r="BD113" s="1020"/>
      <c r="BE113" s="1020"/>
      <c r="BF113" s="1020"/>
      <c r="BG113" s="1020"/>
      <c r="BH113" s="1020"/>
      <c r="BI113" s="1020"/>
      <c r="BJ113" s="1020"/>
      <c r="BK113" s="1020"/>
      <c r="BL113" s="1020"/>
      <c r="BM113" s="1020"/>
      <c r="BN113" s="1020"/>
      <c r="BO113" s="1020"/>
      <c r="BP113" s="1021"/>
      <c r="BQ113" s="989" t="s">
        <v>120</v>
      </c>
      <c r="BR113" s="990"/>
      <c r="BS113" s="990"/>
      <c r="BT113" s="990"/>
      <c r="BU113" s="990"/>
      <c r="BV113" s="990">
        <v>184098</v>
      </c>
      <c r="BW113" s="990"/>
      <c r="BX113" s="990"/>
      <c r="BY113" s="990"/>
      <c r="BZ113" s="990"/>
      <c r="CA113" s="990">
        <v>354932</v>
      </c>
      <c r="CB113" s="990"/>
      <c r="CC113" s="990"/>
      <c r="CD113" s="990"/>
      <c r="CE113" s="990"/>
      <c r="CF113" s="984">
        <v>1</v>
      </c>
      <c r="CG113" s="985"/>
      <c r="CH113" s="985"/>
      <c r="CI113" s="985"/>
      <c r="CJ113" s="985"/>
      <c r="CK113" s="1015"/>
      <c r="CL113" s="1016"/>
      <c r="CM113" s="986" t="s">
        <v>437</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393</v>
      </c>
      <c r="DH113" s="1029"/>
      <c r="DI113" s="1029"/>
      <c r="DJ113" s="1029"/>
      <c r="DK113" s="1030"/>
      <c r="DL113" s="1031" t="s">
        <v>393</v>
      </c>
      <c r="DM113" s="1029"/>
      <c r="DN113" s="1029"/>
      <c r="DO113" s="1029"/>
      <c r="DP113" s="1030"/>
      <c r="DQ113" s="1031" t="s">
        <v>120</v>
      </c>
      <c r="DR113" s="1029"/>
      <c r="DS113" s="1029"/>
      <c r="DT113" s="1029"/>
      <c r="DU113" s="1030"/>
      <c r="DV113" s="1032" t="s">
        <v>120</v>
      </c>
      <c r="DW113" s="1033"/>
      <c r="DX113" s="1033"/>
      <c r="DY113" s="1033"/>
      <c r="DZ113" s="1034"/>
    </row>
    <row r="114" spans="1:130" s="226" customFormat="1" ht="26.25" customHeight="1">
      <c r="A114" s="1024"/>
      <c r="B114" s="1025"/>
      <c r="C114" s="1020" t="s">
        <v>438</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t="s">
        <v>393</v>
      </c>
      <c r="AB114" s="1029"/>
      <c r="AC114" s="1029"/>
      <c r="AD114" s="1029"/>
      <c r="AE114" s="1030"/>
      <c r="AF114" s="1031" t="s">
        <v>120</v>
      </c>
      <c r="AG114" s="1029"/>
      <c r="AH114" s="1029"/>
      <c r="AI114" s="1029"/>
      <c r="AJ114" s="1030"/>
      <c r="AK114" s="1031">
        <v>18786</v>
      </c>
      <c r="AL114" s="1029"/>
      <c r="AM114" s="1029"/>
      <c r="AN114" s="1029"/>
      <c r="AO114" s="1030"/>
      <c r="AP114" s="1032">
        <v>0.1</v>
      </c>
      <c r="AQ114" s="1033"/>
      <c r="AR114" s="1033"/>
      <c r="AS114" s="1033"/>
      <c r="AT114" s="1034"/>
      <c r="AU114" s="970"/>
      <c r="AV114" s="971"/>
      <c r="AW114" s="971"/>
      <c r="AX114" s="971"/>
      <c r="AY114" s="971"/>
      <c r="AZ114" s="1019" t="s">
        <v>439</v>
      </c>
      <c r="BA114" s="1020"/>
      <c r="BB114" s="1020"/>
      <c r="BC114" s="1020"/>
      <c r="BD114" s="1020"/>
      <c r="BE114" s="1020"/>
      <c r="BF114" s="1020"/>
      <c r="BG114" s="1020"/>
      <c r="BH114" s="1020"/>
      <c r="BI114" s="1020"/>
      <c r="BJ114" s="1020"/>
      <c r="BK114" s="1020"/>
      <c r="BL114" s="1020"/>
      <c r="BM114" s="1020"/>
      <c r="BN114" s="1020"/>
      <c r="BO114" s="1020"/>
      <c r="BP114" s="1021"/>
      <c r="BQ114" s="989">
        <v>11314334</v>
      </c>
      <c r="BR114" s="990"/>
      <c r="BS114" s="990"/>
      <c r="BT114" s="990"/>
      <c r="BU114" s="990"/>
      <c r="BV114" s="990">
        <v>11066042</v>
      </c>
      <c r="BW114" s="990"/>
      <c r="BX114" s="990"/>
      <c r="BY114" s="990"/>
      <c r="BZ114" s="990"/>
      <c r="CA114" s="990">
        <v>10975057</v>
      </c>
      <c r="CB114" s="990"/>
      <c r="CC114" s="990"/>
      <c r="CD114" s="990"/>
      <c r="CE114" s="990"/>
      <c r="CF114" s="984">
        <v>31.5</v>
      </c>
      <c r="CG114" s="985"/>
      <c r="CH114" s="985"/>
      <c r="CI114" s="985"/>
      <c r="CJ114" s="985"/>
      <c r="CK114" s="1015"/>
      <c r="CL114" s="1016"/>
      <c r="CM114" s="986" t="s">
        <v>440</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427</v>
      </c>
      <c r="DH114" s="1029"/>
      <c r="DI114" s="1029"/>
      <c r="DJ114" s="1029"/>
      <c r="DK114" s="1030"/>
      <c r="DL114" s="1031" t="s">
        <v>393</v>
      </c>
      <c r="DM114" s="1029"/>
      <c r="DN114" s="1029"/>
      <c r="DO114" s="1029"/>
      <c r="DP114" s="1030"/>
      <c r="DQ114" s="1031" t="s">
        <v>399</v>
      </c>
      <c r="DR114" s="1029"/>
      <c r="DS114" s="1029"/>
      <c r="DT114" s="1029"/>
      <c r="DU114" s="1030"/>
      <c r="DV114" s="1032" t="s">
        <v>120</v>
      </c>
      <c r="DW114" s="1033"/>
      <c r="DX114" s="1033"/>
      <c r="DY114" s="1033"/>
      <c r="DZ114" s="1034"/>
    </row>
    <row r="115" spans="1:130" s="226" customFormat="1" ht="26.25" customHeight="1">
      <c r="A115" s="1024"/>
      <c r="B115" s="1025"/>
      <c r="C115" s="1020" t="s">
        <v>441</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t="s">
        <v>399</v>
      </c>
      <c r="AB115" s="1004"/>
      <c r="AC115" s="1004"/>
      <c r="AD115" s="1004"/>
      <c r="AE115" s="1005"/>
      <c r="AF115" s="1006" t="s">
        <v>427</v>
      </c>
      <c r="AG115" s="1004"/>
      <c r="AH115" s="1004"/>
      <c r="AI115" s="1004"/>
      <c r="AJ115" s="1005"/>
      <c r="AK115" s="1006" t="s">
        <v>427</v>
      </c>
      <c r="AL115" s="1004"/>
      <c r="AM115" s="1004"/>
      <c r="AN115" s="1004"/>
      <c r="AO115" s="1005"/>
      <c r="AP115" s="1007" t="s">
        <v>120</v>
      </c>
      <c r="AQ115" s="1008"/>
      <c r="AR115" s="1008"/>
      <c r="AS115" s="1008"/>
      <c r="AT115" s="1009"/>
      <c r="AU115" s="970"/>
      <c r="AV115" s="971"/>
      <c r="AW115" s="971"/>
      <c r="AX115" s="971"/>
      <c r="AY115" s="971"/>
      <c r="AZ115" s="1019" t="s">
        <v>442</v>
      </c>
      <c r="BA115" s="1020"/>
      <c r="BB115" s="1020"/>
      <c r="BC115" s="1020"/>
      <c r="BD115" s="1020"/>
      <c r="BE115" s="1020"/>
      <c r="BF115" s="1020"/>
      <c r="BG115" s="1020"/>
      <c r="BH115" s="1020"/>
      <c r="BI115" s="1020"/>
      <c r="BJ115" s="1020"/>
      <c r="BK115" s="1020"/>
      <c r="BL115" s="1020"/>
      <c r="BM115" s="1020"/>
      <c r="BN115" s="1020"/>
      <c r="BO115" s="1020"/>
      <c r="BP115" s="1021"/>
      <c r="BQ115" s="989">
        <v>71886</v>
      </c>
      <c r="BR115" s="990"/>
      <c r="BS115" s="990"/>
      <c r="BT115" s="990"/>
      <c r="BU115" s="990"/>
      <c r="BV115" s="990">
        <v>47400</v>
      </c>
      <c r="BW115" s="990"/>
      <c r="BX115" s="990"/>
      <c r="BY115" s="990"/>
      <c r="BZ115" s="990"/>
      <c r="CA115" s="990">
        <v>29646</v>
      </c>
      <c r="CB115" s="990"/>
      <c r="CC115" s="990"/>
      <c r="CD115" s="990"/>
      <c r="CE115" s="990"/>
      <c r="CF115" s="984">
        <v>0.1</v>
      </c>
      <c r="CG115" s="985"/>
      <c r="CH115" s="985"/>
      <c r="CI115" s="985"/>
      <c r="CJ115" s="985"/>
      <c r="CK115" s="1015"/>
      <c r="CL115" s="1016"/>
      <c r="CM115" s="1019" t="s">
        <v>443</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427</v>
      </c>
      <c r="DH115" s="1029"/>
      <c r="DI115" s="1029"/>
      <c r="DJ115" s="1029"/>
      <c r="DK115" s="1030"/>
      <c r="DL115" s="1031" t="s">
        <v>399</v>
      </c>
      <c r="DM115" s="1029"/>
      <c r="DN115" s="1029"/>
      <c r="DO115" s="1029"/>
      <c r="DP115" s="1030"/>
      <c r="DQ115" s="1031" t="s">
        <v>120</v>
      </c>
      <c r="DR115" s="1029"/>
      <c r="DS115" s="1029"/>
      <c r="DT115" s="1029"/>
      <c r="DU115" s="1030"/>
      <c r="DV115" s="1032" t="s">
        <v>120</v>
      </c>
      <c r="DW115" s="1033"/>
      <c r="DX115" s="1033"/>
      <c r="DY115" s="1033"/>
      <c r="DZ115" s="1034"/>
    </row>
    <row r="116" spans="1:130" s="226" customFormat="1" ht="26.25" customHeight="1">
      <c r="A116" s="1026"/>
      <c r="B116" s="1027"/>
      <c r="C116" s="1035" t="s">
        <v>444</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120</v>
      </c>
      <c r="AB116" s="1029"/>
      <c r="AC116" s="1029"/>
      <c r="AD116" s="1029"/>
      <c r="AE116" s="1030"/>
      <c r="AF116" s="1031" t="s">
        <v>120</v>
      </c>
      <c r="AG116" s="1029"/>
      <c r="AH116" s="1029"/>
      <c r="AI116" s="1029"/>
      <c r="AJ116" s="1030"/>
      <c r="AK116" s="1031" t="s">
        <v>427</v>
      </c>
      <c r="AL116" s="1029"/>
      <c r="AM116" s="1029"/>
      <c r="AN116" s="1029"/>
      <c r="AO116" s="1030"/>
      <c r="AP116" s="1032" t="s">
        <v>120</v>
      </c>
      <c r="AQ116" s="1033"/>
      <c r="AR116" s="1033"/>
      <c r="AS116" s="1033"/>
      <c r="AT116" s="1034"/>
      <c r="AU116" s="970"/>
      <c r="AV116" s="971"/>
      <c r="AW116" s="971"/>
      <c r="AX116" s="971"/>
      <c r="AY116" s="971"/>
      <c r="AZ116" s="1037" t="s">
        <v>445</v>
      </c>
      <c r="BA116" s="1038"/>
      <c r="BB116" s="1038"/>
      <c r="BC116" s="1038"/>
      <c r="BD116" s="1038"/>
      <c r="BE116" s="1038"/>
      <c r="BF116" s="1038"/>
      <c r="BG116" s="1038"/>
      <c r="BH116" s="1038"/>
      <c r="BI116" s="1038"/>
      <c r="BJ116" s="1038"/>
      <c r="BK116" s="1038"/>
      <c r="BL116" s="1038"/>
      <c r="BM116" s="1038"/>
      <c r="BN116" s="1038"/>
      <c r="BO116" s="1038"/>
      <c r="BP116" s="1039"/>
      <c r="BQ116" s="989" t="s">
        <v>427</v>
      </c>
      <c r="BR116" s="990"/>
      <c r="BS116" s="990"/>
      <c r="BT116" s="990"/>
      <c r="BU116" s="990"/>
      <c r="BV116" s="990" t="s">
        <v>427</v>
      </c>
      <c r="BW116" s="990"/>
      <c r="BX116" s="990"/>
      <c r="BY116" s="990"/>
      <c r="BZ116" s="990"/>
      <c r="CA116" s="990" t="s">
        <v>427</v>
      </c>
      <c r="CB116" s="990"/>
      <c r="CC116" s="990"/>
      <c r="CD116" s="990"/>
      <c r="CE116" s="990"/>
      <c r="CF116" s="984" t="s">
        <v>120</v>
      </c>
      <c r="CG116" s="985"/>
      <c r="CH116" s="985"/>
      <c r="CI116" s="985"/>
      <c r="CJ116" s="985"/>
      <c r="CK116" s="1015"/>
      <c r="CL116" s="1016"/>
      <c r="CM116" s="986" t="s">
        <v>446</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427</v>
      </c>
      <c r="DH116" s="1029"/>
      <c r="DI116" s="1029"/>
      <c r="DJ116" s="1029"/>
      <c r="DK116" s="1030"/>
      <c r="DL116" s="1031" t="s">
        <v>120</v>
      </c>
      <c r="DM116" s="1029"/>
      <c r="DN116" s="1029"/>
      <c r="DO116" s="1029"/>
      <c r="DP116" s="1030"/>
      <c r="DQ116" s="1031" t="s">
        <v>393</v>
      </c>
      <c r="DR116" s="1029"/>
      <c r="DS116" s="1029"/>
      <c r="DT116" s="1029"/>
      <c r="DU116" s="1030"/>
      <c r="DV116" s="1032" t="s">
        <v>399</v>
      </c>
      <c r="DW116" s="1033"/>
      <c r="DX116" s="1033"/>
      <c r="DY116" s="1033"/>
      <c r="DZ116" s="1034"/>
    </row>
    <row r="117" spans="1:130" s="226" customFormat="1" ht="26.25" customHeight="1">
      <c r="A117" s="974" t="s">
        <v>179</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447</v>
      </c>
      <c r="Z117" s="956"/>
      <c r="AA117" s="1046">
        <v>5933171</v>
      </c>
      <c r="AB117" s="1047"/>
      <c r="AC117" s="1047"/>
      <c r="AD117" s="1047"/>
      <c r="AE117" s="1048"/>
      <c r="AF117" s="1049">
        <v>6007331</v>
      </c>
      <c r="AG117" s="1047"/>
      <c r="AH117" s="1047"/>
      <c r="AI117" s="1047"/>
      <c r="AJ117" s="1048"/>
      <c r="AK117" s="1049">
        <v>6135537</v>
      </c>
      <c r="AL117" s="1047"/>
      <c r="AM117" s="1047"/>
      <c r="AN117" s="1047"/>
      <c r="AO117" s="1048"/>
      <c r="AP117" s="1050"/>
      <c r="AQ117" s="1051"/>
      <c r="AR117" s="1051"/>
      <c r="AS117" s="1051"/>
      <c r="AT117" s="1052"/>
      <c r="AU117" s="970"/>
      <c r="AV117" s="971"/>
      <c r="AW117" s="971"/>
      <c r="AX117" s="971"/>
      <c r="AY117" s="971"/>
      <c r="AZ117" s="1037" t="s">
        <v>448</v>
      </c>
      <c r="BA117" s="1038"/>
      <c r="BB117" s="1038"/>
      <c r="BC117" s="1038"/>
      <c r="BD117" s="1038"/>
      <c r="BE117" s="1038"/>
      <c r="BF117" s="1038"/>
      <c r="BG117" s="1038"/>
      <c r="BH117" s="1038"/>
      <c r="BI117" s="1038"/>
      <c r="BJ117" s="1038"/>
      <c r="BK117" s="1038"/>
      <c r="BL117" s="1038"/>
      <c r="BM117" s="1038"/>
      <c r="BN117" s="1038"/>
      <c r="BO117" s="1038"/>
      <c r="BP117" s="1039"/>
      <c r="BQ117" s="989" t="s">
        <v>399</v>
      </c>
      <c r="BR117" s="990"/>
      <c r="BS117" s="990"/>
      <c r="BT117" s="990"/>
      <c r="BU117" s="990"/>
      <c r="BV117" s="990" t="s">
        <v>399</v>
      </c>
      <c r="BW117" s="990"/>
      <c r="BX117" s="990"/>
      <c r="BY117" s="990"/>
      <c r="BZ117" s="990"/>
      <c r="CA117" s="990" t="s">
        <v>120</v>
      </c>
      <c r="CB117" s="990"/>
      <c r="CC117" s="990"/>
      <c r="CD117" s="990"/>
      <c r="CE117" s="990"/>
      <c r="CF117" s="984" t="s">
        <v>427</v>
      </c>
      <c r="CG117" s="985"/>
      <c r="CH117" s="985"/>
      <c r="CI117" s="985"/>
      <c r="CJ117" s="985"/>
      <c r="CK117" s="1015"/>
      <c r="CL117" s="1016"/>
      <c r="CM117" s="986" t="s">
        <v>449</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399</v>
      </c>
      <c r="DH117" s="1029"/>
      <c r="DI117" s="1029"/>
      <c r="DJ117" s="1029"/>
      <c r="DK117" s="1030"/>
      <c r="DL117" s="1031" t="s">
        <v>120</v>
      </c>
      <c r="DM117" s="1029"/>
      <c r="DN117" s="1029"/>
      <c r="DO117" s="1029"/>
      <c r="DP117" s="1030"/>
      <c r="DQ117" s="1031" t="s">
        <v>399</v>
      </c>
      <c r="DR117" s="1029"/>
      <c r="DS117" s="1029"/>
      <c r="DT117" s="1029"/>
      <c r="DU117" s="1030"/>
      <c r="DV117" s="1032" t="s">
        <v>399</v>
      </c>
      <c r="DW117" s="1033"/>
      <c r="DX117" s="1033"/>
      <c r="DY117" s="1033"/>
      <c r="DZ117" s="1034"/>
    </row>
    <row r="118" spans="1:130" s="226" customFormat="1" ht="26.25" customHeight="1">
      <c r="A118" s="974" t="s">
        <v>422</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420</v>
      </c>
      <c r="AB118" s="955"/>
      <c r="AC118" s="955"/>
      <c r="AD118" s="955"/>
      <c r="AE118" s="956"/>
      <c r="AF118" s="954" t="s">
        <v>298</v>
      </c>
      <c r="AG118" s="955"/>
      <c r="AH118" s="955"/>
      <c r="AI118" s="955"/>
      <c r="AJ118" s="956"/>
      <c r="AK118" s="954" t="s">
        <v>297</v>
      </c>
      <c r="AL118" s="955"/>
      <c r="AM118" s="955"/>
      <c r="AN118" s="955"/>
      <c r="AO118" s="956"/>
      <c r="AP118" s="1041" t="s">
        <v>421</v>
      </c>
      <c r="AQ118" s="1042"/>
      <c r="AR118" s="1042"/>
      <c r="AS118" s="1042"/>
      <c r="AT118" s="1043"/>
      <c r="AU118" s="970"/>
      <c r="AV118" s="971"/>
      <c r="AW118" s="971"/>
      <c r="AX118" s="971"/>
      <c r="AY118" s="971"/>
      <c r="AZ118" s="1044" t="s">
        <v>450</v>
      </c>
      <c r="BA118" s="1035"/>
      <c r="BB118" s="1035"/>
      <c r="BC118" s="1035"/>
      <c r="BD118" s="1035"/>
      <c r="BE118" s="1035"/>
      <c r="BF118" s="1035"/>
      <c r="BG118" s="1035"/>
      <c r="BH118" s="1035"/>
      <c r="BI118" s="1035"/>
      <c r="BJ118" s="1035"/>
      <c r="BK118" s="1035"/>
      <c r="BL118" s="1035"/>
      <c r="BM118" s="1035"/>
      <c r="BN118" s="1035"/>
      <c r="BO118" s="1035"/>
      <c r="BP118" s="1036"/>
      <c r="BQ118" s="1067" t="s">
        <v>120</v>
      </c>
      <c r="BR118" s="1068"/>
      <c r="BS118" s="1068"/>
      <c r="BT118" s="1068"/>
      <c r="BU118" s="1068"/>
      <c r="BV118" s="1068" t="s">
        <v>399</v>
      </c>
      <c r="BW118" s="1068"/>
      <c r="BX118" s="1068"/>
      <c r="BY118" s="1068"/>
      <c r="BZ118" s="1068"/>
      <c r="CA118" s="1068" t="s">
        <v>427</v>
      </c>
      <c r="CB118" s="1068"/>
      <c r="CC118" s="1068"/>
      <c r="CD118" s="1068"/>
      <c r="CE118" s="1068"/>
      <c r="CF118" s="984" t="s">
        <v>120</v>
      </c>
      <c r="CG118" s="985"/>
      <c r="CH118" s="985"/>
      <c r="CI118" s="985"/>
      <c r="CJ118" s="985"/>
      <c r="CK118" s="1015"/>
      <c r="CL118" s="1016"/>
      <c r="CM118" s="986" t="s">
        <v>451</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427</v>
      </c>
      <c r="DH118" s="1029"/>
      <c r="DI118" s="1029"/>
      <c r="DJ118" s="1029"/>
      <c r="DK118" s="1030"/>
      <c r="DL118" s="1031" t="s">
        <v>120</v>
      </c>
      <c r="DM118" s="1029"/>
      <c r="DN118" s="1029"/>
      <c r="DO118" s="1029"/>
      <c r="DP118" s="1030"/>
      <c r="DQ118" s="1031" t="s">
        <v>427</v>
      </c>
      <c r="DR118" s="1029"/>
      <c r="DS118" s="1029"/>
      <c r="DT118" s="1029"/>
      <c r="DU118" s="1030"/>
      <c r="DV118" s="1032" t="s">
        <v>427</v>
      </c>
      <c r="DW118" s="1033"/>
      <c r="DX118" s="1033"/>
      <c r="DY118" s="1033"/>
      <c r="DZ118" s="1034"/>
    </row>
    <row r="119" spans="1:130" s="226" customFormat="1" ht="26.25" customHeight="1">
      <c r="A119" s="1128" t="s">
        <v>425</v>
      </c>
      <c r="B119" s="1014"/>
      <c r="C119" s="993" t="s">
        <v>426</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399</v>
      </c>
      <c r="AB119" s="962"/>
      <c r="AC119" s="962"/>
      <c r="AD119" s="962"/>
      <c r="AE119" s="963"/>
      <c r="AF119" s="964" t="s">
        <v>427</v>
      </c>
      <c r="AG119" s="962"/>
      <c r="AH119" s="962"/>
      <c r="AI119" s="962"/>
      <c r="AJ119" s="963"/>
      <c r="AK119" s="964" t="s">
        <v>399</v>
      </c>
      <c r="AL119" s="962"/>
      <c r="AM119" s="962"/>
      <c r="AN119" s="962"/>
      <c r="AO119" s="963"/>
      <c r="AP119" s="965" t="s">
        <v>120</v>
      </c>
      <c r="AQ119" s="966"/>
      <c r="AR119" s="966"/>
      <c r="AS119" s="966"/>
      <c r="AT119" s="967"/>
      <c r="AU119" s="972"/>
      <c r="AV119" s="973"/>
      <c r="AW119" s="973"/>
      <c r="AX119" s="973"/>
      <c r="AY119" s="973"/>
      <c r="AZ119" s="257" t="s">
        <v>179</v>
      </c>
      <c r="BA119" s="257"/>
      <c r="BB119" s="257"/>
      <c r="BC119" s="257"/>
      <c r="BD119" s="257"/>
      <c r="BE119" s="257"/>
      <c r="BF119" s="257"/>
      <c r="BG119" s="257"/>
      <c r="BH119" s="257"/>
      <c r="BI119" s="257"/>
      <c r="BJ119" s="257"/>
      <c r="BK119" s="257"/>
      <c r="BL119" s="257"/>
      <c r="BM119" s="257"/>
      <c r="BN119" s="257"/>
      <c r="BO119" s="1045" t="s">
        <v>452</v>
      </c>
      <c r="BP119" s="1076"/>
      <c r="BQ119" s="1067">
        <v>64645233</v>
      </c>
      <c r="BR119" s="1068"/>
      <c r="BS119" s="1068"/>
      <c r="BT119" s="1068"/>
      <c r="BU119" s="1068"/>
      <c r="BV119" s="1068">
        <v>62625848</v>
      </c>
      <c r="BW119" s="1068"/>
      <c r="BX119" s="1068"/>
      <c r="BY119" s="1068"/>
      <c r="BZ119" s="1068"/>
      <c r="CA119" s="1068">
        <v>60423130</v>
      </c>
      <c r="CB119" s="1068"/>
      <c r="CC119" s="1068"/>
      <c r="CD119" s="1068"/>
      <c r="CE119" s="1068"/>
      <c r="CF119" s="1069"/>
      <c r="CG119" s="1070"/>
      <c r="CH119" s="1070"/>
      <c r="CI119" s="1070"/>
      <c r="CJ119" s="1071"/>
      <c r="CK119" s="1017"/>
      <c r="CL119" s="1018"/>
      <c r="CM119" s="1072" t="s">
        <v>453</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399</v>
      </c>
      <c r="DH119" s="1054"/>
      <c r="DI119" s="1054"/>
      <c r="DJ119" s="1054"/>
      <c r="DK119" s="1055"/>
      <c r="DL119" s="1053" t="s">
        <v>399</v>
      </c>
      <c r="DM119" s="1054"/>
      <c r="DN119" s="1054"/>
      <c r="DO119" s="1054"/>
      <c r="DP119" s="1055"/>
      <c r="DQ119" s="1053" t="s">
        <v>427</v>
      </c>
      <c r="DR119" s="1054"/>
      <c r="DS119" s="1054"/>
      <c r="DT119" s="1054"/>
      <c r="DU119" s="1055"/>
      <c r="DV119" s="1056" t="s">
        <v>427</v>
      </c>
      <c r="DW119" s="1057"/>
      <c r="DX119" s="1057"/>
      <c r="DY119" s="1057"/>
      <c r="DZ119" s="1058"/>
    </row>
    <row r="120" spans="1:130" s="226" customFormat="1" ht="26.25" customHeight="1">
      <c r="A120" s="1129"/>
      <c r="B120" s="1016"/>
      <c r="C120" s="986" t="s">
        <v>430</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399</v>
      </c>
      <c r="AB120" s="1029"/>
      <c r="AC120" s="1029"/>
      <c r="AD120" s="1029"/>
      <c r="AE120" s="1030"/>
      <c r="AF120" s="1031" t="s">
        <v>120</v>
      </c>
      <c r="AG120" s="1029"/>
      <c r="AH120" s="1029"/>
      <c r="AI120" s="1029"/>
      <c r="AJ120" s="1030"/>
      <c r="AK120" s="1031" t="s">
        <v>399</v>
      </c>
      <c r="AL120" s="1029"/>
      <c r="AM120" s="1029"/>
      <c r="AN120" s="1029"/>
      <c r="AO120" s="1030"/>
      <c r="AP120" s="1032" t="s">
        <v>120</v>
      </c>
      <c r="AQ120" s="1033"/>
      <c r="AR120" s="1033"/>
      <c r="AS120" s="1033"/>
      <c r="AT120" s="1034"/>
      <c r="AU120" s="1059" t="s">
        <v>454</v>
      </c>
      <c r="AV120" s="1060"/>
      <c r="AW120" s="1060"/>
      <c r="AX120" s="1060"/>
      <c r="AY120" s="1061"/>
      <c r="AZ120" s="1010" t="s">
        <v>455</v>
      </c>
      <c r="BA120" s="959"/>
      <c r="BB120" s="959"/>
      <c r="BC120" s="959"/>
      <c r="BD120" s="959"/>
      <c r="BE120" s="959"/>
      <c r="BF120" s="959"/>
      <c r="BG120" s="959"/>
      <c r="BH120" s="959"/>
      <c r="BI120" s="959"/>
      <c r="BJ120" s="959"/>
      <c r="BK120" s="959"/>
      <c r="BL120" s="959"/>
      <c r="BM120" s="959"/>
      <c r="BN120" s="959"/>
      <c r="BO120" s="959"/>
      <c r="BP120" s="960"/>
      <c r="BQ120" s="996">
        <v>18059536</v>
      </c>
      <c r="BR120" s="997"/>
      <c r="BS120" s="997"/>
      <c r="BT120" s="997"/>
      <c r="BU120" s="997"/>
      <c r="BV120" s="997">
        <v>18497142</v>
      </c>
      <c r="BW120" s="997"/>
      <c r="BX120" s="997"/>
      <c r="BY120" s="997"/>
      <c r="BZ120" s="997"/>
      <c r="CA120" s="997">
        <v>19466038</v>
      </c>
      <c r="CB120" s="997"/>
      <c r="CC120" s="997"/>
      <c r="CD120" s="997"/>
      <c r="CE120" s="997"/>
      <c r="CF120" s="1011">
        <v>55.8</v>
      </c>
      <c r="CG120" s="1012"/>
      <c r="CH120" s="1012"/>
      <c r="CI120" s="1012"/>
      <c r="CJ120" s="1012"/>
      <c r="CK120" s="1077" t="s">
        <v>456</v>
      </c>
      <c r="CL120" s="1078"/>
      <c r="CM120" s="1078"/>
      <c r="CN120" s="1078"/>
      <c r="CO120" s="1079"/>
      <c r="CP120" s="1085" t="s">
        <v>398</v>
      </c>
      <c r="CQ120" s="1086"/>
      <c r="CR120" s="1086"/>
      <c r="CS120" s="1086"/>
      <c r="CT120" s="1086"/>
      <c r="CU120" s="1086"/>
      <c r="CV120" s="1086"/>
      <c r="CW120" s="1086"/>
      <c r="CX120" s="1086"/>
      <c r="CY120" s="1086"/>
      <c r="CZ120" s="1086"/>
      <c r="DA120" s="1086"/>
      <c r="DB120" s="1086"/>
      <c r="DC120" s="1086"/>
      <c r="DD120" s="1086"/>
      <c r="DE120" s="1086"/>
      <c r="DF120" s="1087"/>
      <c r="DG120" s="996">
        <v>12612106</v>
      </c>
      <c r="DH120" s="997"/>
      <c r="DI120" s="997"/>
      <c r="DJ120" s="997"/>
      <c r="DK120" s="997"/>
      <c r="DL120" s="997">
        <v>11923514</v>
      </c>
      <c r="DM120" s="997"/>
      <c r="DN120" s="997"/>
      <c r="DO120" s="997"/>
      <c r="DP120" s="997"/>
      <c r="DQ120" s="997">
        <v>11161430</v>
      </c>
      <c r="DR120" s="997"/>
      <c r="DS120" s="997"/>
      <c r="DT120" s="997"/>
      <c r="DU120" s="997"/>
      <c r="DV120" s="998">
        <v>32</v>
      </c>
      <c r="DW120" s="998"/>
      <c r="DX120" s="998"/>
      <c r="DY120" s="998"/>
      <c r="DZ120" s="999"/>
    </row>
    <row r="121" spans="1:130" s="226" customFormat="1" ht="26.25" customHeight="1">
      <c r="A121" s="1129"/>
      <c r="B121" s="1016"/>
      <c r="C121" s="1037" t="s">
        <v>457</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399</v>
      </c>
      <c r="AB121" s="1029"/>
      <c r="AC121" s="1029"/>
      <c r="AD121" s="1029"/>
      <c r="AE121" s="1030"/>
      <c r="AF121" s="1031" t="s">
        <v>427</v>
      </c>
      <c r="AG121" s="1029"/>
      <c r="AH121" s="1029"/>
      <c r="AI121" s="1029"/>
      <c r="AJ121" s="1030"/>
      <c r="AK121" s="1031" t="s">
        <v>427</v>
      </c>
      <c r="AL121" s="1029"/>
      <c r="AM121" s="1029"/>
      <c r="AN121" s="1029"/>
      <c r="AO121" s="1030"/>
      <c r="AP121" s="1032" t="s">
        <v>427</v>
      </c>
      <c r="AQ121" s="1033"/>
      <c r="AR121" s="1033"/>
      <c r="AS121" s="1033"/>
      <c r="AT121" s="1034"/>
      <c r="AU121" s="1062"/>
      <c r="AV121" s="1063"/>
      <c r="AW121" s="1063"/>
      <c r="AX121" s="1063"/>
      <c r="AY121" s="1064"/>
      <c r="AZ121" s="1019" t="s">
        <v>458</v>
      </c>
      <c r="BA121" s="1020"/>
      <c r="BB121" s="1020"/>
      <c r="BC121" s="1020"/>
      <c r="BD121" s="1020"/>
      <c r="BE121" s="1020"/>
      <c r="BF121" s="1020"/>
      <c r="BG121" s="1020"/>
      <c r="BH121" s="1020"/>
      <c r="BI121" s="1020"/>
      <c r="BJ121" s="1020"/>
      <c r="BK121" s="1020"/>
      <c r="BL121" s="1020"/>
      <c r="BM121" s="1020"/>
      <c r="BN121" s="1020"/>
      <c r="BO121" s="1020"/>
      <c r="BP121" s="1021"/>
      <c r="BQ121" s="989">
        <v>7606991</v>
      </c>
      <c r="BR121" s="990"/>
      <c r="BS121" s="990"/>
      <c r="BT121" s="990"/>
      <c r="BU121" s="990"/>
      <c r="BV121" s="990">
        <v>7678888</v>
      </c>
      <c r="BW121" s="990"/>
      <c r="BX121" s="990"/>
      <c r="BY121" s="990"/>
      <c r="BZ121" s="990"/>
      <c r="CA121" s="990">
        <v>7255986</v>
      </c>
      <c r="CB121" s="990"/>
      <c r="CC121" s="990"/>
      <c r="CD121" s="990"/>
      <c r="CE121" s="990"/>
      <c r="CF121" s="984">
        <v>20.8</v>
      </c>
      <c r="CG121" s="985"/>
      <c r="CH121" s="985"/>
      <c r="CI121" s="985"/>
      <c r="CJ121" s="985"/>
      <c r="CK121" s="1080"/>
      <c r="CL121" s="1081"/>
      <c r="CM121" s="1081"/>
      <c r="CN121" s="1081"/>
      <c r="CO121" s="1082"/>
      <c r="CP121" s="1090" t="s">
        <v>459</v>
      </c>
      <c r="CQ121" s="1091"/>
      <c r="CR121" s="1091"/>
      <c r="CS121" s="1091"/>
      <c r="CT121" s="1091"/>
      <c r="CU121" s="1091"/>
      <c r="CV121" s="1091"/>
      <c r="CW121" s="1091"/>
      <c r="CX121" s="1091"/>
      <c r="CY121" s="1091"/>
      <c r="CZ121" s="1091"/>
      <c r="DA121" s="1091"/>
      <c r="DB121" s="1091"/>
      <c r="DC121" s="1091"/>
      <c r="DD121" s="1091"/>
      <c r="DE121" s="1091"/>
      <c r="DF121" s="1092"/>
      <c r="DG121" s="989">
        <v>1699158</v>
      </c>
      <c r="DH121" s="990"/>
      <c r="DI121" s="990"/>
      <c r="DJ121" s="990"/>
      <c r="DK121" s="990"/>
      <c r="DL121" s="990">
        <v>1582525</v>
      </c>
      <c r="DM121" s="990"/>
      <c r="DN121" s="990"/>
      <c r="DO121" s="990"/>
      <c r="DP121" s="990"/>
      <c r="DQ121" s="990">
        <v>1462523</v>
      </c>
      <c r="DR121" s="990"/>
      <c r="DS121" s="990"/>
      <c r="DT121" s="990"/>
      <c r="DU121" s="990"/>
      <c r="DV121" s="991">
        <v>4.2</v>
      </c>
      <c r="DW121" s="991"/>
      <c r="DX121" s="991"/>
      <c r="DY121" s="991"/>
      <c r="DZ121" s="992"/>
    </row>
    <row r="122" spans="1:130" s="226" customFormat="1" ht="26.25" customHeight="1">
      <c r="A122" s="1129"/>
      <c r="B122" s="1016"/>
      <c r="C122" s="986" t="s">
        <v>440</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120</v>
      </c>
      <c r="AB122" s="1029"/>
      <c r="AC122" s="1029"/>
      <c r="AD122" s="1029"/>
      <c r="AE122" s="1030"/>
      <c r="AF122" s="1031" t="s">
        <v>399</v>
      </c>
      <c r="AG122" s="1029"/>
      <c r="AH122" s="1029"/>
      <c r="AI122" s="1029"/>
      <c r="AJ122" s="1030"/>
      <c r="AK122" s="1031" t="s">
        <v>399</v>
      </c>
      <c r="AL122" s="1029"/>
      <c r="AM122" s="1029"/>
      <c r="AN122" s="1029"/>
      <c r="AO122" s="1030"/>
      <c r="AP122" s="1032" t="s">
        <v>427</v>
      </c>
      <c r="AQ122" s="1033"/>
      <c r="AR122" s="1033"/>
      <c r="AS122" s="1033"/>
      <c r="AT122" s="1034"/>
      <c r="AU122" s="1062"/>
      <c r="AV122" s="1063"/>
      <c r="AW122" s="1063"/>
      <c r="AX122" s="1063"/>
      <c r="AY122" s="1064"/>
      <c r="AZ122" s="1044" t="s">
        <v>460</v>
      </c>
      <c r="BA122" s="1035"/>
      <c r="BB122" s="1035"/>
      <c r="BC122" s="1035"/>
      <c r="BD122" s="1035"/>
      <c r="BE122" s="1035"/>
      <c r="BF122" s="1035"/>
      <c r="BG122" s="1035"/>
      <c r="BH122" s="1035"/>
      <c r="BI122" s="1035"/>
      <c r="BJ122" s="1035"/>
      <c r="BK122" s="1035"/>
      <c r="BL122" s="1035"/>
      <c r="BM122" s="1035"/>
      <c r="BN122" s="1035"/>
      <c r="BO122" s="1035"/>
      <c r="BP122" s="1036"/>
      <c r="BQ122" s="1067">
        <v>51301160</v>
      </c>
      <c r="BR122" s="1068"/>
      <c r="BS122" s="1068"/>
      <c r="BT122" s="1068"/>
      <c r="BU122" s="1068"/>
      <c r="BV122" s="1068">
        <v>52217950</v>
      </c>
      <c r="BW122" s="1068"/>
      <c r="BX122" s="1068"/>
      <c r="BY122" s="1068"/>
      <c r="BZ122" s="1068"/>
      <c r="CA122" s="1068">
        <v>52127527</v>
      </c>
      <c r="CB122" s="1068"/>
      <c r="CC122" s="1068"/>
      <c r="CD122" s="1068"/>
      <c r="CE122" s="1068"/>
      <c r="CF122" s="1088">
        <v>149.5</v>
      </c>
      <c r="CG122" s="1089"/>
      <c r="CH122" s="1089"/>
      <c r="CI122" s="1089"/>
      <c r="CJ122" s="1089"/>
      <c r="CK122" s="1080"/>
      <c r="CL122" s="1081"/>
      <c r="CM122" s="1081"/>
      <c r="CN122" s="1081"/>
      <c r="CO122" s="1082"/>
      <c r="CP122" s="1090" t="s">
        <v>461</v>
      </c>
      <c r="CQ122" s="1091"/>
      <c r="CR122" s="1091"/>
      <c r="CS122" s="1091"/>
      <c r="CT122" s="1091"/>
      <c r="CU122" s="1091"/>
      <c r="CV122" s="1091"/>
      <c r="CW122" s="1091"/>
      <c r="CX122" s="1091"/>
      <c r="CY122" s="1091"/>
      <c r="CZ122" s="1091"/>
      <c r="DA122" s="1091"/>
      <c r="DB122" s="1091"/>
      <c r="DC122" s="1091"/>
      <c r="DD122" s="1091"/>
      <c r="DE122" s="1091"/>
      <c r="DF122" s="1092"/>
      <c r="DG122" s="989">
        <v>216198</v>
      </c>
      <c r="DH122" s="990"/>
      <c r="DI122" s="990"/>
      <c r="DJ122" s="990"/>
      <c r="DK122" s="990"/>
      <c r="DL122" s="990">
        <v>196989</v>
      </c>
      <c r="DM122" s="990"/>
      <c r="DN122" s="990"/>
      <c r="DO122" s="990"/>
      <c r="DP122" s="990"/>
      <c r="DQ122" s="990">
        <v>178853</v>
      </c>
      <c r="DR122" s="990"/>
      <c r="DS122" s="990"/>
      <c r="DT122" s="990"/>
      <c r="DU122" s="990"/>
      <c r="DV122" s="991">
        <v>0.5</v>
      </c>
      <c r="DW122" s="991"/>
      <c r="DX122" s="991"/>
      <c r="DY122" s="991"/>
      <c r="DZ122" s="992"/>
    </row>
    <row r="123" spans="1:130" s="226" customFormat="1" ht="26.25" customHeight="1">
      <c r="A123" s="1129"/>
      <c r="B123" s="1016"/>
      <c r="C123" s="986" t="s">
        <v>446</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427</v>
      </c>
      <c r="AB123" s="1029"/>
      <c r="AC123" s="1029"/>
      <c r="AD123" s="1029"/>
      <c r="AE123" s="1030"/>
      <c r="AF123" s="1031" t="s">
        <v>427</v>
      </c>
      <c r="AG123" s="1029"/>
      <c r="AH123" s="1029"/>
      <c r="AI123" s="1029"/>
      <c r="AJ123" s="1030"/>
      <c r="AK123" s="1031" t="s">
        <v>427</v>
      </c>
      <c r="AL123" s="1029"/>
      <c r="AM123" s="1029"/>
      <c r="AN123" s="1029"/>
      <c r="AO123" s="1030"/>
      <c r="AP123" s="1032" t="s">
        <v>427</v>
      </c>
      <c r="AQ123" s="1033"/>
      <c r="AR123" s="1033"/>
      <c r="AS123" s="1033"/>
      <c r="AT123" s="1034"/>
      <c r="AU123" s="1065"/>
      <c r="AV123" s="1066"/>
      <c r="AW123" s="1066"/>
      <c r="AX123" s="1066"/>
      <c r="AY123" s="1066"/>
      <c r="AZ123" s="257" t="s">
        <v>179</v>
      </c>
      <c r="BA123" s="257"/>
      <c r="BB123" s="257"/>
      <c r="BC123" s="257"/>
      <c r="BD123" s="257"/>
      <c r="BE123" s="257"/>
      <c r="BF123" s="257"/>
      <c r="BG123" s="257"/>
      <c r="BH123" s="257"/>
      <c r="BI123" s="257"/>
      <c r="BJ123" s="257"/>
      <c r="BK123" s="257"/>
      <c r="BL123" s="257"/>
      <c r="BM123" s="257"/>
      <c r="BN123" s="257"/>
      <c r="BO123" s="1045" t="s">
        <v>462</v>
      </c>
      <c r="BP123" s="1076"/>
      <c r="BQ123" s="1135">
        <v>76967687</v>
      </c>
      <c r="BR123" s="1136"/>
      <c r="BS123" s="1136"/>
      <c r="BT123" s="1136"/>
      <c r="BU123" s="1136"/>
      <c r="BV123" s="1136">
        <v>78393980</v>
      </c>
      <c r="BW123" s="1136"/>
      <c r="BX123" s="1136"/>
      <c r="BY123" s="1136"/>
      <c r="BZ123" s="1136"/>
      <c r="CA123" s="1136">
        <v>78849551</v>
      </c>
      <c r="CB123" s="1136"/>
      <c r="CC123" s="1136"/>
      <c r="CD123" s="1136"/>
      <c r="CE123" s="1136"/>
      <c r="CF123" s="1069"/>
      <c r="CG123" s="1070"/>
      <c r="CH123" s="1070"/>
      <c r="CI123" s="1070"/>
      <c r="CJ123" s="1071"/>
      <c r="CK123" s="1080"/>
      <c r="CL123" s="1081"/>
      <c r="CM123" s="1081"/>
      <c r="CN123" s="1081"/>
      <c r="CO123" s="1082"/>
      <c r="CP123" s="1090" t="s">
        <v>394</v>
      </c>
      <c r="CQ123" s="1091"/>
      <c r="CR123" s="1091"/>
      <c r="CS123" s="1091"/>
      <c r="CT123" s="1091"/>
      <c r="CU123" s="1091"/>
      <c r="CV123" s="1091"/>
      <c r="CW123" s="1091"/>
      <c r="CX123" s="1091"/>
      <c r="CY123" s="1091"/>
      <c r="CZ123" s="1091"/>
      <c r="DA123" s="1091"/>
      <c r="DB123" s="1091"/>
      <c r="DC123" s="1091"/>
      <c r="DD123" s="1091"/>
      <c r="DE123" s="1091"/>
      <c r="DF123" s="1092"/>
      <c r="DG123" s="1028">
        <v>106829</v>
      </c>
      <c r="DH123" s="1029"/>
      <c r="DI123" s="1029"/>
      <c r="DJ123" s="1029"/>
      <c r="DK123" s="1030"/>
      <c r="DL123" s="1031">
        <v>105555</v>
      </c>
      <c r="DM123" s="1029"/>
      <c r="DN123" s="1029"/>
      <c r="DO123" s="1029"/>
      <c r="DP123" s="1030"/>
      <c r="DQ123" s="1031">
        <v>51142</v>
      </c>
      <c r="DR123" s="1029"/>
      <c r="DS123" s="1029"/>
      <c r="DT123" s="1029"/>
      <c r="DU123" s="1030"/>
      <c r="DV123" s="1032">
        <v>0.1</v>
      </c>
      <c r="DW123" s="1033"/>
      <c r="DX123" s="1033"/>
      <c r="DY123" s="1033"/>
      <c r="DZ123" s="1034"/>
    </row>
    <row r="124" spans="1:130" s="226" customFormat="1" ht="26.25" customHeight="1" thickBot="1">
      <c r="A124" s="1129"/>
      <c r="B124" s="1016"/>
      <c r="C124" s="986" t="s">
        <v>449</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120</v>
      </c>
      <c r="AB124" s="1029"/>
      <c r="AC124" s="1029"/>
      <c r="AD124" s="1029"/>
      <c r="AE124" s="1030"/>
      <c r="AF124" s="1031" t="s">
        <v>120</v>
      </c>
      <c r="AG124" s="1029"/>
      <c r="AH124" s="1029"/>
      <c r="AI124" s="1029"/>
      <c r="AJ124" s="1030"/>
      <c r="AK124" s="1031" t="s">
        <v>120</v>
      </c>
      <c r="AL124" s="1029"/>
      <c r="AM124" s="1029"/>
      <c r="AN124" s="1029"/>
      <c r="AO124" s="1030"/>
      <c r="AP124" s="1032" t="s">
        <v>120</v>
      </c>
      <c r="AQ124" s="1033"/>
      <c r="AR124" s="1033"/>
      <c r="AS124" s="1033"/>
      <c r="AT124" s="1034"/>
      <c r="AU124" s="1131" t="s">
        <v>463</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t="s">
        <v>120</v>
      </c>
      <c r="BR124" s="1098"/>
      <c r="BS124" s="1098"/>
      <c r="BT124" s="1098"/>
      <c r="BU124" s="1098"/>
      <c r="BV124" s="1098" t="s">
        <v>427</v>
      </c>
      <c r="BW124" s="1098"/>
      <c r="BX124" s="1098"/>
      <c r="BY124" s="1098"/>
      <c r="BZ124" s="1098"/>
      <c r="CA124" s="1098" t="s">
        <v>120</v>
      </c>
      <c r="CB124" s="1098"/>
      <c r="CC124" s="1098"/>
      <c r="CD124" s="1098"/>
      <c r="CE124" s="1098"/>
      <c r="CF124" s="1099"/>
      <c r="CG124" s="1100"/>
      <c r="CH124" s="1100"/>
      <c r="CI124" s="1100"/>
      <c r="CJ124" s="1101"/>
      <c r="CK124" s="1083"/>
      <c r="CL124" s="1083"/>
      <c r="CM124" s="1083"/>
      <c r="CN124" s="1083"/>
      <c r="CO124" s="1084"/>
      <c r="CP124" s="1090" t="s">
        <v>464</v>
      </c>
      <c r="CQ124" s="1091"/>
      <c r="CR124" s="1091"/>
      <c r="CS124" s="1091"/>
      <c r="CT124" s="1091"/>
      <c r="CU124" s="1091"/>
      <c r="CV124" s="1091"/>
      <c r="CW124" s="1091"/>
      <c r="CX124" s="1091"/>
      <c r="CY124" s="1091"/>
      <c r="CZ124" s="1091"/>
      <c r="DA124" s="1091"/>
      <c r="DB124" s="1091"/>
      <c r="DC124" s="1091"/>
      <c r="DD124" s="1091"/>
      <c r="DE124" s="1091"/>
      <c r="DF124" s="1092"/>
      <c r="DG124" s="1075" t="s">
        <v>120</v>
      </c>
      <c r="DH124" s="1054"/>
      <c r="DI124" s="1054"/>
      <c r="DJ124" s="1054"/>
      <c r="DK124" s="1055"/>
      <c r="DL124" s="1053" t="s">
        <v>120</v>
      </c>
      <c r="DM124" s="1054"/>
      <c r="DN124" s="1054"/>
      <c r="DO124" s="1054"/>
      <c r="DP124" s="1055"/>
      <c r="DQ124" s="1053" t="s">
        <v>120</v>
      </c>
      <c r="DR124" s="1054"/>
      <c r="DS124" s="1054"/>
      <c r="DT124" s="1054"/>
      <c r="DU124" s="1055"/>
      <c r="DV124" s="1056" t="s">
        <v>120</v>
      </c>
      <c r="DW124" s="1057"/>
      <c r="DX124" s="1057"/>
      <c r="DY124" s="1057"/>
      <c r="DZ124" s="1058"/>
    </row>
    <row r="125" spans="1:130" s="226" customFormat="1" ht="26.25" customHeight="1">
      <c r="A125" s="1129"/>
      <c r="B125" s="1016"/>
      <c r="C125" s="986" t="s">
        <v>451</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120</v>
      </c>
      <c r="AB125" s="1029"/>
      <c r="AC125" s="1029"/>
      <c r="AD125" s="1029"/>
      <c r="AE125" s="1030"/>
      <c r="AF125" s="1031" t="s">
        <v>120</v>
      </c>
      <c r="AG125" s="1029"/>
      <c r="AH125" s="1029"/>
      <c r="AI125" s="1029"/>
      <c r="AJ125" s="1030"/>
      <c r="AK125" s="1031" t="s">
        <v>120</v>
      </c>
      <c r="AL125" s="1029"/>
      <c r="AM125" s="1029"/>
      <c r="AN125" s="1029"/>
      <c r="AO125" s="1030"/>
      <c r="AP125" s="1032" t="s">
        <v>120</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465</v>
      </c>
      <c r="CL125" s="1078"/>
      <c r="CM125" s="1078"/>
      <c r="CN125" s="1078"/>
      <c r="CO125" s="1079"/>
      <c r="CP125" s="1010" t="s">
        <v>466</v>
      </c>
      <c r="CQ125" s="959"/>
      <c r="CR125" s="959"/>
      <c r="CS125" s="959"/>
      <c r="CT125" s="959"/>
      <c r="CU125" s="959"/>
      <c r="CV125" s="959"/>
      <c r="CW125" s="959"/>
      <c r="CX125" s="959"/>
      <c r="CY125" s="959"/>
      <c r="CZ125" s="959"/>
      <c r="DA125" s="959"/>
      <c r="DB125" s="959"/>
      <c r="DC125" s="959"/>
      <c r="DD125" s="959"/>
      <c r="DE125" s="959"/>
      <c r="DF125" s="960"/>
      <c r="DG125" s="996" t="s">
        <v>120</v>
      </c>
      <c r="DH125" s="997"/>
      <c r="DI125" s="997"/>
      <c r="DJ125" s="997"/>
      <c r="DK125" s="997"/>
      <c r="DL125" s="997" t="s">
        <v>120</v>
      </c>
      <c r="DM125" s="997"/>
      <c r="DN125" s="997"/>
      <c r="DO125" s="997"/>
      <c r="DP125" s="997"/>
      <c r="DQ125" s="997" t="s">
        <v>427</v>
      </c>
      <c r="DR125" s="997"/>
      <c r="DS125" s="997"/>
      <c r="DT125" s="997"/>
      <c r="DU125" s="997"/>
      <c r="DV125" s="998" t="s">
        <v>120</v>
      </c>
      <c r="DW125" s="998"/>
      <c r="DX125" s="998"/>
      <c r="DY125" s="998"/>
      <c r="DZ125" s="999"/>
    </row>
    <row r="126" spans="1:130" s="226" customFormat="1" ht="26.25" customHeight="1" thickBot="1">
      <c r="A126" s="1129"/>
      <c r="B126" s="1016"/>
      <c r="C126" s="986" t="s">
        <v>453</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427</v>
      </c>
      <c r="AB126" s="1029"/>
      <c r="AC126" s="1029"/>
      <c r="AD126" s="1029"/>
      <c r="AE126" s="1030"/>
      <c r="AF126" s="1031" t="s">
        <v>120</v>
      </c>
      <c r="AG126" s="1029"/>
      <c r="AH126" s="1029"/>
      <c r="AI126" s="1029"/>
      <c r="AJ126" s="1030"/>
      <c r="AK126" s="1031" t="s">
        <v>427</v>
      </c>
      <c r="AL126" s="1029"/>
      <c r="AM126" s="1029"/>
      <c r="AN126" s="1029"/>
      <c r="AO126" s="1030"/>
      <c r="AP126" s="1032" t="s">
        <v>120</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467</v>
      </c>
      <c r="CQ126" s="1020"/>
      <c r="CR126" s="1020"/>
      <c r="CS126" s="1020"/>
      <c r="CT126" s="1020"/>
      <c r="CU126" s="1020"/>
      <c r="CV126" s="1020"/>
      <c r="CW126" s="1020"/>
      <c r="CX126" s="1020"/>
      <c r="CY126" s="1020"/>
      <c r="CZ126" s="1020"/>
      <c r="DA126" s="1020"/>
      <c r="DB126" s="1020"/>
      <c r="DC126" s="1020"/>
      <c r="DD126" s="1020"/>
      <c r="DE126" s="1020"/>
      <c r="DF126" s="1021"/>
      <c r="DG126" s="989" t="s">
        <v>120</v>
      </c>
      <c r="DH126" s="990"/>
      <c r="DI126" s="990"/>
      <c r="DJ126" s="990"/>
      <c r="DK126" s="990"/>
      <c r="DL126" s="990" t="s">
        <v>120</v>
      </c>
      <c r="DM126" s="990"/>
      <c r="DN126" s="990"/>
      <c r="DO126" s="990"/>
      <c r="DP126" s="990"/>
      <c r="DQ126" s="990" t="s">
        <v>120</v>
      </c>
      <c r="DR126" s="990"/>
      <c r="DS126" s="990"/>
      <c r="DT126" s="990"/>
      <c r="DU126" s="990"/>
      <c r="DV126" s="991" t="s">
        <v>120</v>
      </c>
      <c r="DW126" s="991"/>
      <c r="DX126" s="991"/>
      <c r="DY126" s="991"/>
      <c r="DZ126" s="992"/>
    </row>
    <row r="127" spans="1:130" s="226" customFormat="1" ht="26.25" customHeight="1">
      <c r="A127" s="1130"/>
      <c r="B127" s="1018"/>
      <c r="C127" s="1072" t="s">
        <v>468</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120</v>
      </c>
      <c r="AB127" s="1029"/>
      <c r="AC127" s="1029"/>
      <c r="AD127" s="1029"/>
      <c r="AE127" s="1030"/>
      <c r="AF127" s="1031" t="s">
        <v>120</v>
      </c>
      <c r="AG127" s="1029"/>
      <c r="AH127" s="1029"/>
      <c r="AI127" s="1029"/>
      <c r="AJ127" s="1030"/>
      <c r="AK127" s="1031" t="s">
        <v>120</v>
      </c>
      <c r="AL127" s="1029"/>
      <c r="AM127" s="1029"/>
      <c r="AN127" s="1029"/>
      <c r="AO127" s="1030"/>
      <c r="AP127" s="1032" t="s">
        <v>120</v>
      </c>
      <c r="AQ127" s="1033"/>
      <c r="AR127" s="1033"/>
      <c r="AS127" s="1033"/>
      <c r="AT127" s="1034"/>
      <c r="AU127" s="262"/>
      <c r="AV127" s="262"/>
      <c r="AW127" s="262"/>
      <c r="AX127" s="1102" t="s">
        <v>469</v>
      </c>
      <c r="AY127" s="1103"/>
      <c r="AZ127" s="1103"/>
      <c r="BA127" s="1103"/>
      <c r="BB127" s="1103"/>
      <c r="BC127" s="1103"/>
      <c r="BD127" s="1103"/>
      <c r="BE127" s="1104"/>
      <c r="BF127" s="1105" t="s">
        <v>470</v>
      </c>
      <c r="BG127" s="1103"/>
      <c r="BH127" s="1103"/>
      <c r="BI127" s="1103"/>
      <c r="BJ127" s="1103"/>
      <c r="BK127" s="1103"/>
      <c r="BL127" s="1104"/>
      <c r="BM127" s="1105" t="s">
        <v>471</v>
      </c>
      <c r="BN127" s="1103"/>
      <c r="BO127" s="1103"/>
      <c r="BP127" s="1103"/>
      <c r="BQ127" s="1103"/>
      <c r="BR127" s="1103"/>
      <c r="BS127" s="1104"/>
      <c r="BT127" s="1105" t="s">
        <v>472</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473</v>
      </c>
      <c r="CQ127" s="1020"/>
      <c r="CR127" s="1020"/>
      <c r="CS127" s="1020"/>
      <c r="CT127" s="1020"/>
      <c r="CU127" s="1020"/>
      <c r="CV127" s="1020"/>
      <c r="CW127" s="1020"/>
      <c r="CX127" s="1020"/>
      <c r="CY127" s="1020"/>
      <c r="CZ127" s="1020"/>
      <c r="DA127" s="1020"/>
      <c r="DB127" s="1020"/>
      <c r="DC127" s="1020"/>
      <c r="DD127" s="1020"/>
      <c r="DE127" s="1020"/>
      <c r="DF127" s="1021"/>
      <c r="DG127" s="989" t="s">
        <v>120</v>
      </c>
      <c r="DH127" s="990"/>
      <c r="DI127" s="990"/>
      <c r="DJ127" s="990"/>
      <c r="DK127" s="990"/>
      <c r="DL127" s="990" t="s">
        <v>120</v>
      </c>
      <c r="DM127" s="990"/>
      <c r="DN127" s="990"/>
      <c r="DO127" s="990"/>
      <c r="DP127" s="990"/>
      <c r="DQ127" s="990" t="s">
        <v>120</v>
      </c>
      <c r="DR127" s="990"/>
      <c r="DS127" s="990"/>
      <c r="DT127" s="990"/>
      <c r="DU127" s="990"/>
      <c r="DV127" s="991" t="s">
        <v>120</v>
      </c>
      <c r="DW127" s="991"/>
      <c r="DX127" s="991"/>
      <c r="DY127" s="991"/>
      <c r="DZ127" s="992"/>
    </row>
    <row r="128" spans="1:130" s="226" customFormat="1" ht="26.25" customHeight="1" thickBot="1">
      <c r="A128" s="1113" t="s">
        <v>474</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475</v>
      </c>
      <c r="X128" s="1115"/>
      <c r="Y128" s="1115"/>
      <c r="Z128" s="1116"/>
      <c r="AA128" s="1117">
        <v>937159</v>
      </c>
      <c r="AB128" s="1118"/>
      <c r="AC128" s="1118"/>
      <c r="AD128" s="1118"/>
      <c r="AE128" s="1119"/>
      <c r="AF128" s="1120">
        <v>973945</v>
      </c>
      <c r="AG128" s="1118"/>
      <c r="AH128" s="1118"/>
      <c r="AI128" s="1118"/>
      <c r="AJ128" s="1119"/>
      <c r="AK128" s="1120">
        <v>831426</v>
      </c>
      <c r="AL128" s="1118"/>
      <c r="AM128" s="1118"/>
      <c r="AN128" s="1118"/>
      <c r="AO128" s="1119"/>
      <c r="AP128" s="1121"/>
      <c r="AQ128" s="1122"/>
      <c r="AR128" s="1122"/>
      <c r="AS128" s="1122"/>
      <c r="AT128" s="1123"/>
      <c r="AU128" s="262"/>
      <c r="AV128" s="262"/>
      <c r="AW128" s="262"/>
      <c r="AX128" s="958" t="s">
        <v>476</v>
      </c>
      <c r="AY128" s="959"/>
      <c r="AZ128" s="959"/>
      <c r="BA128" s="959"/>
      <c r="BB128" s="959"/>
      <c r="BC128" s="959"/>
      <c r="BD128" s="959"/>
      <c r="BE128" s="960"/>
      <c r="BF128" s="1124" t="s">
        <v>120</v>
      </c>
      <c r="BG128" s="1125"/>
      <c r="BH128" s="1125"/>
      <c r="BI128" s="1125"/>
      <c r="BJ128" s="1125"/>
      <c r="BK128" s="1125"/>
      <c r="BL128" s="1126"/>
      <c r="BM128" s="1124">
        <v>11.47</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477</v>
      </c>
      <c r="CQ128" s="1107"/>
      <c r="CR128" s="1107"/>
      <c r="CS128" s="1107"/>
      <c r="CT128" s="1107"/>
      <c r="CU128" s="1107"/>
      <c r="CV128" s="1107"/>
      <c r="CW128" s="1107"/>
      <c r="CX128" s="1107"/>
      <c r="CY128" s="1107"/>
      <c r="CZ128" s="1107"/>
      <c r="DA128" s="1107"/>
      <c r="DB128" s="1107"/>
      <c r="DC128" s="1107"/>
      <c r="DD128" s="1107"/>
      <c r="DE128" s="1107"/>
      <c r="DF128" s="1108"/>
      <c r="DG128" s="1109">
        <v>71886</v>
      </c>
      <c r="DH128" s="1110"/>
      <c r="DI128" s="1110"/>
      <c r="DJ128" s="1110"/>
      <c r="DK128" s="1110"/>
      <c r="DL128" s="1110">
        <v>47400</v>
      </c>
      <c r="DM128" s="1110"/>
      <c r="DN128" s="1110"/>
      <c r="DO128" s="1110"/>
      <c r="DP128" s="1110"/>
      <c r="DQ128" s="1110">
        <v>29646</v>
      </c>
      <c r="DR128" s="1110"/>
      <c r="DS128" s="1110"/>
      <c r="DT128" s="1110"/>
      <c r="DU128" s="1110"/>
      <c r="DV128" s="1111">
        <v>0.1</v>
      </c>
      <c r="DW128" s="1111"/>
      <c r="DX128" s="1111"/>
      <c r="DY128" s="1111"/>
      <c r="DZ128" s="1112"/>
    </row>
    <row r="129" spans="1:131" s="226" customFormat="1" ht="26.25" customHeight="1">
      <c r="A129" s="1000" t="s">
        <v>101</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478</v>
      </c>
      <c r="X129" s="1144"/>
      <c r="Y129" s="1144"/>
      <c r="Z129" s="1145"/>
      <c r="AA129" s="1028">
        <v>40206721</v>
      </c>
      <c r="AB129" s="1029"/>
      <c r="AC129" s="1029"/>
      <c r="AD129" s="1029"/>
      <c r="AE129" s="1030"/>
      <c r="AF129" s="1031">
        <v>39554087</v>
      </c>
      <c r="AG129" s="1029"/>
      <c r="AH129" s="1029"/>
      <c r="AI129" s="1029"/>
      <c r="AJ129" s="1030"/>
      <c r="AK129" s="1031">
        <v>39697735</v>
      </c>
      <c r="AL129" s="1029"/>
      <c r="AM129" s="1029"/>
      <c r="AN129" s="1029"/>
      <c r="AO129" s="1030"/>
      <c r="AP129" s="1146"/>
      <c r="AQ129" s="1147"/>
      <c r="AR129" s="1147"/>
      <c r="AS129" s="1147"/>
      <c r="AT129" s="1148"/>
      <c r="AU129" s="264"/>
      <c r="AV129" s="264"/>
      <c r="AW129" s="264"/>
      <c r="AX129" s="1137" t="s">
        <v>479</v>
      </c>
      <c r="AY129" s="1020"/>
      <c r="AZ129" s="1020"/>
      <c r="BA129" s="1020"/>
      <c r="BB129" s="1020"/>
      <c r="BC129" s="1020"/>
      <c r="BD129" s="1020"/>
      <c r="BE129" s="1021"/>
      <c r="BF129" s="1138" t="s">
        <v>120</v>
      </c>
      <c r="BG129" s="1139"/>
      <c r="BH129" s="1139"/>
      <c r="BI129" s="1139"/>
      <c r="BJ129" s="1139"/>
      <c r="BK129" s="1139"/>
      <c r="BL129" s="1140"/>
      <c r="BM129" s="1138">
        <v>16.47</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1000" t="s">
        <v>480</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481</v>
      </c>
      <c r="X130" s="1144"/>
      <c r="Y130" s="1144"/>
      <c r="Z130" s="1145"/>
      <c r="AA130" s="1028">
        <v>4509358</v>
      </c>
      <c r="AB130" s="1029"/>
      <c r="AC130" s="1029"/>
      <c r="AD130" s="1029"/>
      <c r="AE130" s="1030"/>
      <c r="AF130" s="1031">
        <v>4656870</v>
      </c>
      <c r="AG130" s="1029"/>
      <c r="AH130" s="1029"/>
      <c r="AI130" s="1029"/>
      <c r="AJ130" s="1030"/>
      <c r="AK130" s="1031">
        <v>4834271</v>
      </c>
      <c r="AL130" s="1029"/>
      <c r="AM130" s="1029"/>
      <c r="AN130" s="1029"/>
      <c r="AO130" s="1030"/>
      <c r="AP130" s="1146"/>
      <c r="AQ130" s="1147"/>
      <c r="AR130" s="1147"/>
      <c r="AS130" s="1147"/>
      <c r="AT130" s="1148"/>
      <c r="AU130" s="264"/>
      <c r="AV130" s="264"/>
      <c r="AW130" s="264"/>
      <c r="AX130" s="1137" t="s">
        <v>482</v>
      </c>
      <c r="AY130" s="1020"/>
      <c r="AZ130" s="1020"/>
      <c r="BA130" s="1020"/>
      <c r="BB130" s="1020"/>
      <c r="BC130" s="1020"/>
      <c r="BD130" s="1020"/>
      <c r="BE130" s="1021"/>
      <c r="BF130" s="1174">
        <v>1.2</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483</v>
      </c>
      <c r="X131" s="1182"/>
      <c r="Y131" s="1182"/>
      <c r="Z131" s="1183"/>
      <c r="AA131" s="1075">
        <v>35697363</v>
      </c>
      <c r="AB131" s="1054"/>
      <c r="AC131" s="1054"/>
      <c r="AD131" s="1054"/>
      <c r="AE131" s="1055"/>
      <c r="AF131" s="1053">
        <v>34897217</v>
      </c>
      <c r="AG131" s="1054"/>
      <c r="AH131" s="1054"/>
      <c r="AI131" s="1054"/>
      <c r="AJ131" s="1055"/>
      <c r="AK131" s="1053">
        <v>34863464</v>
      </c>
      <c r="AL131" s="1054"/>
      <c r="AM131" s="1054"/>
      <c r="AN131" s="1054"/>
      <c r="AO131" s="1055"/>
      <c r="AP131" s="1184"/>
      <c r="AQ131" s="1185"/>
      <c r="AR131" s="1185"/>
      <c r="AS131" s="1185"/>
      <c r="AT131" s="1186"/>
      <c r="AU131" s="264"/>
      <c r="AV131" s="264"/>
      <c r="AW131" s="264"/>
      <c r="AX131" s="1156" t="s">
        <v>484</v>
      </c>
      <c r="AY131" s="1107"/>
      <c r="AZ131" s="1107"/>
      <c r="BA131" s="1107"/>
      <c r="BB131" s="1107"/>
      <c r="BC131" s="1107"/>
      <c r="BD131" s="1107"/>
      <c r="BE131" s="1108"/>
      <c r="BF131" s="1157" t="s">
        <v>485</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3" t="s">
        <v>486</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487</v>
      </c>
      <c r="W132" s="1167"/>
      <c r="X132" s="1167"/>
      <c r="Y132" s="1167"/>
      <c r="Z132" s="1168"/>
      <c r="AA132" s="1169">
        <v>1.3632771699999999</v>
      </c>
      <c r="AB132" s="1170"/>
      <c r="AC132" s="1170"/>
      <c r="AD132" s="1170"/>
      <c r="AE132" s="1171"/>
      <c r="AF132" s="1172">
        <v>1.0789284429999999</v>
      </c>
      <c r="AG132" s="1170"/>
      <c r="AH132" s="1170"/>
      <c r="AI132" s="1170"/>
      <c r="AJ132" s="1171"/>
      <c r="AK132" s="1172">
        <v>1.3476572490000001</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488</v>
      </c>
      <c r="W133" s="1150"/>
      <c r="X133" s="1150"/>
      <c r="Y133" s="1150"/>
      <c r="Z133" s="1151"/>
      <c r="AA133" s="1152">
        <v>2.1</v>
      </c>
      <c r="AB133" s="1153"/>
      <c r="AC133" s="1153"/>
      <c r="AD133" s="1153"/>
      <c r="AE133" s="1154"/>
      <c r="AF133" s="1152">
        <v>1.2</v>
      </c>
      <c r="AG133" s="1153"/>
      <c r="AH133" s="1153"/>
      <c r="AI133" s="1153"/>
      <c r="AJ133" s="1154"/>
      <c r="AK133" s="1152">
        <v>1.2</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v6O9yf6I4Awg6G/Xc/GHLE9AdROhDka+CkWD2FYJzoDWKd79jCjirqSxuN9RSdlPwKHu6UhsKSLHCn+Xui3cww==" saltValue="1IkcJL608GPX2EV4Xk/W2A==" spinCount="100000" sheet="1" objects="1" scenarios="1" formatRows="0"/>
  <customSheetViews>
    <customSheetView guid="{76D88429-34FC-4BF9-AE4D-0DC3C89072A4}" scale="70" fitToPage="1" hiddenRows="1" hiddenColumns="1">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customSheetView>
  </customSheetViews>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2"/>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64" zoomScaleNormal="85" zoomScaleSheetLayoutView="100" workbookViewId="0">
      <selection activeCell="AI72" sqref="AI72"/>
    </sheetView>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489</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nEY+60U7lHQS40XD7oSL3xpN7RPMy9hbfzva2ZE06+jntWGqkJHsicjyT1lazIexeiEh62ggzo3rDmww9f63Zg==" saltValue="PiaAvVOd0Q7PTDt78S2CUg==" spinCount="100000" sheet="1" objects="1" scenarios="1"/>
  <dataConsolidate/>
  <customSheetViews>
    <customSheetView guid="{76D88429-34FC-4BF9-AE4D-0DC3C89072A4}" showPageBreaks="1" showGridLines="0" fitToPage="1" hiddenRows="1" hiddenColumns="1" view="pageBreakPreview">
      <pageMargins left="0" right="0" top="0" bottom="0" header="0" footer="0"/>
      <printOptions horizontalCentered="1" verticalCentered="1"/>
      <pageSetup paperSize="9" scale="44" orientation="landscape" r:id="rId1"/>
      <headerFooter alignWithMargins="0">
        <oddFooter>&amp;C&amp;P / &amp;N</oddFooter>
      </headerFooter>
    </customSheetView>
  </customSheetViews>
  <phoneticPr fontId="2"/>
  <printOptions horizontalCentered="1" verticalCentered="1"/>
  <pageMargins left="0" right="0" top="0" bottom="0" header="0" footer="0"/>
  <pageSetup paperSize="9" scale="44" orientation="landscape" r:id="rId2"/>
  <headerFooter alignWithMargins="0">
    <oddFooter>&amp;C&amp;P / &amp;N</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R46"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Mo2/Ecn8YgbHoUzqq9MfOrs3ypedhhYrlMTBjm6E2sdpdV/4vNEW1j85PAp2Lh9OZwrBdX5ePiQI+vMfoXE4+g==" saltValue="bbPwFG8Dh6fXFoUbTL4JOw==" spinCount="100000" sheet="1" objects="1" scenarios="1"/>
  <dataConsolidate/>
  <customSheetViews>
    <customSheetView guid="{76D88429-34FC-4BF9-AE4D-0DC3C89072A4}" showGridLines="0" fitToPage="1" hiddenRows="1" hiddenColumns="1">
      <pageMargins left="0" right="0" top="0" bottom="0" header="0" footer="0"/>
      <printOptions horizontalCentered="1" verticalCentered="1"/>
      <pageSetup paperSize="9" scale="46" orientation="landscape" horizontalDpi="300" verticalDpi="300" r:id="rId1"/>
      <headerFooter alignWithMargins="0">
        <oddFooter>&amp;C&amp;P/&amp;N</oddFooter>
      </headerFooter>
    </customSheetView>
  </customSheetViews>
  <phoneticPr fontId="2"/>
  <printOptions horizontalCentered="1" verticalCentered="1"/>
  <pageMargins left="0" right="0" top="0" bottom="0" header="0" footer="0"/>
  <pageSetup paperSize="9" scale="49" orientation="landscape" horizontalDpi="300" verticalDpi="300" r:id="rId2"/>
  <headerFooter alignWithMargins="0">
    <oddFooter>&amp;C&amp;P/&amp;N</oddFooter>
  </headerFooter>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12" workbookViewId="0">
      <selection activeCell="AK21" sqref="AK21:AN21"/>
    </sheetView>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490</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491</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492</v>
      </c>
      <c r="AP7" s="283"/>
      <c r="AQ7" s="284" t="s">
        <v>493</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494</v>
      </c>
      <c r="AQ8" s="290" t="s">
        <v>495</v>
      </c>
      <c r="AR8" s="291" t="s">
        <v>496</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497</v>
      </c>
      <c r="AL9" s="1193"/>
      <c r="AM9" s="1193"/>
      <c r="AN9" s="1194"/>
      <c r="AO9" s="292">
        <v>11171245</v>
      </c>
      <c r="AP9" s="292">
        <v>56179</v>
      </c>
      <c r="AQ9" s="293">
        <v>56080</v>
      </c>
      <c r="AR9" s="294">
        <v>0.2</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498</v>
      </c>
      <c r="AL10" s="1193"/>
      <c r="AM10" s="1193"/>
      <c r="AN10" s="1194"/>
      <c r="AO10" s="295">
        <v>607206</v>
      </c>
      <c r="AP10" s="295">
        <v>3054</v>
      </c>
      <c r="AQ10" s="296">
        <v>3754</v>
      </c>
      <c r="AR10" s="297">
        <v>-18.600000000000001</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499</v>
      </c>
      <c r="AL11" s="1193"/>
      <c r="AM11" s="1193"/>
      <c r="AN11" s="1194"/>
      <c r="AO11" s="295">
        <v>125675</v>
      </c>
      <c r="AP11" s="295">
        <v>632</v>
      </c>
      <c r="AQ11" s="296">
        <v>2189</v>
      </c>
      <c r="AR11" s="297">
        <v>-71.099999999999994</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500</v>
      </c>
      <c r="AL12" s="1193"/>
      <c r="AM12" s="1193"/>
      <c r="AN12" s="1194"/>
      <c r="AO12" s="295" t="s">
        <v>501</v>
      </c>
      <c r="AP12" s="295" t="s">
        <v>501</v>
      </c>
      <c r="AQ12" s="296">
        <v>1449</v>
      </c>
      <c r="AR12" s="297" t="s">
        <v>501</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502</v>
      </c>
      <c r="AL13" s="1193"/>
      <c r="AM13" s="1193"/>
      <c r="AN13" s="1194"/>
      <c r="AO13" s="295" t="s">
        <v>501</v>
      </c>
      <c r="AP13" s="295" t="s">
        <v>501</v>
      </c>
      <c r="AQ13" s="296">
        <v>54</v>
      </c>
      <c r="AR13" s="297" t="s">
        <v>501</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503</v>
      </c>
      <c r="AL14" s="1193"/>
      <c r="AM14" s="1193"/>
      <c r="AN14" s="1194"/>
      <c r="AO14" s="295">
        <v>423546</v>
      </c>
      <c r="AP14" s="295">
        <v>2130</v>
      </c>
      <c r="AQ14" s="296">
        <v>1875</v>
      </c>
      <c r="AR14" s="297">
        <v>13.6</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504</v>
      </c>
      <c r="AL15" s="1193"/>
      <c r="AM15" s="1193"/>
      <c r="AN15" s="1194"/>
      <c r="AO15" s="295">
        <v>295398</v>
      </c>
      <c r="AP15" s="295">
        <v>1486</v>
      </c>
      <c r="AQ15" s="296">
        <v>1160</v>
      </c>
      <c r="AR15" s="297">
        <v>28.1</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505</v>
      </c>
      <c r="AL16" s="1196"/>
      <c r="AM16" s="1196"/>
      <c r="AN16" s="1197"/>
      <c r="AO16" s="295">
        <v>-889326</v>
      </c>
      <c r="AP16" s="295">
        <v>-4472</v>
      </c>
      <c r="AQ16" s="296">
        <v>-3977</v>
      </c>
      <c r="AR16" s="297">
        <v>12.4</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179</v>
      </c>
      <c r="AL17" s="1196"/>
      <c r="AM17" s="1196"/>
      <c r="AN17" s="1197"/>
      <c r="AO17" s="295">
        <v>11733744</v>
      </c>
      <c r="AP17" s="295">
        <v>59007</v>
      </c>
      <c r="AQ17" s="296">
        <v>62584</v>
      </c>
      <c r="AR17" s="297">
        <v>-5.7</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506</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507</v>
      </c>
      <c r="AP20" s="303" t="s">
        <v>508</v>
      </c>
      <c r="AQ20" s="304" t="s">
        <v>509</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510</v>
      </c>
      <c r="AL21" s="1188"/>
      <c r="AM21" s="1188"/>
      <c r="AN21" s="1189"/>
      <c r="AO21" s="307">
        <v>6.2</v>
      </c>
      <c r="AP21" s="308">
        <v>6.17</v>
      </c>
      <c r="AQ21" s="309">
        <v>0.03</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511</v>
      </c>
      <c r="AL22" s="1188"/>
      <c r="AM22" s="1188"/>
      <c r="AN22" s="1189"/>
      <c r="AO22" s="312">
        <v>101.7</v>
      </c>
      <c r="AP22" s="313">
        <v>100.1</v>
      </c>
      <c r="AQ22" s="314">
        <v>1.6</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512</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513</v>
      </c>
      <c r="AO27" s="273"/>
      <c r="AP27" s="273"/>
      <c r="AQ27" s="273"/>
      <c r="AR27" s="273"/>
      <c r="AS27" s="273"/>
      <c r="AT27" s="273"/>
    </row>
    <row r="28" spans="1:46" ht="17.25">
      <c r="A28" s="274" t="s">
        <v>514</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515</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492</v>
      </c>
      <c r="AP30" s="283"/>
      <c r="AQ30" s="284" t="s">
        <v>493</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494</v>
      </c>
      <c r="AQ31" s="290" t="s">
        <v>495</v>
      </c>
      <c r="AR31" s="291" t="s">
        <v>496</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516</v>
      </c>
      <c r="AL32" s="1204"/>
      <c r="AM32" s="1204"/>
      <c r="AN32" s="1205"/>
      <c r="AO32" s="322">
        <v>4754612</v>
      </c>
      <c r="AP32" s="322">
        <v>23910</v>
      </c>
      <c r="AQ32" s="323">
        <v>31427</v>
      </c>
      <c r="AR32" s="324">
        <v>-23.9</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517</v>
      </c>
      <c r="AL33" s="1204"/>
      <c r="AM33" s="1204"/>
      <c r="AN33" s="1205"/>
      <c r="AO33" s="322" t="s">
        <v>501</v>
      </c>
      <c r="AP33" s="322" t="s">
        <v>501</v>
      </c>
      <c r="AQ33" s="323">
        <v>3</v>
      </c>
      <c r="AR33" s="324" t="s">
        <v>501</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518</v>
      </c>
      <c r="AL34" s="1204"/>
      <c r="AM34" s="1204"/>
      <c r="AN34" s="1205"/>
      <c r="AO34" s="322" t="s">
        <v>501</v>
      </c>
      <c r="AP34" s="322" t="s">
        <v>501</v>
      </c>
      <c r="AQ34" s="323">
        <v>30</v>
      </c>
      <c r="AR34" s="324" t="s">
        <v>501</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519</v>
      </c>
      <c r="AL35" s="1204"/>
      <c r="AM35" s="1204"/>
      <c r="AN35" s="1205"/>
      <c r="AO35" s="322">
        <v>1362139</v>
      </c>
      <c r="AP35" s="322">
        <v>6850</v>
      </c>
      <c r="AQ35" s="323">
        <v>10730</v>
      </c>
      <c r="AR35" s="324">
        <v>-36.200000000000003</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520</v>
      </c>
      <c r="AL36" s="1204"/>
      <c r="AM36" s="1204"/>
      <c r="AN36" s="1205"/>
      <c r="AO36" s="322">
        <v>18786</v>
      </c>
      <c r="AP36" s="322">
        <v>94</v>
      </c>
      <c r="AQ36" s="323">
        <v>463</v>
      </c>
      <c r="AR36" s="324">
        <v>-79.7</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521</v>
      </c>
      <c r="AL37" s="1204"/>
      <c r="AM37" s="1204"/>
      <c r="AN37" s="1205"/>
      <c r="AO37" s="322" t="s">
        <v>501</v>
      </c>
      <c r="AP37" s="322" t="s">
        <v>501</v>
      </c>
      <c r="AQ37" s="323">
        <v>1052</v>
      </c>
      <c r="AR37" s="324" t="s">
        <v>501</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522</v>
      </c>
      <c r="AL38" s="1207"/>
      <c r="AM38" s="1207"/>
      <c r="AN38" s="1208"/>
      <c r="AO38" s="325" t="s">
        <v>501</v>
      </c>
      <c r="AP38" s="325" t="s">
        <v>501</v>
      </c>
      <c r="AQ38" s="326">
        <v>1</v>
      </c>
      <c r="AR38" s="314" t="s">
        <v>501</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523</v>
      </c>
      <c r="AL39" s="1207"/>
      <c r="AM39" s="1207"/>
      <c r="AN39" s="1208"/>
      <c r="AO39" s="322">
        <v>-831426</v>
      </c>
      <c r="AP39" s="322">
        <v>-4181</v>
      </c>
      <c r="AQ39" s="323">
        <v>-7904</v>
      </c>
      <c r="AR39" s="324">
        <v>-47.1</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524</v>
      </c>
      <c r="AL40" s="1204"/>
      <c r="AM40" s="1204"/>
      <c r="AN40" s="1205"/>
      <c r="AO40" s="322">
        <v>-4834271</v>
      </c>
      <c r="AP40" s="322">
        <v>-24311</v>
      </c>
      <c r="AQ40" s="323">
        <v>-27308</v>
      </c>
      <c r="AR40" s="324">
        <v>-11</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292</v>
      </c>
      <c r="AL41" s="1210"/>
      <c r="AM41" s="1210"/>
      <c r="AN41" s="1211"/>
      <c r="AO41" s="322">
        <v>469840</v>
      </c>
      <c r="AP41" s="322">
        <v>2363</v>
      </c>
      <c r="AQ41" s="323">
        <v>8493</v>
      </c>
      <c r="AR41" s="324">
        <v>-72.2</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525</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526</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527</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492</v>
      </c>
      <c r="AN49" s="1200" t="s">
        <v>528</v>
      </c>
      <c r="AO49" s="1201"/>
      <c r="AP49" s="1201"/>
      <c r="AQ49" s="1201"/>
      <c r="AR49" s="1202"/>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529</v>
      </c>
      <c r="AO50" s="339" t="s">
        <v>530</v>
      </c>
      <c r="AP50" s="340" t="s">
        <v>531</v>
      </c>
      <c r="AQ50" s="341" t="s">
        <v>532</v>
      </c>
      <c r="AR50" s="342" t="s">
        <v>533</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534</v>
      </c>
      <c r="AL51" s="335"/>
      <c r="AM51" s="343">
        <v>5252667</v>
      </c>
      <c r="AN51" s="344">
        <v>25983</v>
      </c>
      <c r="AO51" s="345">
        <v>5.2</v>
      </c>
      <c r="AP51" s="346">
        <v>41235</v>
      </c>
      <c r="AQ51" s="347">
        <v>5.6</v>
      </c>
      <c r="AR51" s="348">
        <v>-0.4</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535</v>
      </c>
      <c r="AM52" s="351">
        <v>3378358</v>
      </c>
      <c r="AN52" s="352">
        <v>16712</v>
      </c>
      <c r="AO52" s="353">
        <v>4.3</v>
      </c>
      <c r="AP52" s="354">
        <v>22086</v>
      </c>
      <c r="AQ52" s="355">
        <v>4.2</v>
      </c>
      <c r="AR52" s="356">
        <v>0.1</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536</v>
      </c>
      <c r="AL53" s="335"/>
      <c r="AM53" s="343">
        <v>7135426</v>
      </c>
      <c r="AN53" s="344">
        <v>35389</v>
      </c>
      <c r="AO53" s="345">
        <v>36.200000000000003</v>
      </c>
      <c r="AP53" s="346">
        <v>41862</v>
      </c>
      <c r="AQ53" s="347">
        <v>1.5</v>
      </c>
      <c r="AR53" s="348">
        <v>34.700000000000003</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535</v>
      </c>
      <c r="AM54" s="351">
        <v>4566615</v>
      </c>
      <c r="AN54" s="352">
        <v>22649</v>
      </c>
      <c r="AO54" s="353">
        <v>35.5</v>
      </c>
      <c r="AP54" s="354">
        <v>23710</v>
      </c>
      <c r="AQ54" s="355">
        <v>7.4</v>
      </c>
      <c r="AR54" s="356">
        <v>28.1</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537</v>
      </c>
      <c r="AL55" s="335"/>
      <c r="AM55" s="343">
        <v>7095422</v>
      </c>
      <c r="AN55" s="344">
        <v>35353</v>
      </c>
      <c r="AO55" s="345">
        <v>-0.1</v>
      </c>
      <c r="AP55" s="346">
        <v>43554</v>
      </c>
      <c r="AQ55" s="347">
        <v>4</v>
      </c>
      <c r="AR55" s="348">
        <v>-4.0999999999999996</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535</v>
      </c>
      <c r="AM56" s="351">
        <v>4275883</v>
      </c>
      <c r="AN56" s="352">
        <v>21305</v>
      </c>
      <c r="AO56" s="353">
        <v>-5.9</v>
      </c>
      <c r="AP56" s="354">
        <v>24811</v>
      </c>
      <c r="AQ56" s="355">
        <v>4.5999999999999996</v>
      </c>
      <c r="AR56" s="356">
        <v>-10.5</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538</v>
      </c>
      <c r="AL57" s="335"/>
      <c r="AM57" s="343">
        <v>5150567</v>
      </c>
      <c r="AN57" s="344">
        <v>25789</v>
      </c>
      <c r="AO57" s="345">
        <v>-27.1</v>
      </c>
      <c r="AP57" s="346">
        <v>42581</v>
      </c>
      <c r="AQ57" s="347">
        <v>-2.2000000000000002</v>
      </c>
      <c r="AR57" s="348">
        <v>-24.9</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535</v>
      </c>
      <c r="AM58" s="351">
        <v>3110645</v>
      </c>
      <c r="AN58" s="352">
        <v>15575</v>
      </c>
      <c r="AO58" s="353">
        <v>-26.9</v>
      </c>
      <c r="AP58" s="354">
        <v>24354</v>
      </c>
      <c r="AQ58" s="355">
        <v>-1.8</v>
      </c>
      <c r="AR58" s="356">
        <v>-25.1</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539</v>
      </c>
      <c r="AL59" s="335"/>
      <c r="AM59" s="343">
        <v>5340407</v>
      </c>
      <c r="AN59" s="344">
        <v>26856</v>
      </c>
      <c r="AO59" s="345">
        <v>4.0999999999999996</v>
      </c>
      <c r="AP59" s="346">
        <v>45426</v>
      </c>
      <c r="AQ59" s="347">
        <v>6.7</v>
      </c>
      <c r="AR59" s="348">
        <v>-2.6</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535</v>
      </c>
      <c r="AM60" s="351">
        <v>3359938</v>
      </c>
      <c r="AN60" s="352">
        <v>16897</v>
      </c>
      <c r="AO60" s="353">
        <v>8.5</v>
      </c>
      <c r="AP60" s="354">
        <v>24508</v>
      </c>
      <c r="AQ60" s="355">
        <v>0.6</v>
      </c>
      <c r="AR60" s="356">
        <v>7.9</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540</v>
      </c>
      <c r="AL61" s="357"/>
      <c r="AM61" s="358">
        <v>5994898</v>
      </c>
      <c r="AN61" s="359">
        <v>29874</v>
      </c>
      <c r="AO61" s="360">
        <v>3.7</v>
      </c>
      <c r="AP61" s="361">
        <v>42932</v>
      </c>
      <c r="AQ61" s="362">
        <v>3.1</v>
      </c>
      <c r="AR61" s="348">
        <v>0.6</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535</v>
      </c>
      <c r="AM62" s="351">
        <v>3738288</v>
      </c>
      <c r="AN62" s="352">
        <v>18628</v>
      </c>
      <c r="AO62" s="353">
        <v>3.1</v>
      </c>
      <c r="AP62" s="354">
        <v>23894</v>
      </c>
      <c r="AQ62" s="355">
        <v>3</v>
      </c>
      <c r="AR62" s="356">
        <v>0.1</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4WYP4kRMiEjv0gq4K4+XiQnzWYy7CK1onIuc+OoR7fsTDhzBkffhIqZxPEZkUYcGmdO9OuAAkPVcTNO+lkh/uw==" saltValue="Mmw4QQgXUtj26vSoKucGBg==" spinCount="100000" sheet="1" objects="1" scenarios="1"/>
  <customSheetViews>
    <customSheetView guid="{76D88429-34FC-4BF9-AE4D-0DC3C89072A4}" showPageBreaks="1" showGridLines="0" fitToPage="1" hiddenRows="1" hiddenColumns="1" view="pageBreakPreview">
      <selection activeCell="AK16" sqref="AK16:AN16"/>
      <pageMargins left="0.39370078740157483" right="0.19685039370078741" top="0.39370078740157483" bottom="0.31496062992125984" header="0.51181102362204722" footer="0"/>
      <printOptions horizontalCentered="1"/>
      <pageSetup paperSize="9" scale="60" orientation="landscape" r:id="rId1"/>
      <headerFooter alignWithMargins="0">
        <oddFooter>&amp;C&amp;P/&amp;N</oddFooter>
      </headerFooter>
    </customSheetView>
  </customSheetViews>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2"/>
  <headerFooter alignWithMargins="0">
    <oddFooter>&amp;C&amp;P/&amp;N</oddFooter>
  </headerFooter>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22" zoomScale="75" zoomScaleNormal="75" zoomScaleSheetLayoutView="55" workbookViewId="0">
      <selection activeCell="BH100" sqref="BH100"/>
    </sheetView>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542</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nyvHzVPGTVvkuJg5ThEcUWxs0LzBuM5agSJfa4PCFYSmLP7lebtnwNJXQF0bJ9vAedTcQEmOCa5W2gemUblzjw==" saltValue="UPnOnDt/l4GV1E/DpdzByw==" spinCount="100000" sheet="1" objects="1" scenarios="1"/>
  <dataConsolidate/>
  <customSheetViews>
    <customSheetView guid="{76D88429-34FC-4BF9-AE4D-0DC3C89072A4}" showGridLines="0" fitToPage="1" hiddenRows="1" hiddenColumns="1">
      <pageMargins left="0" right="0" top="0.19685039370078741" bottom="0" header="0.39370078740157483" footer="0"/>
      <printOptions horizontalCentered="1" verticalCentered="1"/>
      <pageSetup paperSize="9" scale="38" orientation="landscape" horizontalDpi="300" verticalDpi="300" r:id="rId1"/>
      <headerFooter alignWithMargins="0">
        <oddFooter>&amp;C&amp;P/&amp;N</oddFooter>
      </headerFooter>
    </customSheetView>
  </customSheetViews>
  <phoneticPr fontId="2"/>
  <printOptions horizontalCentered="1" verticalCentered="1"/>
  <pageMargins left="0" right="0" top="0.19685039370078741" bottom="0" header="0.39370078740157483" footer="0"/>
  <pageSetup paperSize="9" scale="38" orientation="landscape" horizontalDpi="300" verticalDpi="300" r:id="rId2"/>
  <headerFooter alignWithMargins="0">
    <oddFooter>&amp;C&amp;P/&amp;N</oddFooter>
  </headerFooter>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94"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543</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CmCe3xDZGcKzGAdlL3UBYtdKVxHxSP492r1qb5AeuU7cFJB0nJ5SV8Uuf/emYtaYoo67uwdEyfhCwaD1vrqGjg==" saltValue="YVzkL5HpXaewDd2M/E5lVw==" spinCount="100000" sheet="1" objects="1" scenarios="1"/>
  <dataConsolidate/>
  <customSheetViews>
    <customSheetView guid="{76D88429-34FC-4BF9-AE4D-0DC3C89072A4}" showGridLines="0" fitToPage="1" hiddenRows="1" hiddenColumns="1">
      <pageMargins left="0" right="0" top="0.19685039370078741" bottom="0" header="0.39370078740157483" footer="0"/>
      <printOptions horizontalCentered="1" verticalCentered="1"/>
      <pageSetup paperSize="9" scale="40" orientation="landscape" horizontalDpi="300" verticalDpi="300" r:id="rId1"/>
      <headerFooter alignWithMargins="0">
        <oddFooter>&amp;C&amp;P/&amp;N</oddFooter>
      </headerFooter>
    </customSheetView>
  </customSheetViews>
  <phoneticPr fontId="2"/>
  <printOptions horizontalCentered="1" verticalCentered="1"/>
  <pageMargins left="0" right="0" top="0.19685039370078741" bottom="0" header="0.39370078740157483" footer="0"/>
  <pageSetup paperSize="9" scale="38" orientation="landscape" horizontalDpi="300" verticalDpi="300" r:id="rId2"/>
  <headerFooter alignWithMargins="0">
    <oddFooter>&amp;C&amp;P/&amp;N</oddFooter>
  </headerFooter>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2" zoomScale="70" zoomScaleNormal="70" zoomScaleSheetLayoutView="100" workbookViewId="0">
      <selection activeCell="M50" sqref="M50"/>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544</v>
      </c>
      <c r="G46" s="8" t="s">
        <v>545</v>
      </c>
      <c r="H46" s="8" t="s">
        <v>546</v>
      </c>
      <c r="I46" s="8" t="s">
        <v>547</v>
      </c>
      <c r="J46" s="9" t="s">
        <v>548</v>
      </c>
    </row>
    <row r="47" spans="2:10" ht="57.75" customHeight="1">
      <c r="B47" s="10"/>
      <c r="C47" s="1212" t="s">
        <v>3</v>
      </c>
      <c r="D47" s="1212"/>
      <c r="E47" s="1213"/>
      <c r="F47" s="11">
        <v>17.62</v>
      </c>
      <c r="G47" s="12">
        <v>18.43</v>
      </c>
      <c r="H47" s="12">
        <v>18.29</v>
      </c>
      <c r="I47" s="12">
        <v>18.61</v>
      </c>
      <c r="J47" s="13">
        <v>18.559999999999999</v>
      </c>
    </row>
    <row r="48" spans="2:10" ht="57.75" customHeight="1">
      <c r="B48" s="14"/>
      <c r="C48" s="1214" t="s">
        <v>4</v>
      </c>
      <c r="D48" s="1214"/>
      <c r="E48" s="1215"/>
      <c r="F48" s="15">
        <v>11.04</v>
      </c>
      <c r="G48" s="16">
        <v>7.52</v>
      </c>
      <c r="H48" s="16">
        <v>9.8699999999999992</v>
      </c>
      <c r="I48" s="16">
        <v>12.02</v>
      </c>
      <c r="J48" s="17">
        <v>15.43</v>
      </c>
    </row>
    <row r="49" spans="2:10" ht="57.75" customHeight="1" thickBot="1">
      <c r="B49" s="18"/>
      <c r="C49" s="1216" t="s">
        <v>5</v>
      </c>
      <c r="D49" s="1216"/>
      <c r="E49" s="1217"/>
      <c r="F49" s="19">
        <v>2</v>
      </c>
      <c r="G49" s="20" t="s">
        <v>549</v>
      </c>
      <c r="H49" s="20">
        <v>4.84</v>
      </c>
      <c r="I49" s="20">
        <v>2.0099999999999998</v>
      </c>
      <c r="J49" s="21">
        <v>3.47</v>
      </c>
    </row>
    <row r="50" spans="2:10" ht="13.5" customHeight="1"/>
    <row r="51" spans="2:10" ht="13.5" hidden="1" customHeight="1"/>
    <row r="52" spans="2:10" ht="13.5" hidden="1" customHeight="1"/>
    <row r="53" spans="2:10" ht="13.5" hidden="1" customHeight="1"/>
  </sheetData>
  <sheetProtection algorithmName="SHA-512" hashValue="anmW6h71sGMMuQqn08rMz3aU+oqWxKlkXcmA0GCk+uFdiUJ+W3708oXYDzwWCoYZOJsH7lccyLAKigKybMfGJA==" saltValue="g0jgHYdXmNGsd4zEWkK+Jg==" spinCount="100000" sheet="1" objects="1" scenarios="1"/>
  <customSheetViews>
    <customSheetView guid="{76D88429-34FC-4BF9-AE4D-0DC3C89072A4}" showGridLines="0" fitToPage="1" hiddenRows="1" hiddenColumns="1">
      <rowBreaks count="1" manualBreakCount="1">
        <brk id="51" max="15" man="1"/>
      </rowBreaks>
      <pageMargins left="0" right="0" top="0.19685039370078741" bottom="0" header="0" footer="0"/>
      <printOptions horizontalCentered="1"/>
      <pageSetup paperSize="9" scale="64" orientation="landscape" horizontalDpi="300" verticalDpi="300" r:id="rId1"/>
      <headerFooter alignWithMargins="0">
        <oddFooter>&amp;C&amp;P/&amp;N</oddFooter>
      </headerFooter>
    </customSheetView>
  </customSheetViews>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2"/>
  <headerFooter alignWithMargins="0">
    <oddFooter>&amp;C&amp;P/&amp;N</oddFooter>
  </headerFooter>
  <rowBreaks count="1" manualBreakCount="1">
    <brk id="51" max="15"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2019-03-11T02:19:05Z</cp:lastPrinted>
  <dcterms:created xsi:type="dcterms:W3CDTF">2019-02-14T02:01:25Z</dcterms:created>
  <dcterms:modified xsi:type="dcterms:W3CDTF">2019-10-30T04:03:38Z</dcterms:modified>
  <cp:category/>
</cp:coreProperties>
</file>