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さん→□さん\おざわさん←→うちだ\経営比較分析表\"/>
    </mc:Choice>
  </mc:AlternateContent>
  <workbookProtection workbookAlgorithmName="SHA-512" workbookHashValue="GXbTshtLuRpewLLNXt5qlPY0E+m9jwbQjAJiI6/Wdqy/m0x4g+UxEuC4Hry79AvaQS1pZN8QS5XQGgi6EjFP8Q==" workbookSaltValue="/e5MEMaPja+phIs3wKzsA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<sst xmlns="http://schemas.openxmlformats.org/spreadsheetml/2006/main" count="236" uniqueCount="119">
  <si>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</si>
  <si>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</si>
  <si>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</si>
  <si>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</si>
  <si>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</si>
  <si>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</si>
  <si>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</si>
  <si>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</si>
  <si>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</si>
  <si>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</si>
  <si>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</si>
  <si>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</si>
  <si>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</si>
  <si>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</si>
  <si>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</si>
  <si>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</si>
  <si>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</si>
  <si>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</si>
  <si>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</si>
  <si>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</si>
  <si>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</si>
  <si>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</si>
  <si>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</si>
  <si>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</si>
  <si>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</si>
  <si>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</si>
  <si>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</si>
  <si>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</si>
  <si>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</si>
  <si>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</si>
  <si>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</si>
  <si>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</si>
  <si>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</si>
  <si>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</si>
  <si>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</si>
  <si>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</si>
  <si>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</si>
  <si>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</si>
  <si>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</si>
  <si>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</si>
  <si>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</si>
  <si>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</si>
  <si>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</si>
  <si>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</si>
  <si>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</si>
  <si>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</si>
  <si>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</si>
  <si>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</si>
  <si>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</si>
  <si>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</si>
  <si>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</si>
  <si>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</si>
  <si>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</si>
  <si>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</si>
  <si>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</si>
  <si>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</si>
  <si>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</si>
  <si>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</si>
  <si>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</si>
  <si>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</si>
  <si>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</si>
  <si>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</si>
  <si>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</si>
  <si>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</si>
  <si>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</si>
  <si>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</si>
  <si>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</si>
  <si>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</si>
  <si>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</si>
  <si>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</si>
  <si>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</si>
  <si>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</si>
  <si>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</si>
  <si>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</si>
  <si>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</si>
  <si>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</si>
  <si>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</si>
  <si>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</si>
  <si>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</si>
  <si>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</si>
  <si>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</si>
  <si>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</si>
  <si>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</si>
  <si>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</si>
  <si>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</si>
  <si>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</si>
  <si>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</si>
  <si>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</si>
  <si>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</si>
  <si>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</si>
  <si>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</si>
  <si>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</si>
  <si>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</si>
  <si>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</si>
  <si>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</si>
  <si>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</si>
  <si>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</si>
  <si>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熊谷市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</si>
  <si>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</si>
  <si>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</si>
  <si>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</si>
  <si>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</si>
  <si>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</si>
  <si>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</si>
  <si>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</si>
  <si>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</si>
  <si>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</si>
  <si>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</si>
  <si>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</si>
  <si>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</si>
  <si>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</si>
  <si>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</si>
  <si>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</si>
  <si>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</si>
  <si>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</si>
  <si>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</si>
  <si>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①収益的収支比率
　昨年度と比較して１２．３７%の低下となったが、これは、これまで基準内繰入金として算定していた一部基準外繰入金を修正したことに伴うものである。繰入金収入の見直しにより総収益が減少し、収支比率の低下となったが、経営指標を正しく導くために修正を行った。繰入金以外の収益はほぼ横ばいであるのに対し、支出は、新たに柴・千代区機能強化工事設計費の追加により増加したため、本修正を差し引いても低下が認められる。引き続き経費削減に努めつつ、収益増を図っていく必要がある。
⑤経費回収率
　使用人数の減少による使用料収入の減少と、柴・千代地区の機能強化に伴う委託料支出の増加から、３．３６%の減少となった。使用者は引き続き自然減が予測されており、使用料収入の減少が見込まれることから、徴収率の向上と、普及促進に努めていく。
⑥汚水処理原価
　有収水量の捕捉について、これまでは、分流式下水道には雨水が含まれていないという考えに基づき、処理水量＝有収水量として捉えてきたが、処理水に地下水などの不明水が多量に含まれていることが確認されており、適切性に欠けることから捕捉方法の見直しを行った。見直しに伴い有収水量が低下し、汚水処理原価の上昇へつながった。令和５年度から、組織再編が予定され、水栓との紐づけが可能となり、有収水量の更なる精緻化が予定されていることから、今後も数値変動が見込まれる。
⑦施設利用率　
　昨年から５．６３%の低下となり、全施設で見れば処理能力に余裕が認められるが、水量超過により新規接続ができない処理区も存続する。管路更新と処理場の統廃合により適切な利用率を維持しながら、不明水対策を実施し、適切な規模の処理場再構築を目指す。
⑧水洗化率
　０．７%の微増となった。本事業の管路延長計画はないため、引き続き、未接続世帯への接続促進と不明水対策を実施し、新規接続ニーズに対応できるようにしていく。</t>
    <rPh sb="10" eb="13">
      <t>サクネンド</t>
    </rPh>
    <rPh sb="14" eb="16">
      <t>ヒカク</t>
    </rPh>
    <rPh sb="41" eb="44">
      <t>キジュンナイ</t>
    </rPh>
    <rPh sb="44" eb="47">
      <t>クリイレキン</t>
    </rPh>
    <rPh sb="50" eb="52">
      <t>サンテイ</t>
    </rPh>
    <rPh sb="56" eb="58">
      <t>イチブ</t>
    </rPh>
    <rPh sb="58" eb="61">
      <t>キジュンガイ</t>
    </rPh>
    <rPh sb="61" eb="64">
      <t>クリイレキン</t>
    </rPh>
    <rPh sb="65" eb="67">
      <t>シュウセイ</t>
    </rPh>
    <rPh sb="72" eb="73">
      <t>トモナ</t>
    </rPh>
    <rPh sb="80" eb="83">
      <t>クリイレキン</t>
    </rPh>
    <rPh sb="83" eb="85">
      <t>シュウニュウ</t>
    </rPh>
    <rPh sb="86" eb="88">
      <t>ミナオ</t>
    </rPh>
    <rPh sb="96" eb="98">
      <t>ゲンショウ</t>
    </rPh>
    <rPh sb="100" eb="102">
      <t>シュウシ</t>
    </rPh>
    <rPh sb="102" eb="104">
      <t>ヒリツ</t>
    </rPh>
    <rPh sb="105" eb="107">
      <t>テイカ</t>
    </rPh>
    <rPh sb="113" eb="115">
      <t>ケイエイ</t>
    </rPh>
    <rPh sb="115" eb="117">
      <t>シヒョウ</t>
    </rPh>
    <rPh sb="118" eb="119">
      <t>タダ</t>
    </rPh>
    <rPh sb="121" eb="122">
      <t>ミチビ</t>
    </rPh>
    <rPh sb="126" eb="128">
      <t>シュウセイ</t>
    </rPh>
    <rPh sb="129" eb="130">
      <t>オコナ</t>
    </rPh>
    <rPh sb="133" eb="136">
      <t>クリイレキン</t>
    </rPh>
    <rPh sb="136" eb="138">
      <t>イガイ</t>
    </rPh>
    <rPh sb="139" eb="141">
      <t>シュウエキ</t>
    </rPh>
    <rPh sb="144" eb="145">
      <t>ヨコ</t>
    </rPh>
    <rPh sb="152" eb="153">
      <t>タイ</t>
    </rPh>
    <rPh sb="155" eb="157">
      <t>シシュツ</t>
    </rPh>
    <rPh sb="159" eb="160">
      <t>アラ</t>
    </rPh>
    <rPh sb="162" eb="163">
      <t>シバ</t>
    </rPh>
    <rPh sb="164" eb="166">
      <t>センダイ</t>
    </rPh>
    <rPh sb="166" eb="167">
      <t>ク</t>
    </rPh>
    <rPh sb="167" eb="171">
      <t>キノウキョウカ</t>
    </rPh>
    <rPh sb="171" eb="173">
      <t>コウジ</t>
    </rPh>
    <rPh sb="173" eb="176">
      <t>セッケイヒ</t>
    </rPh>
    <rPh sb="177" eb="179">
      <t>ツイカ</t>
    </rPh>
    <rPh sb="189" eb="190">
      <t>ホン</t>
    </rPh>
    <rPh sb="190" eb="192">
      <t>シュウセイ</t>
    </rPh>
    <rPh sb="193" eb="194">
      <t>サ</t>
    </rPh>
    <rPh sb="195" eb="196">
      <t>ヒ</t>
    </rPh>
    <rPh sb="199" eb="201">
      <t>テイカ</t>
    </rPh>
    <rPh sb="202" eb="203">
      <t>ミト</t>
    </rPh>
    <rPh sb="208" eb="209">
      <t>ヒ</t>
    </rPh>
    <rPh sb="210" eb="211">
      <t>ツヅ</t>
    </rPh>
    <rPh sb="222" eb="224">
      <t>シュウエキ</t>
    </rPh>
    <rPh sb="224" eb="225">
      <t>ゾウ</t>
    </rPh>
    <rPh sb="226" eb="227">
      <t>ハカ</t>
    </rPh>
    <rPh sb="231" eb="233">
      <t>ヒツヨウ</t>
    </rPh>
    <rPh sb="251" eb="253">
      <t>ゲンショウ</t>
    </rPh>
    <rPh sb="256" eb="259">
      <t>シヨウリョウ</t>
    </rPh>
    <rPh sb="259" eb="261">
      <t>シュウニュウ</t>
    </rPh>
    <rPh sb="262" eb="264">
      <t>ゲンショウ</t>
    </rPh>
    <rPh sb="266" eb="267">
      <t>シバ</t>
    </rPh>
    <rPh sb="268" eb="270">
      <t>センダイ</t>
    </rPh>
    <rPh sb="270" eb="272">
      <t>チク</t>
    </rPh>
    <rPh sb="273" eb="277">
      <t>キノウキョウカ</t>
    </rPh>
    <rPh sb="278" eb="279">
      <t>トモナ</t>
    </rPh>
    <rPh sb="286" eb="288">
      <t>ゾウカ</t>
    </rPh>
    <rPh sb="304" eb="307">
      <t>シヨウシャ</t>
    </rPh>
    <rPh sb="308" eb="309">
      <t>ヒ</t>
    </rPh>
    <rPh sb="310" eb="311">
      <t>ツヅ</t>
    </rPh>
    <rPh sb="312" eb="314">
      <t>シゼン</t>
    </rPh>
    <rPh sb="314" eb="315">
      <t>ゲン</t>
    </rPh>
    <rPh sb="316" eb="318">
      <t>ヨソク</t>
    </rPh>
    <rPh sb="324" eb="327">
      <t>シヨウリョウ</t>
    </rPh>
    <rPh sb="327" eb="329">
      <t>シュウニュウ</t>
    </rPh>
    <rPh sb="330" eb="332">
      <t>ゲンショウ</t>
    </rPh>
    <rPh sb="333" eb="335">
      <t>ミコ</t>
    </rPh>
    <rPh sb="343" eb="346">
      <t>チョウシュウリツ</t>
    </rPh>
    <rPh sb="347" eb="349">
      <t>コウジョウ</t>
    </rPh>
    <rPh sb="351" eb="355">
      <t>フキュウソクシン</t>
    </rPh>
    <rPh sb="372" eb="374">
      <t>ユウシュウ</t>
    </rPh>
    <rPh sb="374" eb="376">
      <t>スイリョウ</t>
    </rPh>
    <rPh sb="377" eb="379">
      <t>ホソク</t>
    </rPh>
    <rPh sb="411" eb="412">
      <t>カンガ</t>
    </rPh>
    <rPh sb="437" eb="440">
      <t>ショリスイ</t>
    </rPh>
    <rPh sb="463" eb="465">
      <t>カクニン</t>
    </rPh>
    <rPh sb="471" eb="474">
      <t>テキセツセイ</t>
    </rPh>
    <rPh sb="475" eb="476">
      <t>カ</t>
    </rPh>
    <rPh sb="482" eb="484">
      <t>ホソク</t>
    </rPh>
    <rPh sb="484" eb="486">
      <t>ホウホウ</t>
    </rPh>
    <rPh sb="487" eb="489">
      <t>ミナオ</t>
    </rPh>
    <rPh sb="491" eb="492">
      <t>オコナ</t>
    </rPh>
    <rPh sb="499" eb="500">
      <t>トモナ</t>
    </rPh>
    <rPh sb="526" eb="528">
      <t>レイワ</t>
    </rPh>
    <rPh sb="529" eb="531">
      <t>ネンド</t>
    </rPh>
    <rPh sb="534" eb="538">
      <t>ソシキサイヘン</t>
    </rPh>
    <rPh sb="539" eb="541">
      <t>ヨテイ</t>
    </rPh>
    <rPh sb="544" eb="546">
      <t>スイセン</t>
    </rPh>
    <rPh sb="548" eb="549">
      <t>ヒモ</t>
    </rPh>
    <rPh sb="552" eb="554">
      <t>カノウ</t>
    </rPh>
    <rPh sb="558" eb="562">
      <t>ユウシュウスイリョウ</t>
    </rPh>
    <rPh sb="563" eb="564">
      <t>サラ</t>
    </rPh>
    <rPh sb="566" eb="569">
      <t>セイチカ</t>
    </rPh>
    <rPh sb="570" eb="572">
      <t>ヨテイ</t>
    </rPh>
    <rPh sb="582" eb="584">
      <t>コンゴ</t>
    </rPh>
    <rPh sb="585" eb="587">
      <t>スウチ</t>
    </rPh>
    <rPh sb="587" eb="589">
      <t>ヘンドウ</t>
    </rPh>
    <rPh sb="590" eb="592">
      <t>ミコ</t>
    </rPh>
    <rPh sb="616" eb="618">
      <t>テイカ</t>
    </rPh>
    <rPh sb="622" eb="625">
      <t>ゼンシセツ</t>
    </rPh>
    <rPh sb="626" eb="627">
      <t>ミ</t>
    </rPh>
    <rPh sb="629" eb="631">
      <t>ショリ</t>
    </rPh>
    <rPh sb="637" eb="638">
      <t>ミト</t>
    </rPh>
    <rPh sb="698" eb="700">
      <t>フメイ</t>
    </rPh>
    <rPh sb="700" eb="701">
      <t>スイ</t>
    </rPh>
    <rPh sb="701" eb="703">
      <t>タイサク</t>
    </rPh>
    <rPh sb="704" eb="706">
      <t>ジッシ</t>
    </rPh>
    <rPh sb="708" eb="710">
      <t>テキセツ</t>
    </rPh>
    <rPh sb="711" eb="713">
      <t>キボ</t>
    </rPh>
    <rPh sb="714" eb="717">
      <t>ショリジョウ</t>
    </rPh>
    <rPh sb="717" eb="720">
      <t>サイコウチク</t>
    </rPh>
    <rPh sb="721" eb="723">
      <t>メザ</t>
    </rPh>
    <rPh sb="739" eb="740">
      <t>ゾウ</t>
    </rPh>
    <rPh sb="761" eb="762">
      <t>ヒ</t>
    </rPh>
    <rPh sb="763" eb="764">
      <t>ツヅ</t>
    </rPh>
    <rPh sb="778" eb="781">
      <t>フメイスイ</t>
    </rPh>
    <rPh sb="781" eb="783">
      <t>タイサク</t>
    </rPh>
    <phoneticPr fontId="4"/>
  </si>
  <si>
    <t>　一般的な管渠の耐用年数である５０年に達していないため、これまで管路更新は実施していない。
　令和４年度から最適整備構想に基づき、管路施設および汚水処理施設の更新・統廃合を実施していく計画である。
　令和４年度・５年度にて、不明水の流入が著しい柴・千代処理区の管路の機能強化工事を予定している。</t>
    <rPh sb="107" eb="109">
      <t>ネンド</t>
    </rPh>
    <rPh sb="133" eb="137">
      <t>キノウキョウカ</t>
    </rPh>
    <rPh sb="137" eb="139">
      <t>コウジ</t>
    </rPh>
    <phoneticPr fontId="4"/>
  </si>
  <si>
    <t>　昨年と比べ、指標の著しい悪化が認められるが、これは各指標の元となる数値の算定方法を見直したことが主な要因で、本来の指標数値への修正を行った結果である。正しい指標を活用しながら、現状を分析し、事業運営していくことが重要であると考えている。
　上記理由により、単年度で経営状況が著しく悪化したことを示すものではないが、依然として汚水処理費を使用料にて賄えておらず、基準外繰入金に頼った経営状況であることから、更なる効率的な事業運営を行うと共に、料金値上げについても検討していく必要がある。</t>
    <rPh sb="7" eb="9">
      <t>シヒョウ</t>
    </rPh>
    <rPh sb="10" eb="11">
      <t>イチジル</t>
    </rPh>
    <rPh sb="16" eb="17">
      <t>ミト</t>
    </rPh>
    <rPh sb="26" eb="27">
      <t>カク</t>
    </rPh>
    <rPh sb="27" eb="29">
      <t>シヒョウ</t>
    </rPh>
    <rPh sb="30" eb="31">
      <t>モト</t>
    </rPh>
    <rPh sb="34" eb="36">
      <t>スウチ</t>
    </rPh>
    <rPh sb="37" eb="39">
      <t>サンテイ</t>
    </rPh>
    <rPh sb="39" eb="41">
      <t>ホウホウ</t>
    </rPh>
    <rPh sb="42" eb="44">
      <t>ミナオ</t>
    </rPh>
    <rPh sb="49" eb="50">
      <t>オモ</t>
    </rPh>
    <rPh sb="51" eb="53">
      <t>ヨウイン</t>
    </rPh>
    <rPh sb="55" eb="57">
      <t>ホンライ</t>
    </rPh>
    <rPh sb="58" eb="60">
      <t>シヒョウ</t>
    </rPh>
    <rPh sb="60" eb="62">
      <t>スウチ</t>
    </rPh>
    <rPh sb="64" eb="66">
      <t>シュウセイ</t>
    </rPh>
    <rPh sb="67" eb="68">
      <t>オコナ</t>
    </rPh>
    <rPh sb="70" eb="72">
      <t>ケッカ</t>
    </rPh>
    <rPh sb="76" eb="77">
      <t>タダ</t>
    </rPh>
    <rPh sb="79" eb="81">
      <t>シヒョウ</t>
    </rPh>
    <rPh sb="82" eb="84">
      <t>カツヨウ</t>
    </rPh>
    <rPh sb="89" eb="91">
      <t>ゲンジョウ</t>
    </rPh>
    <rPh sb="92" eb="94">
      <t>ブンセキ</t>
    </rPh>
    <rPh sb="96" eb="98">
      <t>ジギョウ</t>
    </rPh>
    <rPh sb="98" eb="100">
      <t>ウンエイ</t>
    </rPh>
    <rPh sb="107" eb="109">
      <t>ジュウヨウ</t>
    </rPh>
    <rPh sb="113" eb="114">
      <t>カンガ</t>
    </rPh>
    <rPh sb="121" eb="123">
      <t>ジョウキ</t>
    </rPh>
    <rPh sb="123" eb="125">
      <t>リユウ</t>
    </rPh>
    <rPh sb="158" eb="160">
      <t>イゼン</t>
    </rPh>
    <rPh sb="188" eb="189">
      <t>タヨ</t>
    </rPh>
    <rPh sb="191" eb="193">
      <t>ケイエイ</t>
    </rPh>
    <rPh sb="193" eb="195">
      <t>ジョウキョウ</t>
    </rPh>
    <rPh sb="237" eb="23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</si>
</sst>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0C2-4E55-B5D9-7961EBFA453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0.44</c:v>
                </c:pt>
                <c:pt idx="1">
                  <c:v>0.04</c:v>
                </c:pt>
                <c:pt idx="2">
                  <c:v>0.02</c:v>
                </c:pt>
                <c:pt idx="3">
                  <c:v>0.02</c:v>
                </c:pt>
                <c:pt idx="4">
                  <c:v>0.01</c:v>
                </c:pt>
              </c:numCache>
            </c:numRef>
          </c:val>
          <c:smooth val="0"/>
          <c:extLst>
            <c:ext xmlns:c16="http://schemas.microsoft.com/office/drawing/2014/chart" uri="{C3380CC4-5D6E-409C-BE32-E72D297353CC}">
              <c16:uniqueId val="{00000001-E0C2-4E55-B5D9-7961EBFA453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68.78</c:v>
                </c:pt>
                <c:pt idx="1">
                  <c:v>65.14</c:v>
                </c:pt>
                <c:pt idx="2">
                  <c:v>70.28</c:v>
                </c:pt>
                <c:pt idx="3">
                  <c:v>70.61</c:v>
                </c:pt>
                <c:pt idx="4">
                  <c:v>64.98</c:v>
                </c:pt>
              </c:numCache>
            </c:numRef>
          </c:val>
          <c:extLst>
            <c:ext xmlns:c16="http://schemas.microsoft.com/office/drawing/2014/chart" uri="{C3380CC4-5D6E-409C-BE32-E72D297353CC}">
              <c16:uniqueId val="{00000000-6473-40B7-A42C-D9FA0B801BE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56.01</c:v>
                </c:pt>
                <c:pt idx="1">
                  <c:v>56.72</c:v>
                </c:pt>
                <c:pt idx="2">
                  <c:v>54.06</c:v>
                </c:pt>
                <c:pt idx="3">
                  <c:v>55.26</c:v>
                </c:pt>
                <c:pt idx="4">
                  <c:v>54.54</c:v>
                </c:pt>
              </c:numCache>
            </c:numRef>
          </c:val>
          <c:smooth val="0"/>
          <c:extLst>
            <c:ext xmlns:c16="http://schemas.microsoft.com/office/drawing/2014/chart" uri="{C3380CC4-5D6E-409C-BE32-E72D297353CC}">
              <c16:uniqueId val="{00000001-6473-40B7-A42C-D9FA0B801BE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84.18</c:v>
                </c:pt>
                <c:pt idx="1">
                  <c:v>83.79</c:v>
                </c:pt>
                <c:pt idx="2">
                  <c:v>83.86</c:v>
                </c:pt>
                <c:pt idx="3">
                  <c:v>83.4</c:v>
                </c:pt>
                <c:pt idx="4">
                  <c:v>84.1</c:v>
                </c:pt>
              </c:numCache>
            </c:numRef>
          </c:val>
          <c:extLst>
            <c:ext xmlns:c16="http://schemas.microsoft.com/office/drawing/2014/chart" uri="{C3380CC4-5D6E-409C-BE32-E72D297353CC}">
              <c16:uniqueId val="{00000000-D815-4E54-A6A1-341DAC5635D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89.77</c:v>
                </c:pt>
                <c:pt idx="1">
                  <c:v>90.04</c:v>
                </c:pt>
                <c:pt idx="2">
                  <c:v>90.11</c:v>
                </c:pt>
                <c:pt idx="3">
                  <c:v>90.52</c:v>
                </c:pt>
                <c:pt idx="4">
                  <c:v>90.3</c:v>
                </c:pt>
              </c:numCache>
            </c:numRef>
          </c:val>
          <c:smooth val="0"/>
          <c:extLst>
            <c:ext xmlns:c16="http://schemas.microsoft.com/office/drawing/2014/chart" uri="{C3380CC4-5D6E-409C-BE32-E72D297353CC}">
              <c16:uniqueId val="{00000001-D815-4E54-A6A1-341DAC5635D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78.02</c:v>
                </c:pt>
                <c:pt idx="1">
                  <c:v>76.02</c:v>
                </c:pt>
                <c:pt idx="2">
                  <c:v>76.38</c:v>
                </c:pt>
                <c:pt idx="3">
                  <c:v>72.61</c:v>
                </c:pt>
                <c:pt idx="4">
                  <c:v>60.24</c:v>
                </c:pt>
              </c:numCache>
            </c:numRef>
          </c:val>
          <c:extLst>
            <c:ext xmlns:c16="http://schemas.microsoft.com/office/drawing/2014/chart" uri="{C3380CC4-5D6E-409C-BE32-E72D297353CC}">
              <c16:uniqueId val="{00000000-0588-471C-88E1-9A600275E59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88-471C-88E1-9A600275E59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2A-49A0-8953-33DEB62E8D7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2A-49A0-8953-33DEB62E8D7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26-45BE-9B67-37C52874C56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26-45BE-9B67-37C52874C56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CE-4352-A2E7-7FA3BE51D6A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CE-4352-A2E7-7FA3BE51D6A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F7-4667-A3AA-9D65D84DFBF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F7-4667-A3AA-9D65D84DFBF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26-45D0-8493-AA78906C82B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684.74</c:v>
                </c:pt>
                <c:pt idx="1">
                  <c:v>654.91999999999996</c:v>
                </c:pt>
                <c:pt idx="2">
                  <c:v>654.71</c:v>
                </c:pt>
                <c:pt idx="3">
                  <c:v>783.8</c:v>
                </c:pt>
                <c:pt idx="4">
                  <c:v>778.81</c:v>
                </c:pt>
              </c:numCache>
            </c:numRef>
          </c:val>
          <c:smooth val="0"/>
          <c:extLst>
            <c:ext xmlns:c16="http://schemas.microsoft.com/office/drawing/2014/chart" uri="{C3380CC4-5D6E-409C-BE32-E72D297353CC}">
              <c16:uniqueId val="{00000001-5826-45D0-8493-AA78906C82B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61.2</c:v>
                </c:pt>
                <c:pt idx="1">
                  <c:v>63.97</c:v>
                </c:pt>
                <c:pt idx="2">
                  <c:v>66.489999999999995</c:v>
                </c:pt>
                <c:pt idx="3">
                  <c:v>61.99</c:v>
                </c:pt>
                <c:pt idx="4">
                  <c:v>58.63</c:v>
                </c:pt>
              </c:numCache>
            </c:numRef>
          </c:val>
          <c:extLst>
            <c:ext xmlns:c16="http://schemas.microsoft.com/office/drawing/2014/chart" uri="{C3380CC4-5D6E-409C-BE32-E72D297353CC}">
              <c16:uniqueId val="{00000000-7781-467D-A41B-3BC99DBA926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65.33</c:v>
                </c:pt>
                <c:pt idx="1">
                  <c:v>65.39</c:v>
                </c:pt>
                <c:pt idx="2">
                  <c:v>65.37</c:v>
                </c:pt>
                <c:pt idx="3">
                  <c:v>68.11</c:v>
                </c:pt>
                <c:pt idx="4">
                  <c:v>67.23</c:v>
                </c:pt>
              </c:numCache>
            </c:numRef>
          </c:val>
          <c:smooth val="0"/>
          <c:extLst>
            <c:ext xmlns:c16="http://schemas.microsoft.com/office/drawing/2014/chart" uri="{C3380CC4-5D6E-409C-BE32-E72D297353CC}">
              <c16:uniqueId val="{00000001-7781-467D-A41B-3BC99DBA926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242.83</c:v>
                </c:pt>
                <c:pt idx="1">
                  <c:v>244.93</c:v>
                </c:pt>
                <c:pt idx="2">
                  <c:v>214.56</c:v>
                </c:pt>
                <c:pt idx="3">
                  <c:v>233.28</c:v>
                </c:pt>
                <c:pt idx="4">
                  <c:v>309.24</c:v>
                </c:pt>
              </c:numCache>
            </c:numRef>
          </c:val>
          <c:extLst>
            <c:ext xmlns:c16="http://schemas.microsoft.com/office/drawing/2014/chart" uri="{C3380CC4-5D6E-409C-BE32-E72D297353CC}">
              <c16:uniqueId val="{00000000-9CB0-4D45-BE51-3D500170215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227.43</c:v>
                </c:pt>
                <c:pt idx="1">
                  <c:v>230.88</c:v>
                </c:pt>
                <c:pt idx="2">
                  <c:v>228.99</c:v>
                </c:pt>
                <c:pt idx="3">
                  <c:v>222.41</c:v>
                </c:pt>
                <c:pt idx="4">
                  <c:v>228.21</c:v>
                </c:pt>
              </c:numCache>
            </c:numRef>
          </c:val>
          <c:smooth val="0"/>
          <c:extLst>
            <c:ext xmlns:c16="http://schemas.microsoft.com/office/drawing/2014/chart" uri="{C3380CC4-5D6E-409C-BE32-E72D297353CC}">
              <c16:uniqueId val="{00000001-9CB0-4D45-BE51-3D500170215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埼玉県　熊谷市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F1</v>
      </c>
      <c r="X8" s="71"/>
      <c r="Y8" s="71"/>
      <c r="Z8" s="71"/>
      <c r="AA8" s="71"/>
      <c r="AB8" s="71"/>
      <c r="AC8" s="71"/>
      <c r="AD8" s="72" t="str">
        <f>データ!$M$6</f>
        <v>非設置</v>
      </c>
      <c r="AE8" s="72"/>
      <c r="AF8" s="72"/>
      <c r="AG8" s="72"/>
      <c r="AH8" s="72"/>
      <c r="AI8" s="72"/>
      <c r="AJ8" s="72"/>
      <c r="AK8" s="3"/>
      <c r="AL8" s="45">
        <f>データ!S6</f>
        <v>193820</v>
      </c>
      <c r="AM8" s="45"/>
      <c r="AN8" s="45"/>
      <c r="AO8" s="45"/>
      <c r="AP8" s="45"/>
      <c r="AQ8" s="45"/>
      <c r="AR8" s="45"/>
      <c r="AS8" s="45"/>
      <c r="AT8" s="46">
        <f>データ!T6</f>
        <v>159.82</v>
      </c>
      <c r="AU8" s="46"/>
      <c r="AV8" s="46"/>
      <c r="AW8" s="46"/>
      <c r="AX8" s="46"/>
      <c r="AY8" s="46"/>
      <c r="AZ8" s="46"/>
      <c r="BA8" s="46"/>
      <c r="BB8" s="46">
        <f>データ!U6</f>
        <v>1212.74</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4.72</v>
      </c>
      <c r="Q10" s="46"/>
      <c r="R10" s="46"/>
      <c r="S10" s="46"/>
      <c r="T10" s="46"/>
      <c r="U10" s="46"/>
      <c r="V10" s="46"/>
      <c r="W10" s="46">
        <f>データ!Q6</f>
        <v>86.59</v>
      </c>
      <c r="X10" s="46"/>
      <c r="Y10" s="46"/>
      <c r="Z10" s="46"/>
      <c r="AA10" s="46"/>
      <c r="AB10" s="46"/>
      <c r="AC10" s="46"/>
      <c r="AD10" s="45">
        <f>データ!R6</f>
        <v>4180</v>
      </c>
      <c r="AE10" s="45"/>
      <c r="AF10" s="45"/>
      <c r="AG10" s="45"/>
      <c r="AH10" s="45"/>
      <c r="AI10" s="45"/>
      <c r="AJ10" s="45"/>
      <c r="AK10" s="2"/>
      <c r="AL10" s="45">
        <f>データ!V6</f>
        <v>9139</v>
      </c>
      <c r="AM10" s="45"/>
      <c r="AN10" s="45"/>
      <c r="AO10" s="45"/>
      <c r="AP10" s="45"/>
      <c r="AQ10" s="45"/>
      <c r="AR10" s="45"/>
      <c r="AS10" s="45"/>
      <c r="AT10" s="46">
        <f>データ!W6</f>
        <v>4.71</v>
      </c>
      <c r="AU10" s="46"/>
      <c r="AV10" s="46"/>
      <c r="AW10" s="46"/>
      <c r="AX10" s="46"/>
      <c r="AY10" s="46"/>
      <c r="AZ10" s="46"/>
      <c r="BA10" s="46"/>
      <c r="BB10" s="46">
        <f>データ!X6</f>
        <v>1940.34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60"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hidden="1"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9.75" hidden="1"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9.75" hidden="1"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9.75" hidden="1"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9.75" hidden="1"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43</v>
      </c>
      <c r="N86" s="12" t="s">
        <v>43</v>
      </c>
      <c r="O86" s="12" t="str">
        <f>データ!EO6</f>
        <v>【0.03】</v>
      </c>
    </row>
  </sheetData>
  <sheetProtection algorithmName="SHA-512" hashValue="Vcra6hUyqpapuicmoc28ZGSWQm+7nmbm85lmVuWIpn6wnRWrzywCBEgMQryBBSi6UWFQM2pYC4zMjGrEIYP1+g==" saltValue="uIs9RjsH5lycv1izNasjB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9" t="s">
        <v>53</v>
      </c>
      <c r="I3" s="80"/>
      <c r="J3" s="80"/>
      <c r="K3" s="80"/>
      <c r="L3" s="80"/>
      <c r="M3" s="80"/>
      <c r="N3" s="80"/>
      <c r="O3" s="80"/>
      <c r="P3" s="80"/>
      <c r="Q3" s="80"/>
      <c r="R3" s="80"/>
      <c r="S3" s="80"/>
      <c r="T3" s="80"/>
      <c r="U3" s="80"/>
      <c r="V3" s="80"/>
      <c r="W3" s="80"/>
      <c r="X3" s="81"/>
      <c r="Y3" s="85" t="s">
        <v>54</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55</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56</v>
      </c>
      <c r="B4" s="16"/>
      <c r="C4" s="16"/>
      <c r="D4" s="16"/>
      <c r="E4" s="16"/>
      <c r="F4" s="16"/>
      <c r="G4" s="16"/>
      <c r="H4" s="82"/>
      <c r="I4" s="83"/>
      <c r="J4" s="83"/>
      <c r="K4" s="83"/>
      <c r="L4" s="83"/>
      <c r="M4" s="83"/>
      <c r="N4" s="83"/>
      <c r="O4" s="83"/>
      <c r="P4" s="83"/>
      <c r="Q4" s="83"/>
      <c r="R4" s="83"/>
      <c r="S4" s="83"/>
      <c r="T4" s="83"/>
      <c r="U4" s="83"/>
      <c r="V4" s="83"/>
      <c r="W4" s="83"/>
      <c r="X4" s="84"/>
      <c r="Y4" s="78" t="s">
        <v>57</v>
      </c>
      <c r="Z4" s="78"/>
      <c r="AA4" s="78"/>
      <c r="AB4" s="78"/>
      <c r="AC4" s="78"/>
      <c r="AD4" s="78"/>
      <c r="AE4" s="78"/>
      <c r="AF4" s="78"/>
      <c r="AG4" s="78"/>
      <c r="AH4" s="78"/>
      <c r="AI4" s="78"/>
      <c r="AJ4" s="78" t="s">
        <v>58</v>
      </c>
      <c r="AK4" s="78"/>
      <c r="AL4" s="78"/>
      <c r="AM4" s="78"/>
      <c r="AN4" s="78"/>
      <c r="AO4" s="78"/>
      <c r="AP4" s="78"/>
      <c r="AQ4" s="78"/>
      <c r="AR4" s="78"/>
      <c r="AS4" s="78"/>
      <c r="AT4" s="78"/>
      <c r="AU4" s="78" t="s">
        <v>59</v>
      </c>
      <c r="AV4" s="78"/>
      <c r="AW4" s="78"/>
      <c r="AX4" s="78"/>
      <c r="AY4" s="78"/>
      <c r="AZ4" s="78"/>
      <c r="BA4" s="78"/>
      <c r="BB4" s="78"/>
      <c r="BC4" s="78"/>
      <c r="BD4" s="78"/>
      <c r="BE4" s="78"/>
      <c r="BF4" s="78" t="s">
        <v>60</v>
      </c>
      <c r="BG4" s="78"/>
      <c r="BH4" s="78"/>
      <c r="BI4" s="78"/>
      <c r="BJ4" s="78"/>
      <c r="BK4" s="78"/>
      <c r="BL4" s="78"/>
      <c r="BM4" s="78"/>
      <c r="BN4" s="78"/>
      <c r="BO4" s="78"/>
      <c r="BP4" s="78"/>
      <c r="BQ4" s="78" t="s">
        <v>61</v>
      </c>
      <c r="BR4" s="78"/>
      <c r="BS4" s="78"/>
      <c r="BT4" s="78"/>
      <c r="BU4" s="78"/>
      <c r="BV4" s="78"/>
      <c r="BW4" s="78"/>
      <c r="BX4" s="78"/>
      <c r="BY4" s="78"/>
      <c r="BZ4" s="78"/>
      <c r="CA4" s="78"/>
      <c r="CB4" s="78" t="s">
        <v>62</v>
      </c>
      <c r="CC4" s="78"/>
      <c r="CD4" s="78"/>
      <c r="CE4" s="78"/>
      <c r="CF4" s="78"/>
      <c r="CG4" s="78"/>
      <c r="CH4" s="78"/>
      <c r="CI4" s="78"/>
      <c r="CJ4" s="78"/>
      <c r="CK4" s="78"/>
      <c r="CL4" s="78"/>
      <c r="CM4" s="78" t="s">
        <v>63</v>
      </c>
      <c r="CN4" s="78"/>
      <c r="CO4" s="78"/>
      <c r="CP4" s="78"/>
      <c r="CQ4" s="78"/>
      <c r="CR4" s="78"/>
      <c r="CS4" s="78"/>
      <c r="CT4" s="78"/>
      <c r="CU4" s="78"/>
      <c r="CV4" s="78"/>
      <c r="CW4" s="78"/>
      <c r="CX4" s="78" t="s">
        <v>64</v>
      </c>
      <c r="CY4" s="78"/>
      <c r="CZ4" s="78"/>
      <c r="DA4" s="78"/>
      <c r="DB4" s="78"/>
      <c r="DC4" s="78"/>
      <c r="DD4" s="78"/>
      <c r="DE4" s="78"/>
      <c r="DF4" s="78"/>
      <c r="DG4" s="78"/>
      <c r="DH4" s="78"/>
      <c r="DI4" s="78" t="s">
        <v>65</v>
      </c>
      <c r="DJ4" s="78"/>
      <c r="DK4" s="78"/>
      <c r="DL4" s="78"/>
      <c r="DM4" s="78"/>
      <c r="DN4" s="78"/>
      <c r="DO4" s="78"/>
      <c r="DP4" s="78"/>
      <c r="DQ4" s="78"/>
      <c r="DR4" s="78"/>
      <c r="DS4" s="78"/>
      <c r="DT4" s="78" t="s">
        <v>66</v>
      </c>
      <c r="DU4" s="78"/>
      <c r="DV4" s="78"/>
      <c r="DW4" s="78"/>
      <c r="DX4" s="78"/>
      <c r="DY4" s="78"/>
      <c r="DZ4" s="78"/>
      <c r="EA4" s="78"/>
      <c r="EB4" s="78"/>
      <c r="EC4" s="78"/>
      <c r="ED4" s="78"/>
      <c r="EE4" s="78" t="s">
        <v>67</v>
      </c>
      <c r="EF4" s="78"/>
      <c r="EG4" s="78"/>
      <c r="EH4" s="78"/>
      <c r="EI4" s="78"/>
      <c r="EJ4" s="78"/>
      <c r="EK4" s="78"/>
      <c r="EL4" s="78"/>
      <c r="EM4" s="78"/>
      <c r="EN4" s="78"/>
      <c r="EO4" s="78"/>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112020</v>
      </c>
      <c r="D6" s="19">
        <f t="shared" si="3"/>
        <v>47</v>
      </c>
      <c r="E6" s="19">
        <f t="shared" si="3"/>
        <v>17</v>
      </c>
      <c r="F6" s="19">
        <f t="shared" si="3"/>
        <v>5</v>
      </c>
      <c r="G6" s="19">
        <f t="shared" si="3"/>
        <v>0</v>
      </c>
      <c r="H6" s="19" t="str">
        <f t="shared" si="3"/>
        <v>埼玉県　熊谷市</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4.72</v>
      </c>
      <c r="Q6" s="20">
        <f t="shared" si="3"/>
        <v>86.59</v>
      </c>
      <c r="R6" s="20">
        <f t="shared" si="3"/>
        <v>4180</v>
      </c>
      <c r="S6" s="20">
        <f t="shared" si="3"/>
        <v>193820</v>
      </c>
      <c r="T6" s="20">
        <f t="shared" si="3"/>
        <v>159.82</v>
      </c>
      <c r="U6" s="20">
        <f t="shared" si="3"/>
        <v>1212.74</v>
      </c>
      <c r="V6" s="20">
        <f t="shared" si="3"/>
        <v>9139</v>
      </c>
      <c r="W6" s="20">
        <f t="shared" si="3"/>
        <v>4.71</v>
      </c>
      <c r="X6" s="20">
        <f t="shared" si="3"/>
        <v>1940.34</v>
      </c>
      <c r="Y6" s="21">
        <f>IF(Y7="",NA(),Y7)</f>
        <v>78.02</v>
      </c>
      <c r="Z6" s="21">
        <f t="shared" ref="Z6:AH6" si="4">IF(Z7="",NA(),Z7)</f>
        <v>76.02</v>
      </c>
      <c r="AA6" s="21">
        <f t="shared" si="4"/>
        <v>76.38</v>
      </c>
      <c r="AB6" s="21">
        <f t="shared" si="4"/>
        <v>72.61</v>
      </c>
      <c r="AC6" s="21">
        <f t="shared" si="4"/>
        <v>60.24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684.74</v>
      </c>
      <c r="BL6" s="21">
        <f t="shared" si="7"/>
        <v>654.91999999999996</v>
      </c>
      <c r="BM6" s="21">
        <f t="shared" si="7"/>
        <v>654.71</v>
      </c>
      <c r="BN6" s="21">
        <f t="shared" si="7"/>
        <v>783.8</v>
      </c>
      <c r="BO6" s="21">
        <f t="shared" si="7"/>
        <v>778.81</v>
      </c>
      <c r="BP6" s="20" t="str">
        <f>IF(BP7="","",IF(BP7="-","【-】","【"&amp;SUBSTITUTE(TEXT(BP7,"#,##0.00"),"-","△")&amp;"】"))</f>
        <v>【786.37】</v>
      </c>
      <c r="BQ6" s="21">
        <f>IF(BQ7="",NA(),BQ7)</f>
        <v>61.2</v>
      </c>
      <c r="BR6" s="21">
        <f t="shared" ref="BR6:BZ6" si="8">IF(BR7="",NA(),BR7)</f>
        <v>63.97</v>
      </c>
      <c r="BS6" s="21">
        <f t="shared" si="8"/>
        <v>66.489999999999995</v>
      </c>
      <c r="BT6" s="21">
        <f t="shared" si="8"/>
        <v>61.99</v>
      </c>
      <c r="BU6" s="21">
        <f t="shared" si="8"/>
        <v>58.63</v>
      </c>
      <c r="BV6" s="21">
        <f t="shared" si="8"/>
        <v>65.33</v>
      </c>
      <c r="BW6" s="21">
        <f t="shared" si="8"/>
        <v>65.39</v>
      </c>
      <c r="BX6" s="21">
        <f t="shared" si="8"/>
        <v>65.37</v>
      </c>
      <c r="BY6" s="21">
        <f t="shared" si="8"/>
        <v>68.11</v>
      </c>
      <c r="BZ6" s="21">
        <f t="shared" si="8"/>
        <v>67.23</v>
      </c>
      <c r="CA6" s="20" t="str">
        <f>IF(CA7="","",IF(CA7="-","【-】","【"&amp;SUBSTITUTE(TEXT(CA7,"#,##0.00"),"-","△")&amp;"】"))</f>
        <v>【60.65】</v>
      </c>
      <c r="CB6" s="21">
        <f>IF(CB7="",NA(),CB7)</f>
        <v>242.83</v>
      </c>
      <c r="CC6" s="21">
        <f t="shared" ref="CC6:CK6" si="9">IF(CC7="",NA(),CC7)</f>
        <v>244.93</v>
      </c>
      <c r="CD6" s="21">
        <f t="shared" si="9"/>
        <v>214.56</v>
      </c>
      <c r="CE6" s="21">
        <f t="shared" si="9"/>
        <v>233.28</v>
      </c>
      <c r="CF6" s="21">
        <f t="shared" si="9"/>
        <v>309.24</v>
      </c>
      <c r="CG6" s="21">
        <f t="shared" si="9"/>
        <v>227.43</v>
      </c>
      <c r="CH6" s="21">
        <f t="shared" si="9"/>
        <v>230.88</v>
      </c>
      <c r="CI6" s="21">
        <f t="shared" si="9"/>
        <v>228.99</v>
      </c>
      <c r="CJ6" s="21">
        <f t="shared" si="9"/>
        <v>222.41</v>
      </c>
      <c r="CK6" s="21">
        <f t="shared" si="9"/>
        <v>228.21</v>
      </c>
      <c r="CL6" s="20" t="str">
        <f>IF(CL7="","",IF(CL7="-","【-】","【"&amp;SUBSTITUTE(TEXT(CL7,"#,##0.00"),"-","△")&amp;"】"))</f>
        <v>【256.97】</v>
      </c>
      <c r="CM6" s="21">
        <f>IF(CM7="",NA(),CM7)</f>
        <v>68.78</v>
      </c>
      <c r="CN6" s="21">
        <f t="shared" ref="CN6:CV6" si="10">IF(CN7="",NA(),CN7)</f>
        <v>65.14</v>
      </c>
      <c r="CO6" s="21">
        <f t="shared" si="10"/>
        <v>70.28</v>
      </c>
      <c r="CP6" s="21">
        <f t="shared" si="10"/>
        <v>70.61</v>
      </c>
      <c r="CQ6" s="21">
        <f t="shared" si="10"/>
        <v>64.98</v>
      </c>
      <c r="CR6" s="21">
        <f t="shared" si="10"/>
        <v>56.01</v>
      </c>
      <c r="CS6" s="21">
        <f t="shared" si="10"/>
        <v>56.72</v>
      </c>
      <c r="CT6" s="21">
        <f t="shared" si="10"/>
        <v>54.06</v>
      </c>
      <c r="CU6" s="21">
        <f t="shared" si="10"/>
        <v>55.26</v>
      </c>
      <c r="CV6" s="21">
        <f t="shared" si="10"/>
        <v>54.54</v>
      </c>
      <c r="CW6" s="20" t="str">
        <f>IF(CW7="","",IF(CW7="-","【-】","【"&amp;SUBSTITUTE(TEXT(CW7,"#,##0.00"),"-","△")&amp;"】"))</f>
        <v>【61.14】</v>
      </c>
      <c r="CX6" s="21">
        <f>IF(CX7="",NA(),CX7)</f>
        <v>84.18</v>
      </c>
      <c r="CY6" s="21">
        <f t="shared" ref="CY6:DG6" si="11">IF(CY7="",NA(),CY7)</f>
        <v>83.79</v>
      </c>
      <c r="CZ6" s="21">
        <f t="shared" si="11"/>
        <v>83.86</v>
      </c>
      <c r="DA6" s="21">
        <f t="shared" si="11"/>
        <v>83.4</v>
      </c>
      <c r="DB6" s="21">
        <f t="shared" si="11"/>
        <v>84.1</v>
      </c>
      <c r="DC6" s="21">
        <f t="shared" si="11"/>
        <v>89.77</v>
      </c>
      <c r="DD6" s="21">
        <f t="shared" si="11"/>
        <v>90.04</v>
      </c>
      <c r="DE6" s="21">
        <f t="shared" si="11"/>
        <v>90.11</v>
      </c>
      <c r="DF6" s="21">
        <f t="shared" si="11"/>
        <v>90.52</v>
      </c>
      <c r="DG6" s="21">
        <f t="shared" si="11"/>
        <v>90.3</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0.44</v>
      </c>
      <c r="EK6" s="21">
        <f t="shared" si="14"/>
        <v>0.04</v>
      </c>
      <c r="EL6" s="21">
        <f t="shared" si="14"/>
        <v>0.02</v>
      </c>
      <c r="EM6" s="21">
        <f t="shared" si="14"/>
        <v>0.02</v>
      </c>
      <c r="EN6" s="21">
        <f t="shared" si="14"/>
        <v>0.01</v>
      </c>
      <c r="EO6" s="20" t="str">
        <f>IF(EO7="","",IF(EO7="-","【-】","【"&amp;SUBSTITUTE(TEXT(EO7,"#,##0.00"),"-","△")&amp;"】"))</f>
        <v>【0.03】</v>
      </c>
    </row>
    <row r="7" spans="1:145" s="22" customFormat="1" x14ac:dyDescent="0.15">
      <c r="A7" s="14"/>
      <c r="B7" s="23">
        <v>2021</v>
      </c>
      <c r="C7" s="23">
        <v>112020</v>
      </c>
      <c r="D7" s="23">
        <v>47</v>
      </c>
      <c r="E7" s="23">
        <v>17</v>
      </c>
      <c r="F7" s="23">
        <v>5</v>
      </c>
      <c r="G7" s="23">
        <v>0</v>
      </c>
      <c r="H7" s="23" t="s">
        <v>97</v>
      </c>
      <c r="I7" s="23" t="s">
        <v>98</v>
      </c>
      <c r="J7" s="23" t="s">
        <v>99</v>
      </c>
      <c r="K7" s="23" t="s">
        <v>100</v>
      </c>
      <c r="L7" s="23" t="s">
        <v>101</v>
      </c>
      <c r="M7" s="23" t="s">
        <v>102</v>
      </c>
      <c r="N7" s="24" t="s">
        <v>103</v>
      </c>
      <c r="O7" s="24" t="s">
        <v>104</v>
      </c>
      <c r="P7" s="24">
        <v>4.72</v>
      </c>
      <c r="Q7" s="24">
        <v>86.59</v>
      </c>
      <c r="R7" s="24">
        <v>4180</v>
      </c>
      <c r="S7" s="24">
        <v>193820</v>
      </c>
      <c r="T7" s="24">
        <v>159.82</v>
      </c>
      <c r="U7" s="24">
        <v>1212.74</v>
      </c>
      <c r="V7" s="24">
        <v>9139</v>
      </c>
      <c r="W7" s="24">
        <v>4.71</v>
      </c>
      <c r="X7" s="24">
        <v>1940.34</v>
      </c>
      <c r="Y7" s="24">
        <v>78.02</v>
      </c>
      <c r="Z7" s="24">
        <v>76.02</v>
      </c>
      <c r="AA7" s="24">
        <v>76.38</v>
      </c>
      <c r="AB7" s="24">
        <v>72.61</v>
      </c>
      <c r="AC7" s="24">
        <v>60.24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684.74</v>
      </c>
      <c r="BL7" s="24">
        <v>654.91999999999996</v>
      </c>
      <c r="BM7" s="24">
        <v>654.71</v>
      </c>
      <c r="BN7" s="24">
        <v>783.8</v>
      </c>
      <c r="BO7" s="24">
        <v>778.81</v>
      </c>
      <c r="BP7" s="24">
        <v>786.37</v>
      </c>
      <c r="BQ7" s="24">
        <v>61.2</v>
      </c>
      <c r="BR7" s="24">
        <v>63.97</v>
      </c>
      <c r="BS7" s="24">
        <v>66.489999999999995</v>
      </c>
      <c r="BT7" s="24">
        <v>61.99</v>
      </c>
      <c r="BU7" s="24">
        <v>58.63</v>
      </c>
      <c r="BV7" s="24">
        <v>65.33</v>
      </c>
      <c r="BW7" s="24">
        <v>65.39</v>
      </c>
      <c r="BX7" s="24">
        <v>65.37</v>
      </c>
      <c r="BY7" s="24">
        <v>68.11</v>
      </c>
      <c r="BZ7" s="24">
        <v>67.23</v>
      </c>
      <c r="CA7" s="24">
        <v>60.65</v>
      </c>
      <c r="CB7" s="24">
        <v>242.83</v>
      </c>
      <c r="CC7" s="24">
        <v>244.93</v>
      </c>
      <c r="CD7" s="24">
        <v>214.56</v>
      </c>
      <c r="CE7" s="24">
        <v>233.28</v>
      </c>
      <c r="CF7" s="24">
        <v>309.24</v>
      </c>
      <c r="CG7" s="24">
        <v>227.43</v>
      </c>
      <c r="CH7" s="24">
        <v>230.88</v>
      </c>
      <c r="CI7" s="24">
        <v>228.99</v>
      </c>
      <c r="CJ7" s="24">
        <v>222.41</v>
      </c>
      <c r="CK7" s="24">
        <v>228.21</v>
      </c>
      <c r="CL7" s="24">
        <v>256.97000000000003</v>
      </c>
      <c r="CM7" s="24">
        <v>68.78</v>
      </c>
      <c r="CN7" s="24">
        <v>65.14</v>
      </c>
      <c r="CO7" s="24">
        <v>70.28</v>
      </c>
      <c r="CP7" s="24">
        <v>70.61</v>
      </c>
      <c r="CQ7" s="24">
        <v>64.98</v>
      </c>
      <c r="CR7" s="24">
        <v>56.01</v>
      </c>
      <c r="CS7" s="24">
        <v>56.72</v>
      </c>
      <c r="CT7" s="24">
        <v>54.06</v>
      </c>
      <c r="CU7" s="24">
        <v>55.26</v>
      </c>
      <c r="CV7" s="24">
        <v>54.54</v>
      </c>
      <c r="CW7" s="24">
        <v>61.14</v>
      </c>
      <c r="CX7" s="24">
        <v>84.18</v>
      </c>
      <c r="CY7" s="24">
        <v>83.79</v>
      </c>
      <c r="CZ7" s="24">
        <v>83.86</v>
      </c>
      <c r="DA7" s="24">
        <v>83.4</v>
      </c>
      <c r="DB7" s="24">
        <v>84.1</v>
      </c>
      <c r="DC7" s="24">
        <v>89.77</v>
      </c>
      <c r="DD7" s="24">
        <v>90.04</v>
      </c>
      <c r="DE7" s="24">
        <v>90.11</v>
      </c>
      <c r="DF7" s="24">
        <v>90.52</v>
      </c>
      <c r="DG7" s="24">
        <v>90.3</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0.44</v>
      </c>
      <c r="EK7" s="24">
        <v>0.04</v>
      </c>
      <c r="EL7" s="24">
        <v>0.02</v>
      </c>
      <c r="EM7" s="24">
        <v>0.02</v>
      </c>
      <c r="EN7" s="24">
        <v>0.01</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114</v>
      </c>
      <c r="F13" t="s">
        <v>113</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熊谷市役所</cp:lastModifiedBy>
  <cp:lastPrinted>2023-01-26T01:47:57Z</cp:lastPrinted>
  <dcterms:created xsi:type="dcterms:W3CDTF">2023-01-13T00:00:50Z</dcterms:created>
  <dcterms:modified xsi:type="dcterms:W3CDTF">2023-03-15T06:01:03Z</dcterms:modified>
  <cp:category/>
</cp:coreProperties>
</file>