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1kTenjBGw42CIHu4jsBKpCy1vt7md/sfs1nLII1xvVhLOWvZDZguQbrzuprDl7acqfUSraCAPjpd2Dula5fhQ==" workbookSaltValue="/ysL4tLjXIIa2IjE5WySP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<sst xmlns="http://schemas.openxmlformats.org/spreadsheetml/2006/main" xmlns:r="http://schemas.openxmlformats.org/officeDocument/2006/relationships" count="112" uniqueCount="112">
  <si>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</si>
  <si>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</si>
  <si>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</si>
  <si>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</si>
  <si>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</si>
  <si>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</si>
  <si>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</si>
  <si>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</si>
  <si>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</si>
  <si>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</si>
  <si>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</si>
  <si>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</si>
  <si>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</si>
  <si>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</si>
  <si>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</si>
  <si>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</si>
  <si>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</si>
  <si>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</si>
  <si>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</si>
  <si>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</si>
  <si>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</si>
  <si>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</si>
  <si>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</si>
  <si>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</si>
  <si>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</si>
  <si>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</si>
  <si>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</si>
  <si>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</si>
  <si>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</si>
  <si>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</si>
  <si>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</si>
  <si>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</si>
  <si>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</si>
  <si>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</si>
  <si>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</si>
  <si>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</si>
  <si>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</si>
  <si>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</si>
  <si>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</si>
  <si>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</si>
  <si>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</si>
  <si>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</si>
  <si>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</si>
  <si>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</si>
  <si>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</si>
  <si>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</si>
  <si>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</si>
  <si>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</si>
  <si>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</si>
  <si>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</si>
  <si>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</si>
  <si>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</si>
  <si>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</si>
  <si>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</si>
  <si>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</si>
  <si>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</si>
  <si>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</si>
  <si>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</si>
  <si>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</si>
  <si>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</si>
  <si>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</si>
  <si>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</si>
  <si>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</si>
  <si>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</si>
  <si>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</si>
  <si>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</si>
  <si>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</si>
  <si>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</si>
  <si>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</si>
  <si>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</si>
  <si>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</si>
  <si>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</si>
  <si>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</si>
  <si>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</si>
  <si>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</si>
  <si>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</si>
  <si>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</si>
  <si>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</si>
  <si>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</si>
  <si>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</si>
  <si>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</si>
  <si>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</si>
  <si>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</si>
  <si>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</si>
  <si>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</si>
  <si>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</si>
  <si>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</si>
  <si>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</si>
  <si>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</si>
  <si>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</si>
  <si>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</si>
  <si>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</si>
  <si>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</si>
  <si>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熊谷市</t>
  </si>
  <si>
    <t>法適用</t>
  </si>
  <si>
    <t>水道事業</t>
  </si>
  <si>
    <t>末端給水事業</t>
  </si>
  <si>
    <t>A2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</si>
  <si>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</si>
  <si>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</si>
  <si>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</si>
  <si>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</si>
  <si>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</si>
  <si>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</si>
  <si>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</si>
  <si>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</si>
  <si>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</si>
  <si>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</si>
  <si>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</si>
  <si>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100％を上回っていることから、当該年度において、給水収益や一般会計からの繰入金等の収益で、維持管理費や支払利息等の費用を賄えている状況にある。今後施設の老朽化により修繕費等が増加することが想定されるため、経営戦略等の各計画に基づき、投資の効率化を図り、費用の削減に努め、健全経営の継続に努めてまいりたい。
②累積欠損金比率については、本市においては継続して欠損金を計上していない状況であるものの、今後施設の老朽化等による更新投資が必要となることも想定されることから、継続して費用の節減に努める必要がある。
③流動比率については、平成30年度には企業債の発行額を1億円増額させたこと等により流動比率が向上し、令和元年度も引き続き若干向上したが、これは企業債の発行額を平成30年度から更に1億円増額させたことや令和２年度への繰越事業が発生したこと等により、現金預金が増加となったことなどが要因と考えられる。
なお、継続して100%以上を維持していることから、1年以内に現金化できる資産で、1年以内に支払わなければならない負債をまかなえている状況である。
④企業債残高対給水収益比率については減少傾向にあるが、今後は施設の更新量の増加等により必要となる資金が増大する予定のため、資金需要を見極め、安定的な企業経営が行えるよう尽力したい。
⑤料金回収率について、継続して100％を上回っており、給水費用を給水収益でまかなえている状況にある。
⑥給水原価について、過去５年度間一貫して類似平均団体より低い水準にある。
　今後も投資の効率化や維持管理費の節減に努め、給水原価の減少に努めてまいりたい。
⑦施設利用率は類似平均団体より高いことから、配水能力を有効に活用して配水を行っていることが読み取れる。今後も必要な配水量の状況を考慮しながら、施設の統廃合も検討し、効率的な経営に努めていく必要がある。
⑧有収率については類似平均団体よりも低い状況である。今後も漏水等の対策を継続して実施し、有収率の向上に努めてまいりたい。</t>
  </si>
  <si>
    <t>①有形固定資産減価償却率については、これまで年々増加傾向にあったものが、平成28年度において市内にある全ての浄配水場の監視・制御を行う設備を導入し、その投資が多額となったため減少に転じたが、平成29年度には当該施設の減価償却費の計上などから増加し、それ以降も増加傾向は継続している。
　これにより、類似団体平均値と同程度に推移してきたため、今後も人口推移等を勘案しながら、必要な施設を見極め、有効で効率的な投資を行っていく必要がある。
②管路経年化率については、類似平均団体よりも低い水準にあり、現状では法定耐用年数を経過した管路は少ない状況にあるものの、管路の更新を継続して行い、施設の維持管理に努めていく必要がある。
③管路更新率については平成23年度をもって石綿セメント管の改良がほぼ終了し、それ以後は浄配水場の設備更新に投資してきたことから、平均よりも低い水準にある。また、これは管路経年化率が類似平均団体よりも低い水準にあることとも関係しているが、今後急激に管路経年化率が上昇することも考えられることから、管路の経年状況を考慮しながら投資を検討していく必要がある。</t>
  </si>
  <si>
    <t>　経営の健全性・効率性については、今後も健全で安定した経営を継続するため、投資の効率化や企業債の抑制等に努め費用の削減に努めていく必要がある。
　平成29年度に策定した基本計画等に基づき、効率的な投資を行うことで、安全で安心な水の供給の確保に努めていく。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</si>
</sst>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0.24</c:v>
                </c:pt>
                <c:pt idx="2">
                  <c:v>0.3</c:v>
                </c:pt>
                <c:pt idx="3">
                  <c:v>0.37</c:v>
                </c:pt>
                <c:pt idx="4">
                  <c:v>0.38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0.67</c:v>
                </c:pt>
                <c:pt idx="1">
                  <c:v>0.67</c:v>
                </c:pt>
                <c:pt idx="2">
                  <c:v>0.65</c:v>
                </c:pt>
                <c:pt idx="3">
                  <c:v>0.7</c:v>
                </c:pt>
                <c:pt idx="4">
                  <c:v>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74.17</c:v>
                </c:pt>
                <c:pt idx="1">
                  <c:v>73</c:v>
                </c:pt>
                <c:pt idx="2">
                  <c:v>75.61</c:v>
                </c:pt>
                <c:pt idx="3">
                  <c:v>73.819999999999993</c:v>
                </c:pt>
                <c:pt idx="4">
                  <c:v>87.28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62.34</c:v>
                </c:pt>
                <c:pt idx="1">
                  <c:v>62.46</c:v>
                </c:pt>
                <c:pt idx="2">
                  <c:v>62.88</c:v>
                </c:pt>
                <c:pt idx="3">
                  <c:v>62.32</c:v>
                </c:pt>
                <c:pt idx="4">
                  <c:v>61.71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87.48</c:v>
                </c:pt>
                <c:pt idx="1">
                  <c:v>88.96</c:v>
                </c:pt>
                <c:pt idx="2">
                  <c:v>87.39</c:v>
                </c:pt>
                <c:pt idx="3">
                  <c:v>89.41</c:v>
                </c:pt>
                <c:pt idx="4">
                  <c:v>88.74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90.15</c:v>
                </c:pt>
                <c:pt idx="1">
                  <c:v>90.62</c:v>
                </c:pt>
                <c:pt idx="2">
                  <c:v>90.13</c:v>
                </c:pt>
                <c:pt idx="3">
                  <c:v>90.19</c:v>
                </c:pt>
                <c:pt idx="4">
                  <c:v>90.03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109.55</c:v>
                </c:pt>
                <c:pt idx="1">
                  <c:v>110.55</c:v>
                </c:pt>
                <c:pt idx="2">
                  <c:v>108.45</c:v>
                </c:pt>
                <c:pt idx="3">
                  <c:v>108.26</c:v>
                </c:pt>
                <c:pt idx="4">
                  <c:v>108.63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114.08</c:v>
                </c:pt>
                <c:pt idx="1">
                  <c:v>115.36</c:v>
                </c:pt>
                <c:pt idx="2">
                  <c:v>113.95</c:v>
                </c:pt>
                <c:pt idx="3">
                  <c:v>112.62</c:v>
                </c:pt>
                <c:pt idx="4">
                  <c:v>113.35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45.55</c:v>
                </c:pt>
                <c:pt idx="1">
                  <c:v>45.38</c:v>
                </c:pt>
                <c:pt idx="2">
                  <c:v>47.07</c:v>
                </c:pt>
                <c:pt idx="3">
                  <c:v>48.56</c:v>
                </c:pt>
                <c:pt idx="4">
                  <c:v>49.79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47.37</c:v>
                </c:pt>
                <c:pt idx="1">
                  <c:v>48.01</c:v>
                </c:pt>
                <c:pt idx="2">
                  <c:v>48.01</c:v>
                </c:pt>
                <c:pt idx="3">
                  <c:v>48.86</c:v>
                </c:pt>
                <c:pt idx="4">
                  <c:v>49.6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3.19</c:v>
                </c:pt>
                <c:pt idx="1">
                  <c:v>3.18</c:v>
                </c:pt>
                <c:pt idx="2">
                  <c:v>3.18</c:v>
                </c:pt>
                <c:pt idx="3">
                  <c:v>3.18</c:v>
                </c:pt>
                <c:pt idx="4">
                  <c:v>3.18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14.27</c:v>
                </c:pt>
                <c:pt idx="1">
                  <c:v>16.170000000000002</c:v>
                </c:pt>
                <c:pt idx="2">
                  <c:v>16.600000000000001</c:v>
                </c:pt>
                <c:pt idx="3">
                  <c:v>18.510000000000002</c:v>
                </c:pt>
                <c:pt idx="4">
                  <c:v>20.49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196.87</c:v>
                </c:pt>
                <c:pt idx="1">
                  <c:v>221.8</c:v>
                </c:pt>
                <c:pt idx="2">
                  <c:v>268.89999999999998</c:v>
                </c:pt>
                <c:pt idx="3">
                  <c:v>299.04000000000002</c:v>
                </c:pt>
                <c:pt idx="4">
                  <c:v>309.01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299.44</c:v>
                </c:pt>
                <c:pt idx="1">
                  <c:v>311.99</c:v>
                </c:pt>
                <c:pt idx="2">
                  <c:v>307.83</c:v>
                </c:pt>
                <c:pt idx="3">
                  <c:v>318.89</c:v>
                </c:pt>
                <c:pt idx="4">
                  <c:v>309.10000000000002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352.39</c:v>
                </c:pt>
                <c:pt idx="1">
                  <c:v>340.32</c:v>
                </c:pt>
                <c:pt idx="2">
                  <c:v>321.02</c:v>
                </c:pt>
                <c:pt idx="3">
                  <c:v>312.37</c:v>
                </c:pt>
                <c:pt idx="4">
                  <c:v>310.77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298.08999999999997</c:v>
                </c:pt>
                <c:pt idx="1">
                  <c:v>291.77999999999997</c:v>
                </c:pt>
                <c:pt idx="2">
                  <c:v>295.44</c:v>
                </c:pt>
                <c:pt idx="3">
                  <c:v>290.07</c:v>
                </c:pt>
                <c:pt idx="4">
                  <c:v>290.42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106.23</c:v>
                </c:pt>
                <c:pt idx="1">
                  <c:v>107.26</c:v>
                </c:pt>
                <c:pt idx="2">
                  <c:v>105.13</c:v>
                </c:pt>
                <c:pt idx="3">
                  <c:v>104.89</c:v>
                </c:pt>
                <c:pt idx="4">
                  <c:v>105.52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106.4</c:v>
                </c:pt>
                <c:pt idx="1">
                  <c:v>107.61</c:v>
                </c:pt>
                <c:pt idx="2">
                  <c:v>106.02</c:v>
                </c:pt>
                <c:pt idx="3">
                  <c:v>104.84</c:v>
                </c:pt>
                <c:pt idx="4">
                  <c:v>106.11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143.88</c:v>
                </c:pt>
                <c:pt idx="1">
                  <c:v>142.63</c:v>
                </c:pt>
                <c:pt idx="2">
                  <c:v>146.25</c:v>
                </c:pt>
                <c:pt idx="3">
                  <c:v>146.72999999999999</c:v>
                </c:pt>
                <c:pt idx="4">
                  <c:v>145.69999999999999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156.29</c:v>
                </c:pt>
                <c:pt idx="1">
                  <c:v>155.69</c:v>
                </c:pt>
                <c:pt idx="2">
                  <c:v>158.6</c:v>
                </c:pt>
                <c:pt idx="3">
                  <c:v>161.82</c:v>
                </c:pt>
                <c:pt idx="4">
                  <c:v>161.03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1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Y25" zoomScale="85" zoomScaleNormal="85" workbookViewId="0">
      <selection activeCell="BL16" sqref="BL16:BZ44"/>
    </sheetView>
  </sheetViews>
  <sheetFormatPr defaultColWidth="2.625" defaultRowHeight="13.5"/>
  <cols>
    <col min="2" max="62" width="3.75" customWidth="1"/>
    <col min="64" max="77" width="3.125" customWidth="1"/>
    <col min="78" max="78" width="29.8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熊谷市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A2</v>
      </c>
      <c r="X8" s="28"/>
      <c r="Y8" s="28"/>
      <c r="Z8" s="28"/>
      <c r="AA8" s="28"/>
      <c r="AB8" s="28"/>
      <c r="AC8" s="28"/>
      <c r="AD8" s="28" t="str">
        <f>データ!$M$6</f>
        <v>非設置</v>
      </c>
      <c r="AE8" s="28"/>
      <c r="AF8" s="28"/>
      <c r="AG8" s="28"/>
      <c r="AH8" s="28"/>
      <c r="AI8" s="28"/>
      <c r="AJ8" s="28"/>
      <c r="AK8" s="18"/>
      <c r="AL8" s="31">
        <f>データ!$R$6</f>
        <v>196829</v>
      </c>
      <c r="AM8" s="31"/>
      <c r="AN8" s="31"/>
      <c r="AO8" s="31"/>
      <c r="AP8" s="31"/>
      <c r="AQ8" s="31"/>
      <c r="AR8" s="31"/>
      <c r="AS8" s="31"/>
      <c r="AT8" s="7">
        <f>データ!$S$6</f>
        <v>159.82</v>
      </c>
      <c r="AU8" s="15"/>
      <c r="AV8" s="15"/>
      <c r="AW8" s="15"/>
      <c r="AX8" s="15"/>
      <c r="AY8" s="15"/>
      <c r="AZ8" s="15"/>
      <c r="BA8" s="15"/>
      <c r="BB8" s="29">
        <f>データ!$T$6</f>
        <v>1231.57</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21</v>
      </c>
      <c r="C9" s="13"/>
      <c r="D9" s="13"/>
      <c r="E9" s="13"/>
      <c r="F9" s="13"/>
      <c r="G9" s="13"/>
      <c r="H9" s="13"/>
      <c r="I9" s="5" t="s">
        <v>22</v>
      </c>
      <c r="J9" s="13"/>
      <c r="K9" s="13"/>
      <c r="L9" s="13"/>
      <c r="M9" s="13"/>
      <c r="N9" s="13"/>
      <c r="O9" s="24"/>
      <c r="P9" s="27" t="s">
        <v>24</v>
      </c>
      <c r="Q9" s="27"/>
      <c r="R9" s="27"/>
      <c r="S9" s="27"/>
      <c r="T9" s="27"/>
      <c r="U9" s="27"/>
      <c r="V9" s="27"/>
      <c r="W9" s="27" t="s">
        <v>20</v>
      </c>
      <c r="X9" s="27"/>
      <c r="Y9" s="27"/>
      <c r="Z9" s="27"/>
      <c r="AA9" s="27"/>
      <c r="AB9" s="27"/>
      <c r="AC9" s="27"/>
      <c r="AD9" s="2"/>
      <c r="AE9" s="2"/>
      <c r="AF9" s="2"/>
      <c r="AG9" s="2"/>
      <c r="AH9" s="18"/>
      <c r="AI9" s="18"/>
      <c r="AJ9" s="18"/>
      <c r="AK9" s="18"/>
      <c r="AL9" s="27" t="s">
        <v>25</v>
      </c>
      <c r="AM9" s="27"/>
      <c r="AN9" s="27"/>
      <c r="AO9" s="27"/>
      <c r="AP9" s="27"/>
      <c r="AQ9" s="27"/>
      <c r="AR9" s="27"/>
      <c r="AS9" s="27"/>
      <c r="AT9" s="5" t="s">
        <v>29</v>
      </c>
      <c r="AU9" s="13"/>
      <c r="AV9" s="13"/>
      <c r="AW9" s="13"/>
      <c r="AX9" s="13"/>
      <c r="AY9" s="13"/>
      <c r="AZ9" s="13"/>
      <c r="BA9" s="13"/>
      <c r="BB9" s="27" t="s">
        <v>14</v>
      </c>
      <c r="BC9" s="27"/>
      <c r="BD9" s="27"/>
      <c r="BE9" s="27"/>
      <c r="BF9" s="27"/>
      <c r="BG9" s="27"/>
      <c r="BH9" s="27"/>
      <c r="BI9" s="27"/>
      <c r="BJ9" s="3"/>
      <c r="BK9" s="3"/>
      <c r="BL9" s="39" t="s">
        <v>30</v>
      </c>
      <c r="BM9" s="49"/>
      <c r="BN9" s="56" t="s">
        <v>32</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70.23</v>
      </c>
      <c r="J10" s="15"/>
      <c r="K10" s="15"/>
      <c r="L10" s="15"/>
      <c r="M10" s="15"/>
      <c r="N10" s="15"/>
      <c r="O10" s="26"/>
      <c r="P10" s="29">
        <f>データ!$P$6</f>
        <v>97.94</v>
      </c>
      <c r="Q10" s="29"/>
      <c r="R10" s="29"/>
      <c r="S10" s="29"/>
      <c r="T10" s="29"/>
      <c r="U10" s="29"/>
      <c r="V10" s="29"/>
      <c r="W10" s="31">
        <f>データ!$Q$6</f>
        <v>2585</v>
      </c>
      <c r="X10" s="31"/>
      <c r="Y10" s="31"/>
      <c r="Z10" s="31"/>
      <c r="AA10" s="31"/>
      <c r="AB10" s="31"/>
      <c r="AC10" s="31"/>
      <c r="AD10" s="2"/>
      <c r="AE10" s="2"/>
      <c r="AF10" s="2"/>
      <c r="AG10" s="2"/>
      <c r="AH10" s="18"/>
      <c r="AI10" s="18"/>
      <c r="AJ10" s="18"/>
      <c r="AK10" s="18"/>
      <c r="AL10" s="31">
        <f>データ!$U$6</f>
        <v>191835</v>
      </c>
      <c r="AM10" s="31"/>
      <c r="AN10" s="31"/>
      <c r="AO10" s="31"/>
      <c r="AP10" s="31"/>
      <c r="AQ10" s="31"/>
      <c r="AR10" s="31"/>
      <c r="AS10" s="31"/>
      <c r="AT10" s="7">
        <f>データ!$V$6</f>
        <v>156.09</v>
      </c>
      <c r="AU10" s="15"/>
      <c r="AV10" s="15"/>
      <c r="AW10" s="15"/>
      <c r="AX10" s="15"/>
      <c r="AY10" s="15"/>
      <c r="AZ10" s="15"/>
      <c r="BA10" s="15"/>
      <c r="BB10" s="29">
        <f>データ!$W$6</f>
        <v>1229</v>
      </c>
      <c r="BC10" s="29"/>
      <c r="BD10" s="29"/>
      <c r="BE10" s="29"/>
      <c r="BF10" s="29"/>
      <c r="BG10" s="29"/>
      <c r="BH10" s="29"/>
      <c r="BI10" s="29"/>
      <c r="BJ10" s="2"/>
      <c r="BK10" s="2"/>
      <c r="BL10" s="40" t="s">
        <v>34</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41</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44</v>
      </c>
      <c r="F84" s="12" t="s">
        <v>46</v>
      </c>
      <c r="G84" s="12" t="s">
        <v>47</v>
      </c>
      <c r="H84" s="12" t="s">
        <v>40</v>
      </c>
      <c r="I84" s="12" t="s">
        <v>6</v>
      </c>
      <c r="J84" s="12" t="s">
        <v>27</v>
      </c>
      <c r="K84" s="12" t="s">
        <v>48</v>
      </c>
      <c r="L84" s="12" t="s">
        <v>50</v>
      </c>
      <c r="M84" s="12" t="s">
        <v>31</v>
      </c>
      <c r="N84" s="12" t="s">
        <v>52</v>
      </c>
      <c r="O84" s="12" t="s">
        <v>54</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EOEHQv9P56J7vU2A8p+pCOHclWGkPyPoXtID2eBciP9ZzFiNIU3aEuPYoqLq7X/pfnIgddbA/3/qi1ass4H2KQ==" saltValue="gWf9+eZ5OFwNm6bVX5J+6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47"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49</v>
      </c>
      <c r="C3" s="72" t="s">
        <v>57</v>
      </c>
      <c r="D3" s="72" t="s">
        <v>58</v>
      </c>
      <c r="E3" s="72" t="s">
        <v>2</v>
      </c>
      <c r="F3" s="72" t="s">
        <v>1</v>
      </c>
      <c r="G3" s="72" t="s">
        <v>23</v>
      </c>
      <c r="H3" s="80" t="s">
        <v>28</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8</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43</v>
      </c>
      <c r="AJ4" s="90"/>
      <c r="AK4" s="90"/>
      <c r="AL4" s="90"/>
      <c r="AM4" s="90"/>
      <c r="AN4" s="90"/>
      <c r="AO4" s="90"/>
      <c r="AP4" s="90"/>
      <c r="AQ4" s="90"/>
      <c r="AR4" s="90"/>
      <c r="AS4" s="90"/>
      <c r="AT4" s="90" t="s">
        <v>37</v>
      </c>
      <c r="AU4" s="90"/>
      <c r="AV4" s="90"/>
      <c r="AW4" s="90"/>
      <c r="AX4" s="90"/>
      <c r="AY4" s="90"/>
      <c r="AZ4" s="90"/>
      <c r="BA4" s="90"/>
      <c r="BB4" s="90"/>
      <c r="BC4" s="90"/>
      <c r="BD4" s="90"/>
      <c r="BE4" s="90" t="s">
        <v>61</v>
      </c>
      <c r="BF4" s="90"/>
      <c r="BG4" s="90"/>
      <c r="BH4" s="90"/>
      <c r="BI4" s="90"/>
      <c r="BJ4" s="90"/>
      <c r="BK4" s="90"/>
      <c r="BL4" s="90"/>
      <c r="BM4" s="90"/>
      <c r="BN4" s="90"/>
      <c r="BO4" s="90"/>
      <c r="BP4" s="90" t="s">
        <v>33</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26</v>
      </c>
      <c r="B5" s="74"/>
      <c r="C5" s="74"/>
      <c r="D5" s="74"/>
      <c r="E5" s="74"/>
      <c r="F5" s="74"/>
      <c r="G5" s="74"/>
      <c r="H5" s="82" t="s">
        <v>56</v>
      </c>
      <c r="I5" s="82" t="s">
        <v>68</v>
      </c>
      <c r="J5" s="82" t="s">
        <v>69</v>
      </c>
      <c r="K5" s="82" t="s">
        <v>70</v>
      </c>
      <c r="L5" s="82" t="s">
        <v>71</v>
      </c>
      <c r="M5" s="82" t="s">
        <v>3</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42</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2019</v>
      </c>
      <c r="C6" s="75">
        <f t="shared" si="1"/>
        <v>112020</v>
      </c>
      <c r="D6" s="75">
        <f t="shared" si="1"/>
        <v>46</v>
      </c>
      <c r="E6" s="75">
        <f t="shared" si="1"/>
        <v>1</v>
      </c>
      <c r="F6" s="75">
        <f t="shared" si="1"/>
        <v>0</v>
      </c>
      <c r="G6" s="75">
        <f t="shared" si="1"/>
        <v>1</v>
      </c>
      <c r="H6" s="75" t="str">
        <f t="shared" si="1"/>
        <v>埼玉県　熊谷市</v>
      </c>
      <c r="I6" s="75" t="str">
        <f t="shared" si="1"/>
        <v>法適用</v>
      </c>
      <c r="J6" s="75" t="str">
        <f t="shared" si="1"/>
        <v>水道事業</v>
      </c>
      <c r="K6" s="75" t="str">
        <f t="shared" si="1"/>
        <v>末端給水事業</v>
      </c>
      <c r="L6" s="75" t="str">
        <f t="shared" si="1"/>
        <v>A2</v>
      </c>
      <c r="M6" s="75" t="str">
        <f t="shared" si="1"/>
        <v>非設置</v>
      </c>
      <c r="N6" s="85" t="str">
        <f t="shared" si="1"/>
        <v>-</v>
      </c>
      <c r="O6" s="85">
        <f t="shared" si="1"/>
        <v>70.23</v>
      </c>
      <c r="P6" s="85">
        <f t="shared" si="1"/>
        <v>97.94</v>
      </c>
      <c r="Q6" s="85">
        <f t="shared" si="1"/>
        <v>2585</v>
      </c>
      <c r="R6" s="85">
        <f t="shared" si="1"/>
        <v>196829</v>
      </c>
      <c r="S6" s="85">
        <f t="shared" si="1"/>
        <v>159.82</v>
      </c>
      <c r="T6" s="85">
        <f t="shared" si="1"/>
        <v>1231.57</v>
      </c>
      <c r="U6" s="85">
        <f t="shared" si="1"/>
        <v>191835</v>
      </c>
      <c r="V6" s="85">
        <f t="shared" si="1"/>
        <v>156.09</v>
      </c>
      <c r="W6" s="85">
        <f t="shared" si="1"/>
        <v>1229</v>
      </c>
      <c r="X6" s="91">
        <f t="shared" ref="X6:AG6" si="2">IF(X7="",NA(),X7)</f>
        <v>109.55</v>
      </c>
      <c r="Y6" s="91">
        <f t="shared" si="2"/>
        <v>110.55</v>
      </c>
      <c r="Z6" s="91">
        <f t="shared" si="2"/>
        <v>108.45</v>
      </c>
      <c r="AA6" s="91">
        <f t="shared" si="2"/>
        <v>108.26</v>
      </c>
      <c r="AB6" s="91">
        <f t="shared" si="2"/>
        <v>108.63</v>
      </c>
      <c r="AC6" s="91">
        <f t="shared" si="2"/>
        <v>114.08</v>
      </c>
      <c r="AD6" s="91">
        <f t="shared" si="2"/>
        <v>115.36</v>
      </c>
      <c r="AE6" s="91">
        <f t="shared" si="2"/>
        <v>113.95</v>
      </c>
      <c r="AF6" s="91">
        <f t="shared" si="2"/>
        <v>112.62</v>
      </c>
      <c r="AG6" s="91">
        <f t="shared" si="2"/>
        <v>113.35</v>
      </c>
      <c r="AH6" s="85" t="str">
        <f>IF(AH7="","",IF(AH7="-","【-】","【"&amp;SUBSTITUTE(TEXT(AH7,"#,##0.00"),"-","△")&amp;"】"))</f>
        <v>【112.01】</v>
      </c>
      <c r="AI6" s="85">
        <f t="shared" ref="AI6:AR6" si="3">IF(AI7="",NA(),AI7)</f>
        <v>0</v>
      </c>
      <c r="AJ6" s="85">
        <f t="shared" si="3"/>
        <v>0</v>
      </c>
      <c r="AK6" s="85">
        <f t="shared" si="3"/>
        <v>0</v>
      </c>
      <c r="AL6" s="85">
        <f t="shared" si="3"/>
        <v>0</v>
      </c>
      <c r="AM6" s="85">
        <f t="shared" si="3"/>
        <v>0</v>
      </c>
      <c r="AN6" s="85">
        <f t="shared" si="3"/>
        <v>0</v>
      </c>
      <c r="AO6" s="85">
        <f t="shared" si="3"/>
        <v>0</v>
      </c>
      <c r="AP6" s="85">
        <f t="shared" si="3"/>
        <v>0</v>
      </c>
      <c r="AQ6" s="91">
        <f t="shared" si="3"/>
        <v>0.75</v>
      </c>
      <c r="AR6" s="91">
        <f t="shared" si="3"/>
        <v>0.51</v>
      </c>
      <c r="AS6" s="85" t="str">
        <f>IF(AS7="","",IF(AS7="-","【-】","【"&amp;SUBSTITUTE(TEXT(AS7,"#,##0.00"),"-","△")&amp;"】"))</f>
        <v>【1.08】</v>
      </c>
      <c r="AT6" s="91">
        <f t="shared" ref="AT6:BC6" si="4">IF(AT7="",NA(),AT7)</f>
        <v>196.87</v>
      </c>
      <c r="AU6" s="91">
        <f t="shared" si="4"/>
        <v>221.8</v>
      </c>
      <c r="AV6" s="91">
        <f t="shared" si="4"/>
        <v>268.89999999999998</v>
      </c>
      <c r="AW6" s="91">
        <f t="shared" si="4"/>
        <v>299.04000000000002</v>
      </c>
      <c r="AX6" s="91">
        <f t="shared" si="4"/>
        <v>309.01</v>
      </c>
      <c r="AY6" s="91">
        <f t="shared" si="4"/>
        <v>299.44</v>
      </c>
      <c r="AZ6" s="91">
        <f t="shared" si="4"/>
        <v>311.99</v>
      </c>
      <c r="BA6" s="91">
        <f t="shared" si="4"/>
        <v>307.83</v>
      </c>
      <c r="BB6" s="91">
        <f t="shared" si="4"/>
        <v>318.89</v>
      </c>
      <c r="BC6" s="91">
        <f t="shared" si="4"/>
        <v>309.10000000000002</v>
      </c>
      <c r="BD6" s="85" t="str">
        <f>IF(BD7="","",IF(BD7="-","【-】","【"&amp;SUBSTITUTE(TEXT(BD7,"#,##0.00"),"-","△")&amp;"】"))</f>
        <v>【264.97】</v>
      </c>
      <c r="BE6" s="91">
        <f t="shared" ref="BE6:BN6" si="5">IF(BE7="",NA(),BE7)</f>
        <v>352.39</v>
      </c>
      <c r="BF6" s="91">
        <f t="shared" si="5"/>
        <v>340.32</v>
      </c>
      <c r="BG6" s="91">
        <f t="shared" si="5"/>
        <v>321.02</v>
      </c>
      <c r="BH6" s="91">
        <f t="shared" si="5"/>
        <v>312.37</v>
      </c>
      <c r="BI6" s="91">
        <f t="shared" si="5"/>
        <v>310.77</v>
      </c>
      <c r="BJ6" s="91">
        <f t="shared" si="5"/>
        <v>298.08999999999997</v>
      </c>
      <c r="BK6" s="91">
        <f t="shared" si="5"/>
        <v>291.77999999999997</v>
      </c>
      <c r="BL6" s="91">
        <f t="shared" si="5"/>
        <v>295.44</v>
      </c>
      <c r="BM6" s="91">
        <f t="shared" si="5"/>
        <v>290.07</v>
      </c>
      <c r="BN6" s="91">
        <f t="shared" si="5"/>
        <v>290.42</v>
      </c>
      <c r="BO6" s="85" t="str">
        <f>IF(BO7="","",IF(BO7="-","【-】","【"&amp;SUBSTITUTE(TEXT(BO7,"#,##0.00"),"-","△")&amp;"】"))</f>
        <v>【266.61】</v>
      </c>
      <c r="BP6" s="91">
        <f t="shared" ref="BP6:BY6" si="6">IF(BP7="",NA(),BP7)</f>
        <v>106.23</v>
      </c>
      <c r="BQ6" s="91">
        <f t="shared" si="6"/>
        <v>107.26</v>
      </c>
      <c r="BR6" s="91">
        <f t="shared" si="6"/>
        <v>105.13</v>
      </c>
      <c r="BS6" s="91">
        <f t="shared" si="6"/>
        <v>104.89</v>
      </c>
      <c r="BT6" s="91">
        <f t="shared" si="6"/>
        <v>105.52</v>
      </c>
      <c r="BU6" s="91">
        <f t="shared" si="6"/>
        <v>106.4</v>
      </c>
      <c r="BV6" s="91">
        <f t="shared" si="6"/>
        <v>107.61</v>
      </c>
      <c r="BW6" s="91">
        <f t="shared" si="6"/>
        <v>106.02</v>
      </c>
      <c r="BX6" s="91">
        <f t="shared" si="6"/>
        <v>104.84</v>
      </c>
      <c r="BY6" s="91">
        <f t="shared" si="6"/>
        <v>106.11</v>
      </c>
      <c r="BZ6" s="85" t="str">
        <f>IF(BZ7="","",IF(BZ7="-","【-】","【"&amp;SUBSTITUTE(TEXT(BZ7,"#,##0.00"),"-","△")&amp;"】"))</f>
        <v>【103.24】</v>
      </c>
      <c r="CA6" s="91">
        <f t="shared" ref="CA6:CJ6" si="7">IF(CA7="",NA(),CA7)</f>
        <v>143.88</v>
      </c>
      <c r="CB6" s="91">
        <f t="shared" si="7"/>
        <v>142.63</v>
      </c>
      <c r="CC6" s="91">
        <f t="shared" si="7"/>
        <v>146.25</v>
      </c>
      <c r="CD6" s="91">
        <f t="shared" si="7"/>
        <v>146.72999999999999</v>
      </c>
      <c r="CE6" s="91">
        <f t="shared" si="7"/>
        <v>145.69999999999999</v>
      </c>
      <c r="CF6" s="91">
        <f t="shared" si="7"/>
        <v>156.29</v>
      </c>
      <c r="CG6" s="91">
        <f t="shared" si="7"/>
        <v>155.69</v>
      </c>
      <c r="CH6" s="91">
        <f t="shared" si="7"/>
        <v>158.6</v>
      </c>
      <c r="CI6" s="91">
        <f t="shared" si="7"/>
        <v>161.82</v>
      </c>
      <c r="CJ6" s="91">
        <f t="shared" si="7"/>
        <v>161.03</v>
      </c>
      <c r="CK6" s="85" t="str">
        <f>IF(CK7="","",IF(CK7="-","【-】","【"&amp;SUBSTITUTE(TEXT(CK7,"#,##0.00"),"-","△")&amp;"】"))</f>
        <v>【168.38】</v>
      </c>
      <c r="CL6" s="91">
        <f t="shared" ref="CL6:CU6" si="8">IF(CL7="",NA(),CL7)</f>
        <v>74.17</v>
      </c>
      <c r="CM6" s="91">
        <f t="shared" si="8"/>
        <v>73</v>
      </c>
      <c r="CN6" s="91">
        <f t="shared" si="8"/>
        <v>75.61</v>
      </c>
      <c r="CO6" s="91">
        <f t="shared" si="8"/>
        <v>73.819999999999993</v>
      </c>
      <c r="CP6" s="91">
        <f t="shared" si="8"/>
        <v>87.28</v>
      </c>
      <c r="CQ6" s="91">
        <f t="shared" si="8"/>
        <v>62.34</v>
      </c>
      <c r="CR6" s="91">
        <f t="shared" si="8"/>
        <v>62.46</v>
      </c>
      <c r="CS6" s="91">
        <f t="shared" si="8"/>
        <v>62.88</v>
      </c>
      <c r="CT6" s="91">
        <f t="shared" si="8"/>
        <v>62.32</v>
      </c>
      <c r="CU6" s="91">
        <f t="shared" si="8"/>
        <v>61.71</v>
      </c>
      <c r="CV6" s="85" t="str">
        <f>IF(CV7="","",IF(CV7="-","【-】","【"&amp;SUBSTITUTE(TEXT(CV7,"#,##0.00"),"-","△")&amp;"】"))</f>
        <v>【60.00】</v>
      </c>
      <c r="CW6" s="91">
        <f t="shared" ref="CW6:DF6" si="9">IF(CW7="",NA(),CW7)</f>
        <v>87.48</v>
      </c>
      <c r="CX6" s="91">
        <f t="shared" si="9"/>
        <v>88.96</v>
      </c>
      <c r="CY6" s="91">
        <f t="shared" si="9"/>
        <v>87.39</v>
      </c>
      <c r="CZ6" s="91">
        <f t="shared" si="9"/>
        <v>89.41</v>
      </c>
      <c r="DA6" s="91">
        <f t="shared" si="9"/>
        <v>88.74</v>
      </c>
      <c r="DB6" s="91">
        <f t="shared" si="9"/>
        <v>90.15</v>
      </c>
      <c r="DC6" s="91">
        <f t="shared" si="9"/>
        <v>90.62</v>
      </c>
      <c r="DD6" s="91">
        <f t="shared" si="9"/>
        <v>90.13</v>
      </c>
      <c r="DE6" s="91">
        <f t="shared" si="9"/>
        <v>90.19</v>
      </c>
      <c r="DF6" s="91">
        <f t="shared" si="9"/>
        <v>90.03</v>
      </c>
      <c r="DG6" s="85" t="str">
        <f>IF(DG7="","",IF(DG7="-","【-】","【"&amp;SUBSTITUTE(TEXT(DG7,"#,##0.00"),"-","△")&amp;"】"))</f>
        <v>【89.80】</v>
      </c>
      <c r="DH6" s="91">
        <f t="shared" ref="DH6:DQ6" si="10">IF(DH7="",NA(),DH7)</f>
        <v>45.55</v>
      </c>
      <c r="DI6" s="91">
        <f t="shared" si="10"/>
        <v>45.38</v>
      </c>
      <c r="DJ6" s="91">
        <f t="shared" si="10"/>
        <v>47.07</v>
      </c>
      <c r="DK6" s="91">
        <f t="shared" si="10"/>
        <v>48.56</v>
      </c>
      <c r="DL6" s="91">
        <f t="shared" si="10"/>
        <v>49.79</v>
      </c>
      <c r="DM6" s="91">
        <f t="shared" si="10"/>
        <v>47.37</v>
      </c>
      <c r="DN6" s="91">
        <f t="shared" si="10"/>
        <v>48.01</v>
      </c>
      <c r="DO6" s="91">
        <f t="shared" si="10"/>
        <v>48.01</v>
      </c>
      <c r="DP6" s="91">
        <f t="shared" si="10"/>
        <v>48.86</v>
      </c>
      <c r="DQ6" s="91">
        <f t="shared" si="10"/>
        <v>49.6</v>
      </c>
      <c r="DR6" s="85" t="str">
        <f>IF(DR7="","",IF(DR7="-","【-】","【"&amp;SUBSTITUTE(TEXT(DR7,"#,##0.00"),"-","△")&amp;"】"))</f>
        <v>【49.59】</v>
      </c>
      <c r="DS6" s="91">
        <f t="shared" ref="DS6:EB6" si="11">IF(DS7="",NA(),DS7)</f>
        <v>3.19</v>
      </c>
      <c r="DT6" s="91">
        <f t="shared" si="11"/>
        <v>3.18</v>
      </c>
      <c r="DU6" s="91">
        <f t="shared" si="11"/>
        <v>3.18</v>
      </c>
      <c r="DV6" s="91">
        <f t="shared" si="11"/>
        <v>3.18</v>
      </c>
      <c r="DW6" s="91">
        <f t="shared" si="11"/>
        <v>3.18</v>
      </c>
      <c r="DX6" s="91">
        <f t="shared" si="11"/>
        <v>14.27</v>
      </c>
      <c r="DY6" s="91">
        <f t="shared" si="11"/>
        <v>16.170000000000002</v>
      </c>
      <c r="DZ6" s="91">
        <f t="shared" si="11"/>
        <v>16.600000000000001</v>
      </c>
      <c r="EA6" s="91">
        <f t="shared" si="11"/>
        <v>18.510000000000002</v>
      </c>
      <c r="EB6" s="91">
        <f t="shared" si="11"/>
        <v>20.49</v>
      </c>
      <c r="EC6" s="85" t="str">
        <f>IF(EC7="","",IF(EC7="-","【-】","【"&amp;SUBSTITUTE(TEXT(EC7,"#,##0.00"),"-","△")&amp;"】"))</f>
        <v>【19.44】</v>
      </c>
      <c r="ED6" s="91">
        <f t="shared" ref="ED6:EM6" si="12">IF(ED7="",NA(),ED7)</f>
        <v>0.26</v>
      </c>
      <c r="EE6" s="91">
        <f t="shared" si="12"/>
        <v>0.24</v>
      </c>
      <c r="EF6" s="91">
        <f t="shared" si="12"/>
        <v>0.3</v>
      </c>
      <c r="EG6" s="91">
        <f t="shared" si="12"/>
        <v>0.37</v>
      </c>
      <c r="EH6" s="91">
        <f t="shared" si="12"/>
        <v>0.38</v>
      </c>
      <c r="EI6" s="91">
        <f t="shared" si="12"/>
        <v>0.67</v>
      </c>
      <c r="EJ6" s="91">
        <f t="shared" si="12"/>
        <v>0.67</v>
      </c>
      <c r="EK6" s="91">
        <f t="shared" si="12"/>
        <v>0.65</v>
      </c>
      <c r="EL6" s="91">
        <f t="shared" si="12"/>
        <v>0.7</v>
      </c>
      <c r="EM6" s="91">
        <f t="shared" si="12"/>
        <v>0.72</v>
      </c>
      <c r="EN6" s="85" t="str">
        <f>IF(EN7="","",IF(EN7="-","【-】","【"&amp;SUBSTITUTE(TEXT(EN7,"#,##0.00"),"-","△")&amp;"】"))</f>
        <v>【0.68】</v>
      </c>
    </row>
    <row r="7" spans="1:144" s="69" customFormat="1">
      <c r="A7" s="70"/>
      <c r="B7" s="76">
        <v>2019</v>
      </c>
      <c r="C7" s="76">
        <v>112020</v>
      </c>
      <c r="D7" s="76">
        <v>46</v>
      </c>
      <c r="E7" s="76">
        <v>1</v>
      </c>
      <c r="F7" s="76">
        <v>0</v>
      </c>
      <c r="G7" s="76">
        <v>1</v>
      </c>
      <c r="H7" s="76" t="s">
        <v>93</v>
      </c>
      <c r="I7" s="76" t="s">
        <v>94</v>
      </c>
      <c r="J7" s="76" t="s">
        <v>95</v>
      </c>
      <c r="K7" s="76" t="s">
        <v>96</v>
      </c>
      <c r="L7" s="76" t="s">
        <v>97</v>
      </c>
      <c r="M7" s="76" t="s">
        <v>13</v>
      </c>
      <c r="N7" s="86" t="s">
        <v>98</v>
      </c>
      <c r="O7" s="86">
        <v>70.23</v>
      </c>
      <c r="P7" s="86">
        <v>97.94</v>
      </c>
      <c r="Q7" s="86">
        <v>2585</v>
      </c>
      <c r="R7" s="86">
        <v>196829</v>
      </c>
      <c r="S7" s="86">
        <v>159.82</v>
      </c>
      <c r="T7" s="86">
        <v>1231.57</v>
      </c>
      <c r="U7" s="86">
        <v>191835</v>
      </c>
      <c r="V7" s="86">
        <v>156.09</v>
      </c>
      <c r="W7" s="86">
        <v>1229</v>
      </c>
      <c r="X7" s="86">
        <v>109.55</v>
      </c>
      <c r="Y7" s="86">
        <v>110.55</v>
      </c>
      <c r="Z7" s="86">
        <v>108.45</v>
      </c>
      <c r="AA7" s="86">
        <v>108.26</v>
      </c>
      <c r="AB7" s="86">
        <v>108.63</v>
      </c>
      <c r="AC7" s="86">
        <v>114.08</v>
      </c>
      <c r="AD7" s="86">
        <v>115.36</v>
      </c>
      <c r="AE7" s="86">
        <v>113.95</v>
      </c>
      <c r="AF7" s="86">
        <v>112.62</v>
      </c>
      <c r="AG7" s="86">
        <v>113.35</v>
      </c>
      <c r="AH7" s="86">
        <v>112.01</v>
      </c>
      <c r="AI7" s="86">
        <v>0</v>
      </c>
      <c r="AJ7" s="86">
        <v>0</v>
      </c>
      <c r="AK7" s="86">
        <v>0</v>
      </c>
      <c r="AL7" s="86">
        <v>0</v>
      </c>
      <c r="AM7" s="86">
        <v>0</v>
      </c>
      <c r="AN7" s="86">
        <v>0</v>
      </c>
      <c r="AO7" s="86">
        <v>0</v>
      </c>
      <c r="AP7" s="86">
        <v>0</v>
      </c>
      <c r="AQ7" s="86">
        <v>0.75</v>
      </c>
      <c r="AR7" s="86">
        <v>0.51</v>
      </c>
      <c r="AS7" s="86">
        <v>1.08</v>
      </c>
      <c r="AT7" s="86">
        <v>196.87</v>
      </c>
      <c r="AU7" s="86">
        <v>221.8</v>
      </c>
      <c r="AV7" s="86">
        <v>268.89999999999998</v>
      </c>
      <c r="AW7" s="86">
        <v>299.04000000000002</v>
      </c>
      <c r="AX7" s="86">
        <v>309.01</v>
      </c>
      <c r="AY7" s="86">
        <v>299.44</v>
      </c>
      <c r="AZ7" s="86">
        <v>311.99</v>
      </c>
      <c r="BA7" s="86">
        <v>307.83</v>
      </c>
      <c r="BB7" s="86">
        <v>318.89</v>
      </c>
      <c r="BC7" s="86">
        <v>309.10000000000002</v>
      </c>
      <c r="BD7" s="86">
        <v>264.97000000000003</v>
      </c>
      <c r="BE7" s="86">
        <v>352.39</v>
      </c>
      <c r="BF7" s="86">
        <v>340.32</v>
      </c>
      <c r="BG7" s="86">
        <v>321.02</v>
      </c>
      <c r="BH7" s="86">
        <v>312.37</v>
      </c>
      <c r="BI7" s="86">
        <v>310.77</v>
      </c>
      <c r="BJ7" s="86">
        <v>298.08999999999997</v>
      </c>
      <c r="BK7" s="86">
        <v>291.77999999999997</v>
      </c>
      <c r="BL7" s="86">
        <v>295.44</v>
      </c>
      <c r="BM7" s="86">
        <v>290.07</v>
      </c>
      <c r="BN7" s="86">
        <v>290.42</v>
      </c>
      <c r="BO7" s="86">
        <v>266.61</v>
      </c>
      <c r="BP7" s="86">
        <v>106.23</v>
      </c>
      <c r="BQ7" s="86">
        <v>107.26</v>
      </c>
      <c r="BR7" s="86">
        <v>105.13</v>
      </c>
      <c r="BS7" s="86">
        <v>104.89</v>
      </c>
      <c r="BT7" s="86">
        <v>105.52</v>
      </c>
      <c r="BU7" s="86">
        <v>106.4</v>
      </c>
      <c r="BV7" s="86">
        <v>107.61</v>
      </c>
      <c r="BW7" s="86">
        <v>106.02</v>
      </c>
      <c r="BX7" s="86">
        <v>104.84</v>
      </c>
      <c r="BY7" s="86">
        <v>106.11</v>
      </c>
      <c r="BZ7" s="86">
        <v>103.24</v>
      </c>
      <c r="CA7" s="86">
        <v>143.88</v>
      </c>
      <c r="CB7" s="86">
        <v>142.63</v>
      </c>
      <c r="CC7" s="86">
        <v>146.25</v>
      </c>
      <c r="CD7" s="86">
        <v>146.72999999999999</v>
      </c>
      <c r="CE7" s="86">
        <v>145.69999999999999</v>
      </c>
      <c r="CF7" s="86">
        <v>156.29</v>
      </c>
      <c r="CG7" s="86">
        <v>155.69</v>
      </c>
      <c r="CH7" s="86">
        <v>158.6</v>
      </c>
      <c r="CI7" s="86">
        <v>161.82</v>
      </c>
      <c r="CJ7" s="86">
        <v>161.03</v>
      </c>
      <c r="CK7" s="86">
        <v>168.38</v>
      </c>
      <c r="CL7" s="86">
        <v>74.17</v>
      </c>
      <c r="CM7" s="86">
        <v>73</v>
      </c>
      <c r="CN7" s="86">
        <v>75.61</v>
      </c>
      <c r="CO7" s="86">
        <v>73.819999999999993</v>
      </c>
      <c r="CP7" s="86">
        <v>87.28</v>
      </c>
      <c r="CQ7" s="86">
        <v>62.34</v>
      </c>
      <c r="CR7" s="86">
        <v>62.46</v>
      </c>
      <c r="CS7" s="86">
        <v>62.88</v>
      </c>
      <c r="CT7" s="86">
        <v>62.32</v>
      </c>
      <c r="CU7" s="86">
        <v>61.71</v>
      </c>
      <c r="CV7" s="86">
        <v>60</v>
      </c>
      <c r="CW7" s="86">
        <v>87.48</v>
      </c>
      <c r="CX7" s="86">
        <v>88.96</v>
      </c>
      <c r="CY7" s="86">
        <v>87.39</v>
      </c>
      <c r="CZ7" s="86">
        <v>89.41</v>
      </c>
      <c r="DA7" s="86">
        <v>88.74</v>
      </c>
      <c r="DB7" s="86">
        <v>90.15</v>
      </c>
      <c r="DC7" s="86">
        <v>90.62</v>
      </c>
      <c r="DD7" s="86">
        <v>90.13</v>
      </c>
      <c r="DE7" s="86">
        <v>90.19</v>
      </c>
      <c r="DF7" s="86">
        <v>90.03</v>
      </c>
      <c r="DG7" s="86">
        <v>89.8</v>
      </c>
      <c r="DH7" s="86">
        <v>45.55</v>
      </c>
      <c r="DI7" s="86">
        <v>45.38</v>
      </c>
      <c r="DJ7" s="86">
        <v>47.07</v>
      </c>
      <c r="DK7" s="86">
        <v>48.56</v>
      </c>
      <c r="DL7" s="86">
        <v>49.79</v>
      </c>
      <c r="DM7" s="86">
        <v>47.37</v>
      </c>
      <c r="DN7" s="86">
        <v>48.01</v>
      </c>
      <c r="DO7" s="86">
        <v>48.01</v>
      </c>
      <c r="DP7" s="86">
        <v>48.86</v>
      </c>
      <c r="DQ7" s="86">
        <v>49.6</v>
      </c>
      <c r="DR7" s="86">
        <v>49.59</v>
      </c>
      <c r="DS7" s="86">
        <v>3.19</v>
      </c>
      <c r="DT7" s="86">
        <v>3.18</v>
      </c>
      <c r="DU7" s="86">
        <v>3.18</v>
      </c>
      <c r="DV7" s="86">
        <v>3.18</v>
      </c>
      <c r="DW7" s="86">
        <v>3.18</v>
      </c>
      <c r="DX7" s="86">
        <v>14.27</v>
      </c>
      <c r="DY7" s="86">
        <v>16.170000000000002</v>
      </c>
      <c r="DZ7" s="86">
        <v>16.600000000000001</v>
      </c>
      <c r="EA7" s="86">
        <v>18.510000000000002</v>
      </c>
      <c r="EB7" s="86">
        <v>20.49</v>
      </c>
      <c r="EC7" s="86">
        <v>19.440000000000001</v>
      </c>
      <c r="ED7" s="86">
        <v>0.26</v>
      </c>
      <c r="EE7" s="86">
        <v>0.24</v>
      </c>
      <c r="EF7" s="86">
        <v>0.3</v>
      </c>
      <c r="EG7" s="86">
        <v>0.37</v>
      </c>
      <c r="EH7" s="86">
        <v>0.38</v>
      </c>
      <c r="EI7" s="86">
        <v>0.67</v>
      </c>
      <c r="EJ7" s="86">
        <v>0.67</v>
      </c>
      <c r="EK7" s="86">
        <v>0.65</v>
      </c>
      <c r="EL7" s="86">
        <v>0.7</v>
      </c>
      <c r="EM7" s="86">
        <v>0.72</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2020-12-04T02:05:38Z</dcterms:created>
  <dcterms:modified xsi:type="dcterms:W3CDTF">2021-01-14T08:39:45Z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2021-01-14T08:39:45Z</vt:filetime>
  </property>
</Properties>
</file>