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<sst xmlns="http://schemas.openxmlformats.org/spreadsheetml/2006/main" count="1292" uniqueCount="73">
  <si>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</si>
  <si>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</si>
  <si>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</si>
  <si>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</si>
  <si>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</si>
  <si>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</si>
  <si>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</si>
  <si>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</si>
  <si>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</si>
  <si>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</si>
  <si>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</si>
  <si>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</si>
  <si>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</si>
  <si>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</si>
  <si>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</si>
  <si>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</si>
  <si>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</si>
  <si>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</si>
  <si>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</si>
  <si>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</si>
  <si>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</si>
  <si>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</si>
  <si>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</si>
  <si>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</si>
  <si>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</si>
  <si>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</si>
  <si>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</si>
  <si>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</si>
  <si>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</si>
  <si>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</si>
  <si>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</si>
  <si>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</si>
  <si>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</si>
  <si>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</si>
  <si>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</si>
  <si>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</si>
  <si>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</si>
  <si>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</si>
  <si>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</si>
  <si>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</si>
  <si>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</si>
  <si>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</si>
  <si>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</si>
  <si>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</si>
  <si>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</si>
  <si>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</si>
  <si>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</si>
  <si>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</si>
  <si>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</si>
  <si>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</si>
  <si>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</si>
  <si>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</si>
  <si>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</si>
  <si>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</si>
  <si>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</si>
  <si>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</si>
  <si>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</si>
  <si>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</si>
  <si>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</si>
  <si>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</si>
  <si>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</si>
  <si>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</si>
  <si>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</si>
  <si>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</si>
  <si>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</si>
  <si>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</si>
  <si>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</si>
  <si>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</si>
  <si>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</si>
  <si>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</si>
  <si>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</si>
  <si>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</si>
  <si>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熊谷市○○部○○課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</si>
</sst>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18"/>
      <color indexed="8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indexed="8"/>
      <name val="Calibri"/>
      <family val="3"/>
    </font>
    <font>
      <b/>
      <sz val="11"/>
      <color rgb="FF0070C0"/>
      <name val="Calibri"/>
      <family val="3"/>
    </font>
    <font>
      <b/>
      <sz val="18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39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 quotePrefix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 quotePrefix="1">
      <alignment horizontal="center" vertical="center"/>
    </xf>
    <xf numFmtId="0" fontId="39" fillId="0" borderId="34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51" fillId="0" borderId="0" xfId="49" applyNumberFormat="1" applyFont="1" applyFill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34" borderId="37" xfId="0" applyFont="1" applyFill="1" applyBorder="1" applyAlignment="1">
      <alignment horizontal="left" vertical="center"/>
    </xf>
    <xf numFmtId="0" fontId="51" fillId="35" borderId="37" xfId="0" applyFont="1" applyFill="1" applyBorder="1" applyAlignment="1">
      <alignment horizontal="left" vertical="center"/>
    </xf>
    <xf numFmtId="0" fontId="52" fillId="0" borderId="22" xfId="0" applyFont="1" applyFill="1" applyBorder="1" applyAlignment="1" quotePrefix="1">
      <alignment horizontal="center" vertical="center"/>
    </xf>
    <xf numFmtId="0" fontId="39" fillId="0" borderId="38" xfId="0" applyFont="1" applyFill="1" applyBorder="1" applyAlignment="1" quotePrefix="1">
      <alignment horizontal="center" vertical="center"/>
    </xf>
    <xf numFmtId="0" fontId="52" fillId="0" borderId="30" xfId="0" applyFont="1" applyFill="1" applyBorder="1" applyAlignment="1" quotePrefix="1">
      <alignment horizontal="center" vertical="center"/>
    </xf>
    <xf numFmtId="0" fontId="39" fillId="0" borderId="14" xfId="0" applyFont="1" applyFill="1" applyBorder="1" applyAlignment="1" quotePrefix="1">
      <alignment horizontal="center" vertical="center"/>
    </xf>
    <xf numFmtId="0" fontId="55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 quotePrefix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39" fillId="0" borderId="13" xfId="0" applyFont="1" applyFill="1" applyBorder="1" applyAlignment="1" quotePrefix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52" fillId="0" borderId="33" xfId="0" applyFont="1" applyFill="1" applyBorder="1" applyAlignment="1" quotePrefix="1">
      <alignment horizontal="center" vertical="center"/>
    </xf>
    <xf numFmtId="0" fontId="39" fillId="0" borderId="34" xfId="0" applyFont="1" applyFill="1" applyBorder="1" applyAlignment="1" quotePrefix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0" fontId="52" fillId="0" borderId="53" xfId="0" applyFont="1" applyFill="1" applyBorder="1" applyAlignment="1">
      <alignment horizontal="center" vertical="top" wrapText="1"/>
    </xf>
    <xf numFmtId="0" fontId="52" fillId="0" borderId="54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56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49" xfId="0" applyFont="1" applyFill="1" applyBorder="1" applyAlignment="1">
      <alignment horizontal="center" vertical="top" wrapText="1"/>
    </xf>
    <xf numFmtId="0" fontId="52" fillId="0" borderId="51" xfId="0" applyFont="1" applyFill="1" applyBorder="1" applyAlignment="1">
      <alignment horizontal="center" vertical="top" wrapText="1"/>
    </xf>
    <xf numFmtId="0" fontId="52" fillId="0" borderId="57" xfId="0" applyFont="1" applyFill="1" applyBorder="1" applyAlignment="1">
      <alignment horizontal="center" vertical="top" wrapText="1"/>
    </xf>
    <xf numFmtId="0" fontId="52" fillId="0" borderId="58" xfId="0" applyFont="1" applyFill="1" applyBorder="1" applyAlignment="1">
      <alignment horizontal="center" vertical="top" wrapText="1"/>
    </xf>
    <xf numFmtId="0" fontId="52" fillId="0" borderId="59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 quotePrefix="1">
      <alignment horizontal="center" vertical="top" wrapText="1"/>
    </xf>
    <xf numFmtId="0" fontId="0" fillId="0" borderId="55" xfId="0" applyFont="1" applyFill="1" applyBorder="1" applyAlignment="1" quotePrefix="1">
      <alignment horizontal="center" vertical="top" wrapText="1"/>
    </xf>
    <xf numFmtId="0" fontId="0" fillId="0" borderId="56" xfId="0" applyFont="1" applyFill="1" applyBorder="1" applyAlignment="1" quotePrefix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top" wrapText="1"/>
    </xf>
    <xf numFmtId="0" fontId="39" fillId="0" borderId="55" xfId="0" applyFont="1" applyFill="1" applyBorder="1" applyAlignment="1">
      <alignment horizontal="center" vertical="top" wrapText="1"/>
    </xf>
    <xf numFmtId="0" fontId="39" fillId="0" borderId="56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70" xfId="0" applyFont="1" applyFill="1" applyBorder="1" applyAlignment="1">
      <alignment horizontal="center" vertical="center"/>
    </xf>
    <xf numFmtId="176" fontId="54" fillId="34" borderId="51" xfId="49" applyNumberFormat="1" applyFont="1" applyFill="1" applyBorder="1" applyAlignment="1">
      <alignment horizontal="right" vertical="center"/>
    </xf>
    <xf numFmtId="176" fontId="54" fillId="34" borderId="52" xfId="49" applyNumberFormat="1" applyFont="1" applyFill="1" applyBorder="1" applyAlignment="1">
      <alignment horizontal="right" vertical="center"/>
    </xf>
    <xf numFmtId="0" fontId="51" fillId="35" borderId="33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70" xfId="0" applyFont="1" applyFill="1" applyBorder="1" applyAlignment="1">
      <alignment horizontal="center" vertical="center"/>
    </xf>
    <xf numFmtId="176" fontId="51" fillId="35" borderId="51" xfId="49" applyNumberFormat="1" applyFont="1" applyFill="1" applyBorder="1" applyAlignment="1">
      <alignment horizontal="right" vertical="center"/>
    </xf>
    <xf numFmtId="176" fontId="51" fillId="35" borderId="52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50" xfId="0" applyFont="1" applyFill="1" applyBorder="1" applyAlignment="1">
      <alignment horizontal="center" vertical="top" wrapText="1"/>
    </xf>
    <xf numFmtId="0" fontId="39" fillId="0" borderId="53" xfId="0" applyFont="1" applyFill="1" applyBorder="1" applyAlignment="1">
      <alignment horizontal="center" vertical="top" wrapText="1"/>
    </xf>
    <xf numFmtId="0" fontId="39" fillId="0" borderId="54" xfId="0" applyFont="1" applyFill="1" applyBorder="1" applyAlignment="1" quotePrefix="1">
      <alignment horizontal="center" vertical="top" wrapText="1"/>
    </xf>
    <xf numFmtId="0" fontId="39" fillId="0" borderId="55" xfId="0" applyFont="1" applyFill="1" applyBorder="1" applyAlignment="1" quotePrefix="1">
      <alignment horizontal="center" vertical="top" wrapText="1"/>
    </xf>
    <xf numFmtId="0" fontId="39" fillId="0" borderId="56" xfId="0" applyFont="1" applyFill="1" applyBorder="1" applyAlignment="1" quotePrefix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36" borderId="0" xfId="0" applyFont="1" applyFill="1" applyAlignment="1">
      <alignment horizontal="right" vertical="center" shrinkToFit="1"/>
    </xf>
    <xf numFmtId="0" fontId="51" fillId="0" borderId="22" xfId="0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52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18" xfId="0" applyFont="1" applyFill="1" applyBorder="1" applyAlignment="1" quotePrefix="1">
      <alignment horizontal="center" vertical="top" wrapText="1"/>
    </xf>
    <xf numFmtId="0" fontId="39" fillId="0" borderId="50" xfId="0" applyFont="1" applyFill="1" applyBorder="1" applyAlignment="1" quotePrefix="1">
      <alignment horizontal="center" vertical="top" wrapText="1"/>
    </xf>
    <xf numFmtId="0" fontId="39" fillId="0" borderId="53" xfId="0" applyFont="1" applyFill="1" applyBorder="1" applyAlignment="1" quotePrefix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0" fillId="0" borderId="77" xfId="0" applyFont="1" applyFill="1" applyBorder="1" applyAlignment="1">
      <alignment horizontal="center" vertical="top" wrapText="1"/>
    </xf>
    <xf numFmtId="0" fontId="0" fillId="0" borderId="78" xfId="0" applyFont="1" applyFill="1" applyBorder="1" applyAlignment="1">
      <alignment horizontal="center" vertical="top" wrapText="1"/>
    </xf>
    <xf numFmtId="0" fontId="52" fillId="0" borderId="79" xfId="0" applyFont="1" applyFill="1" applyBorder="1" applyAlignment="1">
      <alignment horizontal="center" vertical="top" wrapText="1"/>
    </xf>
    <xf numFmtId="0" fontId="52" fillId="0" borderId="80" xfId="0" applyFont="1" applyFill="1" applyBorder="1" applyAlignment="1">
      <alignment horizontal="center" vertical="top" wrapText="1"/>
    </xf>
    <xf numFmtId="0" fontId="52" fillId="0" borderId="8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6" fontId="51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1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71" t="s">
        <v>41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2" t="s">
        <v>4</v>
      </c>
      <c r="V2" s="102"/>
      <c r="W2" s="71" t="s">
        <v>6</v>
      </c>
      <c r="X2" s="108" t="s">
        <v>65</v>
      </c>
      <c r="Y2" s="108"/>
      <c r="Z2" s="108"/>
      <c r="AA2" s="108"/>
      <c r="AB2" s="108"/>
      <c r="AC2" s="108"/>
      <c r="AD2" s="108"/>
      <c r="AE2" s="103" t="s">
        <v>40</v>
      </c>
      <c r="AF2" s="103"/>
      <c r="AG2" s="103"/>
      <c r="AH2" s="71" t="s">
        <v>41</v>
      </c>
      <c r="AI2" s="108"/>
      <c r="AJ2" s="108"/>
      <c r="AK2" s="108"/>
      <c r="AL2" s="108"/>
      <c r="AM2" s="108"/>
      <c r="AN2" s="108"/>
      <c r="AO2" s="108"/>
      <c r="AP2" s="108"/>
      <c r="AQ2" s="197" t="s">
        <v>72</v>
      </c>
      <c r="AR2" s="197"/>
      <c r="AS2" s="197"/>
      <c r="AT2" s="197"/>
      <c r="AU2" s="197"/>
      <c r="AV2" s="197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3" t="s">
        <v>7</v>
      </c>
      <c r="C3" s="103"/>
      <c r="D3" s="103"/>
      <c r="E3" s="71" t="s">
        <v>41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4"/>
      <c r="B5" s="105"/>
      <c r="C5" s="105"/>
      <c r="D5" s="105"/>
      <c r="E5" s="105"/>
      <c r="F5" s="105"/>
      <c r="G5" s="105"/>
      <c r="H5" s="105"/>
      <c r="I5" s="106"/>
      <c r="J5" s="9"/>
      <c r="K5" s="9" t="s">
        <v>8</v>
      </c>
      <c r="L5" s="107">
        <v>1</v>
      </c>
      <c r="M5" s="107"/>
      <c r="N5" s="107"/>
      <c r="O5" s="9" t="s">
        <v>9</v>
      </c>
      <c r="P5" s="9"/>
      <c r="Q5" s="90"/>
      <c r="R5" s="9" t="s">
        <v>8</v>
      </c>
      <c r="S5" s="107">
        <f>L5+1</f>
        <v>2</v>
      </c>
      <c r="T5" s="107"/>
      <c r="U5" s="107"/>
      <c r="V5" s="9" t="s">
        <v>9</v>
      </c>
      <c r="W5" s="58"/>
      <c r="X5" s="9"/>
      <c r="Y5" s="9" t="s">
        <v>8</v>
      </c>
      <c r="Z5" s="107">
        <f>L5+2</f>
        <v>3</v>
      </c>
      <c r="AA5" s="107"/>
      <c r="AB5" s="107"/>
      <c r="AC5" s="9" t="s">
        <v>9</v>
      </c>
      <c r="AD5" s="9"/>
      <c r="AE5" s="90"/>
      <c r="AF5" s="9" t="s">
        <v>8</v>
      </c>
      <c r="AG5" s="107">
        <f>L5+3</f>
        <v>4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1</v>
      </c>
      <c r="AO5" s="109"/>
      <c r="AP5" s="70" t="s">
        <v>12</v>
      </c>
      <c r="AQ5" s="11" t="s">
        <v>13</v>
      </c>
      <c r="AR5" s="23" t="s">
        <v>11</v>
      </c>
      <c r="AS5" s="109">
        <f>AG5</f>
        <v>4</v>
      </c>
      <c r="AT5" s="10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4" t="s">
        <v>49</v>
      </c>
      <c r="B6" s="105"/>
      <c r="C6" s="105"/>
      <c r="D6" s="105"/>
      <c r="E6" s="105"/>
      <c r="F6" s="105"/>
      <c r="G6" s="105"/>
      <c r="H6" s="105"/>
      <c r="I6" s="106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54" ht="15.75" customHeight="1" thickBot="1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123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14"/>
      <c r="B9" s="119"/>
      <c r="C9" s="120"/>
      <c r="D9" s="120"/>
      <c r="E9" s="120"/>
      <c r="F9" s="120"/>
      <c r="G9" s="121"/>
      <c r="H9" s="124" t="s">
        <v>2</v>
      </c>
      <c r="I9" s="125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4"/>
      <c r="B10" s="128" t="s">
        <v>3</v>
      </c>
      <c r="C10" s="129"/>
      <c r="D10" s="129"/>
      <c r="E10" s="129"/>
      <c r="F10" s="129"/>
      <c r="G10" s="129"/>
      <c r="H10" s="129"/>
      <c r="I10" s="130"/>
      <c r="J10" s="137"/>
      <c r="K10" s="140"/>
      <c r="L10" s="140"/>
      <c r="M10" s="140"/>
      <c r="N10" s="140"/>
      <c r="O10" s="140"/>
      <c r="P10" s="143"/>
      <c r="Q10" s="140"/>
      <c r="R10" s="140"/>
      <c r="S10" s="140"/>
      <c r="T10" s="140"/>
      <c r="U10" s="140"/>
      <c r="V10" s="140"/>
      <c r="W10" s="140"/>
      <c r="X10" s="146"/>
      <c r="Y10" s="140"/>
      <c r="Z10" s="149"/>
      <c r="AA10" s="152"/>
      <c r="AB10" s="149"/>
      <c r="AC10" s="149"/>
      <c r="AD10" s="155"/>
      <c r="AE10" s="158"/>
      <c r="AF10" s="161"/>
      <c r="AG10" s="149"/>
      <c r="AH10" s="149"/>
      <c r="AI10" s="149"/>
      <c r="AJ10" s="164"/>
      <c r="AK10" s="167"/>
      <c r="AL10" s="39"/>
      <c r="AM10" s="60" t="s">
        <v>68</v>
      </c>
      <c r="AN10" s="61"/>
      <c r="AO10" s="61"/>
      <c r="AP10" s="62"/>
      <c r="AQ10" s="170">
        <f>COUNTIF(J8:AK8,"■")</f>
        <v>0</v>
      </c>
      <c r="AR10" s="171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4"/>
      <c r="B11" s="131"/>
      <c r="C11" s="132"/>
      <c r="D11" s="132"/>
      <c r="E11" s="132"/>
      <c r="F11" s="132"/>
      <c r="G11" s="132"/>
      <c r="H11" s="132"/>
      <c r="I11" s="133"/>
      <c r="J11" s="138"/>
      <c r="K11" s="141"/>
      <c r="L11" s="141"/>
      <c r="M11" s="141"/>
      <c r="N11" s="141"/>
      <c r="O11" s="141"/>
      <c r="P11" s="144"/>
      <c r="Q11" s="141"/>
      <c r="R11" s="141"/>
      <c r="S11" s="141"/>
      <c r="T11" s="141"/>
      <c r="U11" s="141"/>
      <c r="V11" s="141"/>
      <c r="W11" s="141"/>
      <c r="X11" s="147"/>
      <c r="Y11" s="141"/>
      <c r="Z11" s="150"/>
      <c r="AA11" s="153"/>
      <c r="AB11" s="150"/>
      <c r="AC11" s="150"/>
      <c r="AD11" s="156"/>
      <c r="AE11" s="159"/>
      <c r="AF11" s="162"/>
      <c r="AG11" s="150"/>
      <c r="AH11" s="150"/>
      <c r="AI11" s="150"/>
      <c r="AJ11" s="165"/>
      <c r="AK11" s="168"/>
      <c r="AL11" s="39"/>
      <c r="AM11" s="28" t="s">
        <v>16</v>
      </c>
      <c r="AN11" s="29"/>
      <c r="AO11" s="29"/>
      <c r="AP11" s="30"/>
      <c r="AQ11" s="172">
        <f>SUM(AQ9:AR10)</f>
        <v>0</v>
      </c>
      <c r="AR11" s="173"/>
      <c r="AS11" s="31" t="s">
        <v>10</v>
      </c>
      <c r="AT11" s="174" t="s">
        <v>19</v>
      </c>
      <c r="AU11" s="175"/>
      <c r="AV11" s="176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4"/>
      <c r="B12" s="131"/>
      <c r="C12" s="132"/>
      <c r="D12" s="132"/>
      <c r="E12" s="132"/>
      <c r="F12" s="132"/>
      <c r="G12" s="132"/>
      <c r="H12" s="132"/>
      <c r="I12" s="133"/>
      <c r="J12" s="138"/>
      <c r="K12" s="141"/>
      <c r="L12" s="141"/>
      <c r="M12" s="141"/>
      <c r="N12" s="141"/>
      <c r="O12" s="141"/>
      <c r="P12" s="144"/>
      <c r="Q12" s="141"/>
      <c r="R12" s="141"/>
      <c r="S12" s="141"/>
      <c r="T12" s="141"/>
      <c r="U12" s="141"/>
      <c r="V12" s="141"/>
      <c r="W12" s="141"/>
      <c r="X12" s="147"/>
      <c r="Y12" s="141"/>
      <c r="Z12" s="150"/>
      <c r="AA12" s="153"/>
      <c r="AB12" s="150"/>
      <c r="AC12" s="150"/>
      <c r="AD12" s="156"/>
      <c r="AE12" s="159"/>
      <c r="AF12" s="162"/>
      <c r="AG12" s="150"/>
      <c r="AH12" s="150"/>
      <c r="AI12" s="150"/>
      <c r="AJ12" s="165"/>
      <c r="AK12" s="168"/>
      <c r="AL12" s="39"/>
      <c r="AM12" s="33" t="s">
        <v>15</v>
      </c>
      <c r="AN12" s="34"/>
      <c r="AO12" s="34"/>
      <c r="AP12" s="35"/>
      <c r="AQ12" s="170">
        <f>COUNT(J7:AK7)</f>
        <v>0</v>
      </c>
      <c r="AR12" s="171"/>
      <c r="AS12" s="36" t="s">
        <v>10</v>
      </c>
      <c r="AT12" s="177" t="e">
        <f>(AQ11/AQ12)*100</f>
        <v>#DIV/0!</v>
      </c>
      <c r="AU12" s="17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4"/>
      <c r="B13" s="131"/>
      <c r="C13" s="132"/>
      <c r="D13" s="132"/>
      <c r="E13" s="132"/>
      <c r="F13" s="132"/>
      <c r="G13" s="132"/>
      <c r="H13" s="132"/>
      <c r="I13" s="133"/>
      <c r="J13" s="138"/>
      <c r="K13" s="141"/>
      <c r="L13" s="141"/>
      <c r="M13" s="141"/>
      <c r="N13" s="141"/>
      <c r="O13" s="141"/>
      <c r="P13" s="144"/>
      <c r="Q13" s="141"/>
      <c r="R13" s="141"/>
      <c r="S13" s="141"/>
      <c r="T13" s="141"/>
      <c r="U13" s="141"/>
      <c r="V13" s="141"/>
      <c r="W13" s="141"/>
      <c r="X13" s="147"/>
      <c r="Y13" s="141"/>
      <c r="Z13" s="150"/>
      <c r="AA13" s="153"/>
      <c r="AB13" s="150"/>
      <c r="AC13" s="150"/>
      <c r="AD13" s="156"/>
      <c r="AE13" s="159"/>
      <c r="AF13" s="162"/>
      <c r="AG13" s="150"/>
      <c r="AH13" s="150"/>
      <c r="AI13" s="150"/>
      <c r="AJ13" s="165"/>
      <c r="AK13" s="168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4"/>
      <c r="B14" s="131"/>
      <c r="C14" s="132"/>
      <c r="D14" s="132"/>
      <c r="E14" s="132"/>
      <c r="F14" s="132"/>
      <c r="G14" s="132"/>
      <c r="H14" s="132"/>
      <c r="I14" s="133"/>
      <c r="J14" s="138"/>
      <c r="K14" s="141"/>
      <c r="L14" s="141"/>
      <c r="M14" s="141"/>
      <c r="N14" s="141"/>
      <c r="O14" s="141"/>
      <c r="P14" s="144"/>
      <c r="Q14" s="141"/>
      <c r="R14" s="141"/>
      <c r="S14" s="141"/>
      <c r="T14" s="141"/>
      <c r="U14" s="141"/>
      <c r="V14" s="141"/>
      <c r="W14" s="141"/>
      <c r="X14" s="147"/>
      <c r="Y14" s="141"/>
      <c r="Z14" s="150"/>
      <c r="AA14" s="153"/>
      <c r="AB14" s="150"/>
      <c r="AC14" s="150"/>
      <c r="AD14" s="156"/>
      <c r="AE14" s="159"/>
      <c r="AF14" s="162"/>
      <c r="AG14" s="150"/>
      <c r="AH14" s="150"/>
      <c r="AI14" s="150"/>
      <c r="AJ14" s="165"/>
      <c r="AK14" s="168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4"/>
      <c r="B15" s="131"/>
      <c r="C15" s="132"/>
      <c r="D15" s="132"/>
      <c r="E15" s="132"/>
      <c r="F15" s="132"/>
      <c r="G15" s="132"/>
      <c r="H15" s="132"/>
      <c r="I15" s="133"/>
      <c r="J15" s="138"/>
      <c r="K15" s="141"/>
      <c r="L15" s="141"/>
      <c r="M15" s="141"/>
      <c r="N15" s="141"/>
      <c r="O15" s="141"/>
      <c r="P15" s="144"/>
      <c r="Q15" s="141"/>
      <c r="R15" s="141"/>
      <c r="S15" s="141"/>
      <c r="T15" s="141"/>
      <c r="U15" s="141"/>
      <c r="V15" s="141"/>
      <c r="W15" s="141"/>
      <c r="X15" s="147"/>
      <c r="Y15" s="141"/>
      <c r="Z15" s="150"/>
      <c r="AA15" s="153"/>
      <c r="AB15" s="150"/>
      <c r="AC15" s="150"/>
      <c r="AD15" s="156"/>
      <c r="AE15" s="159"/>
      <c r="AF15" s="162"/>
      <c r="AG15" s="150"/>
      <c r="AH15" s="150"/>
      <c r="AI15" s="150"/>
      <c r="AJ15" s="165"/>
      <c r="AK15" s="168"/>
      <c r="AL15" s="39"/>
      <c r="AM15" s="24" t="s">
        <v>68</v>
      </c>
      <c r="AN15" s="25"/>
      <c r="AO15" s="25"/>
      <c r="AP15" s="26"/>
      <c r="AQ15" s="170">
        <f>COUNTIF(J9:AK9,"■")</f>
        <v>0</v>
      </c>
      <c r="AR15" s="171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4"/>
      <c r="B16" s="131"/>
      <c r="C16" s="132"/>
      <c r="D16" s="132"/>
      <c r="E16" s="132"/>
      <c r="F16" s="132"/>
      <c r="G16" s="132"/>
      <c r="H16" s="132"/>
      <c r="I16" s="133"/>
      <c r="J16" s="138"/>
      <c r="K16" s="141"/>
      <c r="L16" s="141"/>
      <c r="M16" s="141"/>
      <c r="N16" s="141"/>
      <c r="O16" s="141"/>
      <c r="P16" s="144"/>
      <c r="Q16" s="141"/>
      <c r="R16" s="141"/>
      <c r="S16" s="141"/>
      <c r="T16" s="141"/>
      <c r="U16" s="141"/>
      <c r="V16" s="141"/>
      <c r="W16" s="141"/>
      <c r="X16" s="147"/>
      <c r="Y16" s="141"/>
      <c r="Z16" s="150"/>
      <c r="AA16" s="153"/>
      <c r="AB16" s="150"/>
      <c r="AC16" s="150"/>
      <c r="AD16" s="156"/>
      <c r="AE16" s="159"/>
      <c r="AF16" s="162"/>
      <c r="AG16" s="150"/>
      <c r="AH16" s="150"/>
      <c r="AI16" s="150"/>
      <c r="AJ16" s="165"/>
      <c r="AK16" s="168"/>
      <c r="AL16" s="39"/>
      <c r="AM16" s="28" t="s">
        <v>16</v>
      </c>
      <c r="AN16" s="29"/>
      <c r="AO16" s="29"/>
      <c r="AP16" s="30"/>
      <c r="AQ16" s="172">
        <f>SUM(AQ14:AR15)</f>
        <v>0</v>
      </c>
      <c r="AR16" s="173"/>
      <c r="AS16" s="31" t="s">
        <v>10</v>
      </c>
      <c r="AT16" s="179" t="s">
        <v>19</v>
      </c>
      <c r="AU16" s="180"/>
      <c r="AV16" s="181"/>
      <c r="AW16" s="17"/>
      <c r="AX16" s="17"/>
    </row>
    <row r="17" spans="1:50" ht="15.75" customHeight="1" thickBot="1">
      <c r="A17" s="115"/>
      <c r="B17" s="134"/>
      <c r="C17" s="135"/>
      <c r="D17" s="135"/>
      <c r="E17" s="135"/>
      <c r="F17" s="135"/>
      <c r="G17" s="135"/>
      <c r="H17" s="135"/>
      <c r="I17" s="136"/>
      <c r="J17" s="139"/>
      <c r="K17" s="142"/>
      <c r="L17" s="142"/>
      <c r="M17" s="142"/>
      <c r="N17" s="142"/>
      <c r="O17" s="142"/>
      <c r="P17" s="145"/>
      <c r="Q17" s="142"/>
      <c r="R17" s="142"/>
      <c r="S17" s="142"/>
      <c r="T17" s="142"/>
      <c r="U17" s="142"/>
      <c r="V17" s="142"/>
      <c r="W17" s="142"/>
      <c r="X17" s="148"/>
      <c r="Y17" s="142"/>
      <c r="Z17" s="151"/>
      <c r="AA17" s="154"/>
      <c r="AB17" s="151"/>
      <c r="AC17" s="151"/>
      <c r="AD17" s="157"/>
      <c r="AE17" s="160"/>
      <c r="AF17" s="163"/>
      <c r="AG17" s="151"/>
      <c r="AH17" s="151"/>
      <c r="AI17" s="151"/>
      <c r="AJ17" s="166"/>
      <c r="AK17" s="169"/>
      <c r="AL17" s="39"/>
      <c r="AM17" s="33" t="s">
        <v>15</v>
      </c>
      <c r="AN17" s="34"/>
      <c r="AO17" s="34"/>
      <c r="AP17" s="35"/>
      <c r="AQ17" s="170">
        <f>COUNT(J7:AK7)</f>
        <v>0</v>
      </c>
      <c r="AR17" s="171"/>
      <c r="AS17" s="36" t="s">
        <v>10</v>
      </c>
      <c r="AT17" s="182" t="e">
        <f>(AQ16/AQ17)*100</f>
        <v>#DIV/0!</v>
      </c>
      <c r="AU17" s="183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4"/>
      <c r="B19" s="105"/>
      <c r="C19" s="105"/>
      <c r="D19" s="105"/>
      <c r="E19" s="105"/>
      <c r="F19" s="105"/>
      <c r="G19" s="105"/>
      <c r="H19" s="105"/>
      <c r="I19" s="106"/>
      <c r="J19" s="9"/>
      <c r="K19" s="9" t="s">
        <v>8</v>
      </c>
      <c r="L19" s="107">
        <f>L5+4</f>
        <v>5</v>
      </c>
      <c r="M19" s="107"/>
      <c r="N19" s="107"/>
      <c r="O19" s="9" t="s">
        <v>9</v>
      </c>
      <c r="P19" s="9"/>
      <c r="Q19" s="90"/>
      <c r="R19" s="9" t="s">
        <v>8</v>
      </c>
      <c r="S19" s="107">
        <f>L5+5</f>
        <v>6</v>
      </c>
      <c r="T19" s="107"/>
      <c r="U19" s="107"/>
      <c r="V19" s="9" t="s">
        <v>9</v>
      </c>
      <c r="W19" s="58"/>
      <c r="X19" s="9"/>
      <c r="Y19" s="9" t="s">
        <v>8</v>
      </c>
      <c r="Z19" s="107">
        <f>L5+6</f>
        <v>7</v>
      </c>
      <c r="AA19" s="107"/>
      <c r="AB19" s="107"/>
      <c r="AC19" s="9" t="s">
        <v>9</v>
      </c>
      <c r="AD19" s="9"/>
      <c r="AE19" s="90"/>
      <c r="AF19" s="9" t="s">
        <v>8</v>
      </c>
      <c r="AG19" s="107">
        <f>L5+7</f>
        <v>8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5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8</v>
      </c>
      <c r="AT19" s="109"/>
      <c r="AU19" s="10" t="s">
        <v>12</v>
      </c>
      <c r="AV19" s="10"/>
      <c r="AW19" s="3"/>
    </row>
    <row r="20" spans="1:49" s="2" customFormat="1" ht="15.75" customHeight="1">
      <c r="A20" s="104" t="s">
        <v>49</v>
      </c>
      <c r="B20" s="105"/>
      <c r="C20" s="105"/>
      <c r="D20" s="105"/>
      <c r="E20" s="105"/>
      <c r="F20" s="105"/>
      <c r="G20" s="105"/>
      <c r="H20" s="105"/>
      <c r="I20" s="106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49" s="2" customFormat="1" ht="15.75" customHeight="1" thickBot="1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123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4"/>
      <c r="B23" s="119"/>
      <c r="C23" s="120"/>
      <c r="D23" s="120"/>
      <c r="E23" s="120"/>
      <c r="F23" s="120"/>
      <c r="G23" s="121"/>
      <c r="H23" s="124" t="s">
        <v>2</v>
      </c>
      <c r="I23" s="125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4"/>
      <c r="B24" s="128" t="s">
        <v>3</v>
      </c>
      <c r="C24" s="129"/>
      <c r="D24" s="129"/>
      <c r="E24" s="129"/>
      <c r="F24" s="129"/>
      <c r="G24" s="129"/>
      <c r="H24" s="129"/>
      <c r="I24" s="130"/>
      <c r="J24" s="184"/>
      <c r="K24" s="164"/>
      <c r="L24" s="149"/>
      <c r="M24" s="149"/>
      <c r="N24" s="149"/>
      <c r="O24" s="164"/>
      <c r="P24" s="155"/>
      <c r="Q24" s="164"/>
      <c r="R24" s="164"/>
      <c r="S24" s="149"/>
      <c r="T24" s="149"/>
      <c r="U24" s="149"/>
      <c r="V24" s="149"/>
      <c r="W24" s="149"/>
      <c r="X24" s="187"/>
      <c r="Y24" s="164"/>
      <c r="Z24" s="149"/>
      <c r="AA24" s="190"/>
      <c r="AB24" s="149"/>
      <c r="AC24" s="149"/>
      <c r="AD24" s="155"/>
      <c r="AE24" s="190"/>
      <c r="AF24" s="164"/>
      <c r="AG24" s="164"/>
      <c r="AH24" s="149"/>
      <c r="AI24" s="190"/>
      <c r="AJ24" s="149"/>
      <c r="AK24" s="193"/>
      <c r="AL24" s="39"/>
      <c r="AM24" s="60" t="s">
        <v>68</v>
      </c>
      <c r="AN24" s="61"/>
      <c r="AO24" s="61"/>
      <c r="AP24" s="62"/>
      <c r="AQ24" s="170">
        <f>COUNTIF(J22:AK22,"■")</f>
        <v>0</v>
      </c>
      <c r="AR24" s="171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4"/>
      <c r="B25" s="131"/>
      <c r="C25" s="132"/>
      <c r="D25" s="132"/>
      <c r="E25" s="132"/>
      <c r="F25" s="132"/>
      <c r="G25" s="132"/>
      <c r="H25" s="132"/>
      <c r="I25" s="133"/>
      <c r="J25" s="185"/>
      <c r="K25" s="165"/>
      <c r="L25" s="150"/>
      <c r="M25" s="150"/>
      <c r="N25" s="150"/>
      <c r="O25" s="165"/>
      <c r="P25" s="156"/>
      <c r="Q25" s="165"/>
      <c r="R25" s="165"/>
      <c r="S25" s="150"/>
      <c r="T25" s="150"/>
      <c r="U25" s="150"/>
      <c r="V25" s="150"/>
      <c r="W25" s="150"/>
      <c r="X25" s="188"/>
      <c r="Y25" s="165"/>
      <c r="Z25" s="150"/>
      <c r="AA25" s="191"/>
      <c r="AB25" s="150"/>
      <c r="AC25" s="150"/>
      <c r="AD25" s="156"/>
      <c r="AE25" s="191"/>
      <c r="AF25" s="165"/>
      <c r="AG25" s="165"/>
      <c r="AH25" s="150"/>
      <c r="AI25" s="191"/>
      <c r="AJ25" s="150"/>
      <c r="AK25" s="194"/>
      <c r="AL25" s="39"/>
      <c r="AM25" s="28" t="s">
        <v>16</v>
      </c>
      <c r="AN25" s="29"/>
      <c r="AO25" s="29"/>
      <c r="AP25" s="30"/>
      <c r="AQ25" s="172">
        <f>SUM(AQ23:AR24)</f>
        <v>0</v>
      </c>
      <c r="AR25" s="173"/>
      <c r="AS25" s="31" t="s">
        <v>10</v>
      </c>
      <c r="AT25" s="174" t="s">
        <v>19</v>
      </c>
      <c r="AU25" s="175"/>
      <c r="AV25" s="176"/>
      <c r="AW25" s="17"/>
    </row>
    <row r="26" spans="1:49" s="2" customFormat="1" ht="15.75" customHeight="1" thickBot="1">
      <c r="A26" s="114"/>
      <c r="B26" s="131"/>
      <c r="C26" s="132"/>
      <c r="D26" s="132"/>
      <c r="E26" s="132"/>
      <c r="F26" s="132"/>
      <c r="G26" s="132"/>
      <c r="H26" s="132"/>
      <c r="I26" s="133"/>
      <c r="J26" s="185"/>
      <c r="K26" s="165"/>
      <c r="L26" s="150"/>
      <c r="M26" s="150"/>
      <c r="N26" s="150"/>
      <c r="O26" s="165"/>
      <c r="P26" s="156"/>
      <c r="Q26" s="165"/>
      <c r="R26" s="165"/>
      <c r="S26" s="150"/>
      <c r="T26" s="150"/>
      <c r="U26" s="150"/>
      <c r="V26" s="150"/>
      <c r="W26" s="150"/>
      <c r="X26" s="188"/>
      <c r="Y26" s="165"/>
      <c r="Z26" s="150"/>
      <c r="AA26" s="191"/>
      <c r="AB26" s="150"/>
      <c r="AC26" s="150"/>
      <c r="AD26" s="156"/>
      <c r="AE26" s="191"/>
      <c r="AF26" s="165"/>
      <c r="AG26" s="165"/>
      <c r="AH26" s="150"/>
      <c r="AI26" s="191"/>
      <c r="AJ26" s="150"/>
      <c r="AK26" s="194"/>
      <c r="AL26" s="39"/>
      <c r="AM26" s="33" t="s">
        <v>15</v>
      </c>
      <c r="AN26" s="34"/>
      <c r="AO26" s="34"/>
      <c r="AP26" s="35"/>
      <c r="AQ26" s="170">
        <f>COUNT(J21:AK21)</f>
        <v>0</v>
      </c>
      <c r="AR26" s="171"/>
      <c r="AS26" s="36" t="s">
        <v>10</v>
      </c>
      <c r="AT26" s="177" t="e">
        <f>(AQ25/AQ26)*100</f>
        <v>#DIV/0!</v>
      </c>
      <c r="AU26" s="178"/>
      <c r="AV26" s="76" t="s">
        <v>20</v>
      </c>
      <c r="AW26" s="17"/>
    </row>
    <row r="27" spans="1:49" s="2" customFormat="1" ht="18" customHeight="1" thickTop="1">
      <c r="A27" s="114"/>
      <c r="B27" s="131"/>
      <c r="C27" s="132"/>
      <c r="D27" s="132"/>
      <c r="E27" s="132"/>
      <c r="F27" s="132"/>
      <c r="G27" s="132"/>
      <c r="H27" s="132"/>
      <c r="I27" s="133"/>
      <c r="J27" s="185"/>
      <c r="K27" s="165"/>
      <c r="L27" s="150"/>
      <c r="M27" s="150"/>
      <c r="N27" s="150"/>
      <c r="O27" s="165"/>
      <c r="P27" s="156"/>
      <c r="Q27" s="165"/>
      <c r="R27" s="165"/>
      <c r="S27" s="150"/>
      <c r="T27" s="150"/>
      <c r="U27" s="150"/>
      <c r="V27" s="150"/>
      <c r="W27" s="150"/>
      <c r="X27" s="188"/>
      <c r="Y27" s="165"/>
      <c r="Z27" s="150"/>
      <c r="AA27" s="191"/>
      <c r="AB27" s="150"/>
      <c r="AC27" s="150"/>
      <c r="AD27" s="156"/>
      <c r="AE27" s="191"/>
      <c r="AF27" s="165"/>
      <c r="AG27" s="165"/>
      <c r="AH27" s="150"/>
      <c r="AI27" s="191"/>
      <c r="AJ27" s="150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4"/>
      <c r="B28" s="131"/>
      <c r="C28" s="132"/>
      <c r="D28" s="132"/>
      <c r="E28" s="132"/>
      <c r="F28" s="132"/>
      <c r="G28" s="132"/>
      <c r="H28" s="132"/>
      <c r="I28" s="133"/>
      <c r="J28" s="185"/>
      <c r="K28" s="165"/>
      <c r="L28" s="150"/>
      <c r="M28" s="150"/>
      <c r="N28" s="150"/>
      <c r="O28" s="165"/>
      <c r="P28" s="156"/>
      <c r="Q28" s="165"/>
      <c r="R28" s="165"/>
      <c r="S28" s="150"/>
      <c r="T28" s="150"/>
      <c r="U28" s="150"/>
      <c r="V28" s="150"/>
      <c r="W28" s="150"/>
      <c r="X28" s="188"/>
      <c r="Y28" s="165"/>
      <c r="Z28" s="150"/>
      <c r="AA28" s="191"/>
      <c r="AB28" s="150"/>
      <c r="AC28" s="150"/>
      <c r="AD28" s="156"/>
      <c r="AE28" s="191"/>
      <c r="AF28" s="165"/>
      <c r="AG28" s="165"/>
      <c r="AH28" s="150"/>
      <c r="AI28" s="191"/>
      <c r="AJ28" s="150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49" ht="15.75" customHeight="1" thickBot="1">
      <c r="A29" s="114"/>
      <c r="B29" s="131"/>
      <c r="C29" s="132"/>
      <c r="D29" s="132"/>
      <c r="E29" s="132"/>
      <c r="F29" s="132"/>
      <c r="G29" s="132"/>
      <c r="H29" s="132"/>
      <c r="I29" s="133"/>
      <c r="J29" s="185"/>
      <c r="K29" s="165"/>
      <c r="L29" s="150"/>
      <c r="M29" s="150"/>
      <c r="N29" s="150"/>
      <c r="O29" s="165"/>
      <c r="P29" s="156"/>
      <c r="Q29" s="165"/>
      <c r="R29" s="165"/>
      <c r="S29" s="150"/>
      <c r="T29" s="150"/>
      <c r="U29" s="150"/>
      <c r="V29" s="150"/>
      <c r="W29" s="150"/>
      <c r="X29" s="188"/>
      <c r="Y29" s="165"/>
      <c r="Z29" s="150"/>
      <c r="AA29" s="191"/>
      <c r="AB29" s="150"/>
      <c r="AC29" s="150"/>
      <c r="AD29" s="156"/>
      <c r="AE29" s="191"/>
      <c r="AF29" s="165"/>
      <c r="AG29" s="165"/>
      <c r="AH29" s="150"/>
      <c r="AI29" s="191"/>
      <c r="AJ29" s="150"/>
      <c r="AK29" s="194"/>
      <c r="AL29" s="39"/>
      <c r="AM29" s="24" t="s">
        <v>68</v>
      </c>
      <c r="AN29" s="25"/>
      <c r="AO29" s="25"/>
      <c r="AP29" s="26"/>
      <c r="AQ29" s="170">
        <f>COUNTIF(J23:AK23,"■")</f>
        <v>0</v>
      </c>
      <c r="AR29" s="171"/>
      <c r="AS29" s="27" t="s">
        <v>0</v>
      </c>
      <c r="AT29" s="17"/>
      <c r="AU29" s="17"/>
      <c r="AV29" s="17"/>
      <c r="AW29" s="17"/>
    </row>
    <row r="30" spans="1:49" ht="15.75" customHeight="1" thickTop="1">
      <c r="A30" s="114"/>
      <c r="B30" s="131"/>
      <c r="C30" s="132"/>
      <c r="D30" s="132"/>
      <c r="E30" s="132"/>
      <c r="F30" s="132"/>
      <c r="G30" s="132"/>
      <c r="H30" s="132"/>
      <c r="I30" s="133"/>
      <c r="J30" s="185"/>
      <c r="K30" s="165"/>
      <c r="L30" s="150"/>
      <c r="M30" s="150"/>
      <c r="N30" s="150"/>
      <c r="O30" s="165"/>
      <c r="P30" s="156"/>
      <c r="Q30" s="165"/>
      <c r="R30" s="165"/>
      <c r="S30" s="150"/>
      <c r="T30" s="150"/>
      <c r="U30" s="150"/>
      <c r="V30" s="150"/>
      <c r="W30" s="150"/>
      <c r="X30" s="188"/>
      <c r="Y30" s="165"/>
      <c r="Z30" s="150"/>
      <c r="AA30" s="191"/>
      <c r="AB30" s="150"/>
      <c r="AC30" s="150"/>
      <c r="AD30" s="156"/>
      <c r="AE30" s="191"/>
      <c r="AF30" s="165"/>
      <c r="AG30" s="165"/>
      <c r="AH30" s="150"/>
      <c r="AI30" s="191"/>
      <c r="AJ30" s="150"/>
      <c r="AK30" s="194"/>
      <c r="AL30" s="39"/>
      <c r="AM30" s="28" t="s">
        <v>16</v>
      </c>
      <c r="AN30" s="29"/>
      <c r="AO30" s="29"/>
      <c r="AP30" s="30"/>
      <c r="AQ30" s="172">
        <f>SUM(AQ28:AR29)</f>
        <v>0</v>
      </c>
      <c r="AR30" s="173"/>
      <c r="AS30" s="31" t="s">
        <v>10</v>
      </c>
      <c r="AT30" s="179" t="s">
        <v>19</v>
      </c>
      <c r="AU30" s="180"/>
      <c r="AV30" s="181"/>
      <c r="AW30" s="17"/>
    </row>
    <row r="31" spans="1:49" ht="15.75" customHeight="1" thickBot="1">
      <c r="A31" s="115"/>
      <c r="B31" s="134"/>
      <c r="C31" s="135"/>
      <c r="D31" s="135"/>
      <c r="E31" s="135"/>
      <c r="F31" s="135"/>
      <c r="G31" s="135"/>
      <c r="H31" s="135"/>
      <c r="I31" s="136"/>
      <c r="J31" s="186"/>
      <c r="K31" s="166"/>
      <c r="L31" s="151"/>
      <c r="M31" s="151"/>
      <c r="N31" s="151"/>
      <c r="O31" s="166"/>
      <c r="P31" s="157"/>
      <c r="Q31" s="166"/>
      <c r="R31" s="166"/>
      <c r="S31" s="151"/>
      <c r="T31" s="151"/>
      <c r="U31" s="151"/>
      <c r="V31" s="151"/>
      <c r="W31" s="151"/>
      <c r="X31" s="189"/>
      <c r="Y31" s="166"/>
      <c r="Z31" s="151"/>
      <c r="AA31" s="192"/>
      <c r="AB31" s="151"/>
      <c r="AC31" s="151"/>
      <c r="AD31" s="157"/>
      <c r="AE31" s="192"/>
      <c r="AF31" s="166"/>
      <c r="AG31" s="166"/>
      <c r="AH31" s="151"/>
      <c r="AI31" s="192"/>
      <c r="AJ31" s="151"/>
      <c r="AK31" s="195"/>
      <c r="AL31" s="39"/>
      <c r="AM31" s="33" t="s">
        <v>15</v>
      </c>
      <c r="AN31" s="34"/>
      <c r="AO31" s="34"/>
      <c r="AP31" s="35"/>
      <c r="AQ31" s="170">
        <f>COUNT(J21:AK21)</f>
        <v>0</v>
      </c>
      <c r="AR31" s="171"/>
      <c r="AS31" s="36" t="s">
        <v>10</v>
      </c>
      <c r="AT31" s="182" t="e">
        <f>(AQ30/AQ31)*100</f>
        <v>#DIV/0!</v>
      </c>
      <c r="AU31" s="183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4"/>
      <c r="B33" s="105"/>
      <c r="C33" s="105"/>
      <c r="D33" s="105"/>
      <c r="E33" s="105"/>
      <c r="F33" s="105"/>
      <c r="G33" s="105"/>
      <c r="H33" s="105"/>
      <c r="I33" s="106"/>
      <c r="J33" s="9"/>
      <c r="K33" s="9" t="s">
        <v>8</v>
      </c>
      <c r="L33" s="107">
        <f>L5+8</f>
        <v>9</v>
      </c>
      <c r="M33" s="107"/>
      <c r="N33" s="107"/>
      <c r="O33" s="9" t="s">
        <v>9</v>
      </c>
      <c r="P33" s="9"/>
      <c r="Q33" s="90"/>
      <c r="R33" s="9" t="s">
        <v>8</v>
      </c>
      <c r="S33" s="107">
        <f>L5+9</f>
        <v>10</v>
      </c>
      <c r="T33" s="107"/>
      <c r="U33" s="107"/>
      <c r="V33" s="9" t="s">
        <v>9</v>
      </c>
      <c r="W33" s="58"/>
      <c r="X33" s="9"/>
      <c r="Y33" s="9" t="s">
        <v>8</v>
      </c>
      <c r="Z33" s="107">
        <f>L5+10</f>
        <v>11</v>
      </c>
      <c r="AA33" s="107"/>
      <c r="AB33" s="107"/>
      <c r="AC33" s="9" t="s">
        <v>9</v>
      </c>
      <c r="AD33" s="9"/>
      <c r="AE33" s="90"/>
      <c r="AF33" s="9" t="s">
        <v>8</v>
      </c>
      <c r="AG33" s="107">
        <f>L5+11</f>
        <v>12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9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12</v>
      </c>
      <c r="AT33" s="109"/>
      <c r="AU33" s="10" t="s">
        <v>12</v>
      </c>
      <c r="AV33" s="10"/>
      <c r="AW33" s="3"/>
    </row>
    <row r="34" spans="1:49" ht="15.75" customHeight="1">
      <c r="A34" s="104" t="s">
        <v>49</v>
      </c>
      <c r="B34" s="105"/>
      <c r="C34" s="105"/>
      <c r="D34" s="105"/>
      <c r="E34" s="105"/>
      <c r="F34" s="105"/>
      <c r="G34" s="105"/>
      <c r="H34" s="105"/>
      <c r="I34" s="106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49" ht="15.75" customHeight="1" thickBot="1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123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4"/>
      <c r="B37" s="119"/>
      <c r="C37" s="120"/>
      <c r="D37" s="120"/>
      <c r="E37" s="120"/>
      <c r="F37" s="120"/>
      <c r="G37" s="121"/>
      <c r="H37" s="124" t="s">
        <v>2</v>
      </c>
      <c r="I37" s="125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49" ht="15.75" customHeight="1" thickBot="1">
      <c r="A38" s="114"/>
      <c r="B38" s="128" t="s">
        <v>3</v>
      </c>
      <c r="C38" s="129"/>
      <c r="D38" s="129"/>
      <c r="E38" s="129"/>
      <c r="F38" s="129"/>
      <c r="G38" s="129"/>
      <c r="H38" s="129"/>
      <c r="I38" s="130"/>
      <c r="J38" s="184"/>
      <c r="K38" s="161"/>
      <c r="L38" s="149"/>
      <c r="M38" s="149"/>
      <c r="N38" s="149"/>
      <c r="O38" s="149"/>
      <c r="P38" s="155"/>
      <c r="Q38" s="149"/>
      <c r="R38" s="149"/>
      <c r="S38" s="149"/>
      <c r="T38" s="164"/>
      <c r="U38" s="164"/>
      <c r="V38" s="164"/>
      <c r="W38" s="149"/>
      <c r="X38" s="184"/>
      <c r="Y38" s="149"/>
      <c r="Z38" s="149"/>
      <c r="AA38" s="152"/>
      <c r="AB38" s="140"/>
      <c r="AC38" s="143"/>
      <c r="AD38" s="155"/>
      <c r="AE38" s="158"/>
      <c r="AF38" s="161"/>
      <c r="AG38" s="149"/>
      <c r="AH38" s="149"/>
      <c r="AI38" s="149"/>
      <c r="AJ38" s="149"/>
      <c r="AK38" s="149"/>
      <c r="AL38" s="39"/>
      <c r="AM38" s="60" t="s">
        <v>68</v>
      </c>
      <c r="AN38" s="61"/>
      <c r="AO38" s="61"/>
      <c r="AP38" s="62"/>
      <c r="AQ38" s="170">
        <f>COUNTIF(J36:AK36,"■")</f>
        <v>0</v>
      </c>
      <c r="AR38" s="171"/>
      <c r="AS38" s="27" t="s">
        <v>0</v>
      </c>
      <c r="AT38" s="17"/>
      <c r="AU38" s="17"/>
      <c r="AV38" s="17"/>
      <c r="AW38" s="17"/>
    </row>
    <row r="39" spans="1:50" ht="15.75" customHeight="1" thickTop="1">
      <c r="A39" s="114"/>
      <c r="B39" s="131"/>
      <c r="C39" s="132"/>
      <c r="D39" s="132"/>
      <c r="E39" s="132"/>
      <c r="F39" s="132"/>
      <c r="G39" s="132"/>
      <c r="H39" s="132"/>
      <c r="I39" s="133"/>
      <c r="J39" s="185"/>
      <c r="K39" s="162"/>
      <c r="L39" s="150"/>
      <c r="M39" s="150"/>
      <c r="N39" s="150"/>
      <c r="O39" s="150"/>
      <c r="P39" s="156"/>
      <c r="Q39" s="150"/>
      <c r="R39" s="150"/>
      <c r="S39" s="150"/>
      <c r="T39" s="165"/>
      <c r="U39" s="165"/>
      <c r="V39" s="165"/>
      <c r="W39" s="150"/>
      <c r="X39" s="185"/>
      <c r="Y39" s="150"/>
      <c r="Z39" s="150"/>
      <c r="AA39" s="153"/>
      <c r="AB39" s="141"/>
      <c r="AC39" s="144"/>
      <c r="AD39" s="156"/>
      <c r="AE39" s="159"/>
      <c r="AF39" s="162"/>
      <c r="AG39" s="150"/>
      <c r="AH39" s="150"/>
      <c r="AI39" s="150"/>
      <c r="AJ39" s="150"/>
      <c r="AK39" s="150"/>
      <c r="AL39" s="39"/>
      <c r="AM39" s="28" t="s">
        <v>16</v>
      </c>
      <c r="AN39" s="29"/>
      <c r="AO39" s="29"/>
      <c r="AP39" s="30"/>
      <c r="AQ39" s="172">
        <f>SUM(AQ37:AR38)</f>
        <v>0</v>
      </c>
      <c r="AR39" s="173"/>
      <c r="AS39" s="31" t="s">
        <v>10</v>
      </c>
      <c r="AT39" s="174" t="s">
        <v>19</v>
      </c>
      <c r="AU39" s="175"/>
      <c r="AV39" s="176"/>
      <c r="AW39" s="17"/>
      <c r="AX39" s="7" t="s">
        <v>34</v>
      </c>
    </row>
    <row r="40" spans="1:50" ht="15.75" customHeight="1" thickBot="1">
      <c r="A40" s="114"/>
      <c r="B40" s="131"/>
      <c r="C40" s="132"/>
      <c r="D40" s="132"/>
      <c r="E40" s="132"/>
      <c r="F40" s="132"/>
      <c r="G40" s="132"/>
      <c r="H40" s="132"/>
      <c r="I40" s="133"/>
      <c r="J40" s="185"/>
      <c r="K40" s="162"/>
      <c r="L40" s="150"/>
      <c r="M40" s="150"/>
      <c r="N40" s="150"/>
      <c r="O40" s="150"/>
      <c r="P40" s="156"/>
      <c r="Q40" s="150"/>
      <c r="R40" s="150"/>
      <c r="S40" s="150"/>
      <c r="T40" s="165"/>
      <c r="U40" s="165"/>
      <c r="V40" s="165"/>
      <c r="W40" s="150"/>
      <c r="X40" s="185"/>
      <c r="Y40" s="150"/>
      <c r="Z40" s="150"/>
      <c r="AA40" s="153"/>
      <c r="AB40" s="141"/>
      <c r="AC40" s="144"/>
      <c r="AD40" s="156"/>
      <c r="AE40" s="159"/>
      <c r="AF40" s="162"/>
      <c r="AG40" s="150"/>
      <c r="AH40" s="150"/>
      <c r="AI40" s="150"/>
      <c r="AJ40" s="150"/>
      <c r="AK40" s="150"/>
      <c r="AL40" s="39"/>
      <c r="AM40" s="33" t="s">
        <v>15</v>
      </c>
      <c r="AN40" s="34"/>
      <c r="AO40" s="34"/>
      <c r="AP40" s="35"/>
      <c r="AQ40" s="170">
        <f>COUNT(J35:W35)</f>
        <v>0</v>
      </c>
      <c r="AR40" s="171"/>
      <c r="AS40" s="36" t="s">
        <v>10</v>
      </c>
      <c r="AT40" s="177" t="e">
        <f>(AQ39/AQ40)*100</f>
        <v>#DIV/0!</v>
      </c>
      <c r="AU40" s="178"/>
      <c r="AV40" s="76" t="s">
        <v>20</v>
      </c>
      <c r="AW40" s="17"/>
      <c r="AX40" s="5" t="s">
        <v>29</v>
      </c>
    </row>
    <row r="41" spans="1:50" ht="15.75" customHeight="1" thickTop="1">
      <c r="A41" s="114"/>
      <c r="B41" s="131"/>
      <c r="C41" s="132"/>
      <c r="D41" s="132"/>
      <c r="E41" s="132"/>
      <c r="F41" s="132"/>
      <c r="G41" s="132"/>
      <c r="H41" s="132"/>
      <c r="I41" s="133"/>
      <c r="J41" s="185"/>
      <c r="K41" s="162"/>
      <c r="L41" s="150"/>
      <c r="M41" s="150"/>
      <c r="N41" s="150"/>
      <c r="O41" s="150"/>
      <c r="P41" s="156"/>
      <c r="Q41" s="150"/>
      <c r="R41" s="150"/>
      <c r="S41" s="150"/>
      <c r="T41" s="165"/>
      <c r="U41" s="165"/>
      <c r="V41" s="165"/>
      <c r="W41" s="150"/>
      <c r="X41" s="185"/>
      <c r="Y41" s="150"/>
      <c r="Z41" s="150"/>
      <c r="AA41" s="153"/>
      <c r="AB41" s="141"/>
      <c r="AC41" s="144"/>
      <c r="AD41" s="156"/>
      <c r="AE41" s="159"/>
      <c r="AF41" s="162"/>
      <c r="AG41" s="150"/>
      <c r="AH41" s="150"/>
      <c r="AI41" s="150"/>
      <c r="AJ41" s="150"/>
      <c r="AK41" s="150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4"/>
      <c r="B42" s="131"/>
      <c r="C42" s="132"/>
      <c r="D42" s="132"/>
      <c r="E42" s="132"/>
      <c r="F42" s="132"/>
      <c r="G42" s="132"/>
      <c r="H42" s="132"/>
      <c r="I42" s="133"/>
      <c r="J42" s="185"/>
      <c r="K42" s="162"/>
      <c r="L42" s="150"/>
      <c r="M42" s="150"/>
      <c r="N42" s="150"/>
      <c r="O42" s="150"/>
      <c r="P42" s="156"/>
      <c r="Q42" s="150"/>
      <c r="R42" s="150"/>
      <c r="S42" s="150"/>
      <c r="T42" s="165"/>
      <c r="U42" s="165"/>
      <c r="V42" s="165"/>
      <c r="W42" s="150"/>
      <c r="X42" s="185"/>
      <c r="Y42" s="150"/>
      <c r="Z42" s="150"/>
      <c r="AA42" s="153"/>
      <c r="AB42" s="141"/>
      <c r="AC42" s="144"/>
      <c r="AD42" s="156"/>
      <c r="AE42" s="159"/>
      <c r="AF42" s="162"/>
      <c r="AG42" s="150"/>
      <c r="AH42" s="150"/>
      <c r="AI42" s="150"/>
      <c r="AJ42" s="150"/>
      <c r="AK42" s="150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4"/>
      <c r="B43" s="131"/>
      <c r="C43" s="132"/>
      <c r="D43" s="132"/>
      <c r="E43" s="132"/>
      <c r="F43" s="132"/>
      <c r="G43" s="132"/>
      <c r="H43" s="132"/>
      <c r="I43" s="133"/>
      <c r="J43" s="185"/>
      <c r="K43" s="162"/>
      <c r="L43" s="150"/>
      <c r="M43" s="150"/>
      <c r="N43" s="150"/>
      <c r="O43" s="150"/>
      <c r="P43" s="156"/>
      <c r="Q43" s="150"/>
      <c r="R43" s="150"/>
      <c r="S43" s="150"/>
      <c r="T43" s="165"/>
      <c r="U43" s="165"/>
      <c r="V43" s="165"/>
      <c r="W43" s="150"/>
      <c r="X43" s="185"/>
      <c r="Y43" s="150"/>
      <c r="Z43" s="150"/>
      <c r="AA43" s="153"/>
      <c r="AB43" s="141"/>
      <c r="AC43" s="144"/>
      <c r="AD43" s="156"/>
      <c r="AE43" s="159"/>
      <c r="AF43" s="162"/>
      <c r="AG43" s="150"/>
      <c r="AH43" s="150"/>
      <c r="AI43" s="150"/>
      <c r="AJ43" s="150"/>
      <c r="AK43" s="150"/>
      <c r="AL43" s="39"/>
      <c r="AM43" s="24" t="s">
        <v>68</v>
      </c>
      <c r="AN43" s="25"/>
      <c r="AO43" s="25"/>
      <c r="AP43" s="26"/>
      <c r="AQ43" s="170">
        <f>COUNTIF(J37:AK37,"■")</f>
        <v>0</v>
      </c>
      <c r="AR43" s="171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4"/>
      <c r="B44" s="131"/>
      <c r="C44" s="132"/>
      <c r="D44" s="132"/>
      <c r="E44" s="132"/>
      <c r="F44" s="132"/>
      <c r="G44" s="132"/>
      <c r="H44" s="132"/>
      <c r="I44" s="133"/>
      <c r="J44" s="185"/>
      <c r="K44" s="162"/>
      <c r="L44" s="150"/>
      <c r="M44" s="150"/>
      <c r="N44" s="150"/>
      <c r="O44" s="150"/>
      <c r="P44" s="156"/>
      <c r="Q44" s="150"/>
      <c r="R44" s="150"/>
      <c r="S44" s="150"/>
      <c r="T44" s="165"/>
      <c r="U44" s="165"/>
      <c r="V44" s="165"/>
      <c r="W44" s="150"/>
      <c r="X44" s="185"/>
      <c r="Y44" s="150"/>
      <c r="Z44" s="150"/>
      <c r="AA44" s="153"/>
      <c r="AB44" s="141"/>
      <c r="AC44" s="144"/>
      <c r="AD44" s="156"/>
      <c r="AE44" s="159"/>
      <c r="AF44" s="162"/>
      <c r="AG44" s="150"/>
      <c r="AH44" s="150"/>
      <c r="AI44" s="150"/>
      <c r="AJ44" s="150"/>
      <c r="AK44" s="150"/>
      <c r="AL44" s="39"/>
      <c r="AM44" s="28" t="s">
        <v>16</v>
      </c>
      <c r="AN44" s="29"/>
      <c r="AO44" s="29"/>
      <c r="AP44" s="30"/>
      <c r="AQ44" s="172">
        <f>SUM(AQ42:AR43)</f>
        <v>0</v>
      </c>
      <c r="AR44" s="173"/>
      <c r="AS44" s="31" t="s">
        <v>10</v>
      </c>
      <c r="AT44" s="179" t="s">
        <v>19</v>
      </c>
      <c r="AU44" s="180"/>
      <c r="AV44" s="181"/>
      <c r="AW44" s="17"/>
      <c r="AX44" s="7" t="s">
        <v>30</v>
      </c>
      <c r="AY44" s="17"/>
      <c r="AZ44" s="17"/>
      <c r="BA44" s="17"/>
    </row>
    <row r="45" spans="1:53" ht="15.75" customHeight="1" thickBot="1">
      <c r="A45" s="115"/>
      <c r="B45" s="134"/>
      <c r="C45" s="135"/>
      <c r="D45" s="135"/>
      <c r="E45" s="135"/>
      <c r="F45" s="135"/>
      <c r="G45" s="135"/>
      <c r="H45" s="135"/>
      <c r="I45" s="136"/>
      <c r="J45" s="186"/>
      <c r="K45" s="163"/>
      <c r="L45" s="151"/>
      <c r="M45" s="151"/>
      <c r="N45" s="151"/>
      <c r="O45" s="151"/>
      <c r="P45" s="157"/>
      <c r="Q45" s="151"/>
      <c r="R45" s="151"/>
      <c r="S45" s="151"/>
      <c r="T45" s="166"/>
      <c r="U45" s="166"/>
      <c r="V45" s="166"/>
      <c r="W45" s="151"/>
      <c r="X45" s="186"/>
      <c r="Y45" s="151"/>
      <c r="Z45" s="151"/>
      <c r="AA45" s="154"/>
      <c r="AB45" s="142"/>
      <c r="AC45" s="145"/>
      <c r="AD45" s="157"/>
      <c r="AE45" s="160"/>
      <c r="AF45" s="163"/>
      <c r="AG45" s="151"/>
      <c r="AH45" s="151"/>
      <c r="AI45" s="151"/>
      <c r="AJ45" s="151"/>
      <c r="AK45" s="151"/>
      <c r="AL45" s="39"/>
      <c r="AM45" s="33" t="s">
        <v>15</v>
      </c>
      <c r="AN45" s="34"/>
      <c r="AO45" s="34"/>
      <c r="AP45" s="35"/>
      <c r="AQ45" s="170">
        <f>COUNT(J35:P35)</f>
        <v>0</v>
      </c>
      <c r="AR45" s="171"/>
      <c r="AS45" s="36" t="s">
        <v>10</v>
      </c>
      <c r="AT45" s="182" t="e">
        <f>(AQ44/AQ45)*100</f>
        <v>#DIV/0!</v>
      </c>
      <c r="AU45" s="183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B10:AB17"/>
    <mergeCell ref="AC10:AC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2" sqref="AQ2:AV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2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199">
        <f>'集計表'!F2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熊谷市○○部○○課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3" t="s">
        <v>7</v>
      </c>
      <c r="C3" s="103"/>
      <c r="D3" s="103"/>
      <c r="E3" s="89" t="s">
        <v>41</v>
      </c>
      <c r="F3" s="199">
        <f>'集計表'!F3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4"/>
      <c r="B5" s="105"/>
      <c r="C5" s="105"/>
      <c r="D5" s="105"/>
      <c r="E5" s="105"/>
      <c r="F5" s="105"/>
      <c r="G5" s="105"/>
      <c r="H5" s="105"/>
      <c r="I5" s="106"/>
      <c r="J5" s="9"/>
      <c r="K5" s="9" t="s">
        <v>8</v>
      </c>
      <c r="L5" s="107">
        <v>13</v>
      </c>
      <c r="M5" s="107"/>
      <c r="N5" s="107"/>
      <c r="O5" s="9" t="s">
        <v>9</v>
      </c>
      <c r="P5" s="9"/>
      <c r="Q5" s="90"/>
      <c r="R5" s="9" t="s">
        <v>8</v>
      </c>
      <c r="S5" s="107">
        <f>L5+1</f>
        <v>14</v>
      </c>
      <c r="T5" s="107"/>
      <c r="U5" s="107"/>
      <c r="V5" s="9" t="s">
        <v>9</v>
      </c>
      <c r="W5" s="58"/>
      <c r="X5" s="9"/>
      <c r="Y5" s="9" t="s">
        <v>8</v>
      </c>
      <c r="Z5" s="107">
        <f>L5+2</f>
        <v>15</v>
      </c>
      <c r="AA5" s="107"/>
      <c r="AB5" s="107"/>
      <c r="AC5" s="9" t="s">
        <v>9</v>
      </c>
      <c r="AD5" s="9"/>
      <c r="AE5" s="90"/>
      <c r="AF5" s="9" t="s">
        <v>8</v>
      </c>
      <c r="AG5" s="107">
        <f>L5+3</f>
        <v>16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13</v>
      </c>
      <c r="AO5" s="109"/>
      <c r="AP5" s="70" t="s">
        <v>12</v>
      </c>
      <c r="AQ5" s="11" t="s">
        <v>13</v>
      </c>
      <c r="AR5" s="23" t="s">
        <v>11</v>
      </c>
      <c r="AS5" s="109">
        <f>AG5</f>
        <v>16</v>
      </c>
      <c r="AT5" s="10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4" t="s">
        <v>49</v>
      </c>
      <c r="B6" s="105"/>
      <c r="C6" s="105"/>
      <c r="D6" s="105"/>
      <c r="E6" s="105"/>
      <c r="F6" s="105"/>
      <c r="G6" s="105"/>
      <c r="H6" s="105"/>
      <c r="I6" s="106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54" ht="15.75" customHeight="1" thickBot="1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123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14"/>
      <c r="B9" s="119"/>
      <c r="C9" s="120"/>
      <c r="D9" s="120"/>
      <c r="E9" s="120"/>
      <c r="F9" s="120"/>
      <c r="G9" s="121"/>
      <c r="H9" s="124" t="s">
        <v>2</v>
      </c>
      <c r="I9" s="125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4"/>
      <c r="B10" s="128" t="s">
        <v>3</v>
      </c>
      <c r="C10" s="129"/>
      <c r="D10" s="129"/>
      <c r="E10" s="129"/>
      <c r="F10" s="129"/>
      <c r="G10" s="129"/>
      <c r="H10" s="129"/>
      <c r="I10" s="130"/>
      <c r="J10" s="137"/>
      <c r="K10" s="140"/>
      <c r="L10" s="140"/>
      <c r="M10" s="140"/>
      <c r="N10" s="140"/>
      <c r="O10" s="140"/>
      <c r="P10" s="143"/>
      <c r="Q10" s="140"/>
      <c r="R10" s="140"/>
      <c r="S10" s="140"/>
      <c r="T10" s="140"/>
      <c r="U10" s="140"/>
      <c r="V10" s="140"/>
      <c r="W10" s="140"/>
      <c r="X10" s="146"/>
      <c r="Y10" s="140"/>
      <c r="Z10" s="149"/>
      <c r="AA10" s="152"/>
      <c r="AB10" s="149"/>
      <c r="AC10" s="149"/>
      <c r="AD10" s="155"/>
      <c r="AE10" s="158"/>
      <c r="AF10" s="161"/>
      <c r="AG10" s="149"/>
      <c r="AH10" s="149"/>
      <c r="AI10" s="149"/>
      <c r="AJ10" s="164"/>
      <c r="AK10" s="167"/>
      <c r="AL10" s="39"/>
      <c r="AM10" s="60" t="s">
        <v>68</v>
      </c>
      <c r="AN10" s="61"/>
      <c r="AO10" s="61"/>
      <c r="AP10" s="62"/>
      <c r="AQ10" s="170">
        <f>COUNTIF(J8:AK8,"■")</f>
        <v>0</v>
      </c>
      <c r="AR10" s="171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4"/>
      <c r="B11" s="131"/>
      <c r="C11" s="132"/>
      <c r="D11" s="132"/>
      <c r="E11" s="132"/>
      <c r="F11" s="132"/>
      <c r="G11" s="132"/>
      <c r="H11" s="132"/>
      <c r="I11" s="133"/>
      <c r="J11" s="138"/>
      <c r="K11" s="141"/>
      <c r="L11" s="141"/>
      <c r="M11" s="141"/>
      <c r="N11" s="141"/>
      <c r="O11" s="141"/>
      <c r="P11" s="144"/>
      <c r="Q11" s="141"/>
      <c r="R11" s="141"/>
      <c r="S11" s="141"/>
      <c r="T11" s="141"/>
      <c r="U11" s="141"/>
      <c r="V11" s="141"/>
      <c r="W11" s="141"/>
      <c r="X11" s="147"/>
      <c r="Y11" s="141"/>
      <c r="Z11" s="150"/>
      <c r="AA11" s="153"/>
      <c r="AB11" s="150"/>
      <c r="AC11" s="150"/>
      <c r="AD11" s="156"/>
      <c r="AE11" s="159"/>
      <c r="AF11" s="162"/>
      <c r="AG11" s="150"/>
      <c r="AH11" s="150"/>
      <c r="AI11" s="150"/>
      <c r="AJ11" s="165"/>
      <c r="AK11" s="168"/>
      <c r="AL11" s="39"/>
      <c r="AM11" s="28" t="s">
        <v>16</v>
      </c>
      <c r="AN11" s="29"/>
      <c r="AO11" s="29"/>
      <c r="AP11" s="30"/>
      <c r="AQ11" s="172">
        <f>SUM(AQ9:AR10)</f>
        <v>0</v>
      </c>
      <c r="AR11" s="173"/>
      <c r="AS11" s="31" t="s">
        <v>10</v>
      </c>
      <c r="AT11" s="174" t="s">
        <v>19</v>
      </c>
      <c r="AU11" s="175"/>
      <c r="AV11" s="176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4"/>
      <c r="B12" s="131"/>
      <c r="C12" s="132"/>
      <c r="D12" s="132"/>
      <c r="E12" s="132"/>
      <c r="F12" s="132"/>
      <c r="G12" s="132"/>
      <c r="H12" s="132"/>
      <c r="I12" s="133"/>
      <c r="J12" s="138"/>
      <c r="K12" s="141"/>
      <c r="L12" s="141"/>
      <c r="M12" s="141"/>
      <c r="N12" s="141"/>
      <c r="O12" s="141"/>
      <c r="P12" s="144"/>
      <c r="Q12" s="141"/>
      <c r="R12" s="141"/>
      <c r="S12" s="141"/>
      <c r="T12" s="141"/>
      <c r="U12" s="141"/>
      <c r="V12" s="141"/>
      <c r="W12" s="141"/>
      <c r="X12" s="147"/>
      <c r="Y12" s="141"/>
      <c r="Z12" s="150"/>
      <c r="AA12" s="153"/>
      <c r="AB12" s="150"/>
      <c r="AC12" s="150"/>
      <c r="AD12" s="156"/>
      <c r="AE12" s="159"/>
      <c r="AF12" s="162"/>
      <c r="AG12" s="150"/>
      <c r="AH12" s="150"/>
      <c r="AI12" s="150"/>
      <c r="AJ12" s="165"/>
      <c r="AK12" s="168"/>
      <c r="AL12" s="39"/>
      <c r="AM12" s="33" t="s">
        <v>15</v>
      </c>
      <c r="AN12" s="34"/>
      <c r="AO12" s="34"/>
      <c r="AP12" s="35"/>
      <c r="AQ12" s="170">
        <f>COUNT(J7:AK7)</f>
        <v>0</v>
      </c>
      <c r="AR12" s="171"/>
      <c r="AS12" s="36" t="s">
        <v>10</v>
      </c>
      <c r="AT12" s="177" t="e">
        <f>(AQ11/AQ12)*100</f>
        <v>#DIV/0!</v>
      </c>
      <c r="AU12" s="17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4"/>
      <c r="B13" s="131"/>
      <c r="C13" s="132"/>
      <c r="D13" s="132"/>
      <c r="E13" s="132"/>
      <c r="F13" s="132"/>
      <c r="G13" s="132"/>
      <c r="H13" s="132"/>
      <c r="I13" s="133"/>
      <c r="J13" s="138"/>
      <c r="K13" s="141"/>
      <c r="L13" s="141"/>
      <c r="M13" s="141"/>
      <c r="N13" s="141"/>
      <c r="O13" s="141"/>
      <c r="P13" s="144"/>
      <c r="Q13" s="141"/>
      <c r="R13" s="141"/>
      <c r="S13" s="141"/>
      <c r="T13" s="141"/>
      <c r="U13" s="141"/>
      <c r="V13" s="141"/>
      <c r="W13" s="141"/>
      <c r="X13" s="147"/>
      <c r="Y13" s="141"/>
      <c r="Z13" s="150"/>
      <c r="AA13" s="153"/>
      <c r="AB13" s="150"/>
      <c r="AC13" s="150"/>
      <c r="AD13" s="156"/>
      <c r="AE13" s="159"/>
      <c r="AF13" s="162"/>
      <c r="AG13" s="150"/>
      <c r="AH13" s="150"/>
      <c r="AI13" s="150"/>
      <c r="AJ13" s="165"/>
      <c r="AK13" s="168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4"/>
      <c r="B14" s="131"/>
      <c r="C14" s="132"/>
      <c r="D14" s="132"/>
      <c r="E14" s="132"/>
      <c r="F14" s="132"/>
      <c r="G14" s="132"/>
      <c r="H14" s="132"/>
      <c r="I14" s="133"/>
      <c r="J14" s="138"/>
      <c r="K14" s="141"/>
      <c r="L14" s="141"/>
      <c r="M14" s="141"/>
      <c r="N14" s="141"/>
      <c r="O14" s="141"/>
      <c r="P14" s="144"/>
      <c r="Q14" s="141"/>
      <c r="R14" s="141"/>
      <c r="S14" s="141"/>
      <c r="T14" s="141"/>
      <c r="U14" s="141"/>
      <c r="V14" s="141"/>
      <c r="W14" s="141"/>
      <c r="X14" s="147"/>
      <c r="Y14" s="141"/>
      <c r="Z14" s="150"/>
      <c r="AA14" s="153"/>
      <c r="AB14" s="150"/>
      <c r="AC14" s="150"/>
      <c r="AD14" s="156"/>
      <c r="AE14" s="159"/>
      <c r="AF14" s="162"/>
      <c r="AG14" s="150"/>
      <c r="AH14" s="150"/>
      <c r="AI14" s="150"/>
      <c r="AJ14" s="165"/>
      <c r="AK14" s="168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4"/>
      <c r="B15" s="131"/>
      <c r="C15" s="132"/>
      <c r="D15" s="132"/>
      <c r="E15" s="132"/>
      <c r="F15" s="132"/>
      <c r="G15" s="132"/>
      <c r="H15" s="132"/>
      <c r="I15" s="133"/>
      <c r="J15" s="138"/>
      <c r="K15" s="141"/>
      <c r="L15" s="141"/>
      <c r="M15" s="141"/>
      <c r="N15" s="141"/>
      <c r="O15" s="141"/>
      <c r="P15" s="144"/>
      <c r="Q15" s="141"/>
      <c r="R15" s="141"/>
      <c r="S15" s="141"/>
      <c r="T15" s="141"/>
      <c r="U15" s="141"/>
      <c r="V15" s="141"/>
      <c r="W15" s="141"/>
      <c r="X15" s="147"/>
      <c r="Y15" s="141"/>
      <c r="Z15" s="150"/>
      <c r="AA15" s="153"/>
      <c r="AB15" s="150"/>
      <c r="AC15" s="150"/>
      <c r="AD15" s="156"/>
      <c r="AE15" s="159"/>
      <c r="AF15" s="162"/>
      <c r="AG15" s="150"/>
      <c r="AH15" s="150"/>
      <c r="AI15" s="150"/>
      <c r="AJ15" s="165"/>
      <c r="AK15" s="168"/>
      <c r="AL15" s="39"/>
      <c r="AM15" s="24" t="s">
        <v>68</v>
      </c>
      <c r="AN15" s="25"/>
      <c r="AO15" s="25"/>
      <c r="AP15" s="26"/>
      <c r="AQ15" s="170">
        <f>COUNTIF(J9:AK9,"■")</f>
        <v>0</v>
      </c>
      <c r="AR15" s="171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4"/>
      <c r="B16" s="131"/>
      <c r="C16" s="132"/>
      <c r="D16" s="132"/>
      <c r="E16" s="132"/>
      <c r="F16" s="132"/>
      <c r="G16" s="132"/>
      <c r="H16" s="132"/>
      <c r="I16" s="133"/>
      <c r="J16" s="138"/>
      <c r="K16" s="141"/>
      <c r="L16" s="141"/>
      <c r="M16" s="141"/>
      <c r="N16" s="141"/>
      <c r="O16" s="141"/>
      <c r="P16" s="144"/>
      <c r="Q16" s="141"/>
      <c r="R16" s="141"/>
      <c r="S16" s="141"/>
      <c r="T16" s="141"/>
      <c r="U16" s="141"/>
      <c r="V16" s="141"/>
      <c r="W16" s="141"/>
      <c r="X16" s="147"/>
      <c r="Y16" s="141"/>
      <c r="Z16" s="150"/>
      <c r="AA16" s="153"/>
      <c r="AB16" s="150"/>
      <c r="AC16" s="150"/>
      <c r="AD16" s="156"/>
      <c r="AE16" s="159"/>
      <c r="AF16" s="162"/>
      <c r="AG16" s="150"/>
      <c r="AH16" s="150"/>
      <c r="AI16" s="150"/>
      <c r="AJ16" s="165"/>
      <c r="AK16" s="168"/>
      <c r="AL16" s="39"/>
      <c r="AM16" s="28" t="s">
        <v>16</v>
      </c>
      <c r="AN16" s="29"/>
      <c r="AO16" s="29"/>
      <c r="AP16" s="30"/>
      <c r="AQ16" s="172">
        <f>SUM(AQ14:AR15)</f>
        <v>0</v>
      </c>
      <c r="AR16" s="173"/>
      <c r="AS16" s="31" t="s">
        <v>10</v>
      </c>
      <c r="AT16" s="179" t="s">
        <v>19</v>
      </c>
      <c r="AU16" s="180"/>
      <c r="AV16" s="181"/>
      <c r="AW16" s="17"/>
      <c r="AX16" s="17"/>
    </row>
    <row r="17" spans="1:50" ht="15.75" customHeight="1" thickBot="1">
      <c r="A17" s="115"/>
      <c r="B17" s="134"/>
      <c r="C17" s="135"/>
      <c r="D17" s="135"/>
      <c r="E17" s="135"/>
      <c r="F17" s="135"/>
      <c r="G17" s="135"/>
      <c r="H17" s="135"/>
      <c r="I17" s="136"/>
      <c r="J17" s="139"/>
      <c r="K17" s="142"/>
      <c r="L17" s="142"/>
      <c r="M17" s="142"/>
      <c r="N17" s="142"/>
      <c r="O17" s="142"/>
      <c r="P17" s="145"/>
      <c r="Q17" s="142"/>
      <c r="R17" s="142"/>
      <c r="S17" s="142"/>
      <c r="T17" s="142"/>
      <c r="U17" s="142"/>
      <c r="V17" s="142"/>
      <c r="W17" s="142"/>
      <c r="X17" s="148"/>
      <c r="Y17" s="142"/>
      <c r="Z17" s="151"/>
      <c r="AA17" s="154"/>
      <c r="AB17" s="151"/>
      <c r="AC17" s="151"/>
      <c r="AD17" s="157"/>
      <c r="AE17" s="160"/>
      <c r="AF17" s="163"/>
      <c r="AG17" s="151"/>
      <c r="AH17" s="151"/>
      <c r="AI17" s="151"/>
      <c r="AJ17" s="166"/>
      <c r="AK17" s="169"/>
      <c r="AL17" s="39"/>
      <c r="AM17" s="33" t="s">
        <v>15</v>
      </c>
      <c r="AN17" s="34"/>
      <c r="AO17" s="34"/>
      <c r="AP17" s="35"/>
      <c r="AQ17" s="170">
        <f>COUNT(J7:AK7)</f>
        <v>0</v>
      </c>
      <c r="AR17" s="171"/>
      <c r="AS17" s="36" t="s">
        <v>10</v>
      </c>
      <c r="AT17" s="182" t="e">
        <f>(AQ16/AQ17)*100</f>
        <v>#DIV/0!</v>
      </c>
      <c r="AU17" s="183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4"/>
      <c r="B19" s="105"/>
      <c r="C19" s="105"/>
      <c r="D19" s="105"/>
      <c r="E19" s="105"/>
      <c r="F19" s="105"/>
      <c r="G19" s="105"/>
      <c r="H19" s="105"/>
      <c r="I19" s="106"/>
      <c r="J19" s="9"/>
      <c r="K19" s="9" t="s">
        <v>8</v>
      </c>
      <c r="L19" s="107">
        <f>L5+4</f>
        <v>17</v>
      </c>
      <c r="M19" s="107"/>
      <c r="N19" s="107"/>
      <c r="O19" s="9" t="s">
        <v>9</v>
      </c>
      <c r="P19" s="9"/>
      <c r="Q19" s="90"/>
      <c r="R19" s="9" t="s">
        <v>8</v>
      </c>
      <c r="S19" s="107">
        <f>L5+5</f>
        <v>18</v>
      </c>
      <c r="T19" s="107"/>
      <c r="U19" s="107"/>
      <c r="V19" s="9" t="s">
        <v>9</v>
      </c>
      <c r="W19" s="58"/>
      <c r="X19" s="9"/>
      <c r="Y19" s="9" t="s">
        <v>8</v>
      </c>
      <c r="Z19" s="107">
        <f>L5+6</f>
        <v>19</v>
      </c>
      <c r="AA19" s="107"/>
      <c r="AB19" s="107"/>
      <c r="AC19" s="9" t="s">
        <v>9</v>
      </c>
      <c r="AD19" s="9"/>
      <c r="AE19" s="90"/>
      <c r="AF19" s="9" t="s">
        <v>8</v>
      </c>
      <c r="AG19" s="107">
        <f>L5+7</f>
        <v>20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17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20</v>
      </c>
      <c r="AT19" s="109"/>
      <c r="AU19" s="10" t="s">
        <v>12</v>
      </c>
      <c r="AV19" s="10"/>
      <c r="AW19" s="3"/>
    </row>
    <row r="20" spans="1:49" s="2" customFormat="1" ht="15.75" customHeight="1">
      <c r="A20" s="104" t="s">
        <v>49</v>
      </c>
      <c r="B20" s="105"/>
      <c r="C20" s="105"/>
      <c r="D20" s="105"/>
      <c r="E20" s="105"/>
      <c r="F20" s="105"/>
      <c r="G20" s="105"/>
      <c r="H20" s="105"/>
      <c r="I20" s="106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49" s="2" customFormat="1" ht="15.75" customHeight="1" thickBot="1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123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4"/>
      <c r="B23" s="119"/>
      <c r="C23" s="120"/>
      <c r="D23" s="120"/>
      <c r="E23" s="120"/>
      <c r="F23" s="120"/>
      <c r="G23" s="121"/>
      <c r="H23" s="124" t="s">
        <v>2</v>
      </c>
      <c r="I23" s="125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4"/>
      <c r="B24" s="128" t="s">
        <v>3</v>
      </c>
      <c r="C24" s="129"/>
      <c r="D24" s="129"/>
      <c r="E24" s="129"/>
      <c r="F24" s="129"/>
      <c r="G24" s="129"/>
      <c r="H24" s="129"/>
      <c r="I24" s="130"/>
      <c r="J24" s="184"/>
      <c r="K24" s="164"/>
      <c r="L24" s="149"/>
      <c r="M24" s="149"/>
      <c r="N24" s="149"/>
      <c r="O24" s="164"/>
      <c r="P24" s="155"/>
      <c r="Q24" s="164"/>
      <c r="R24" s="164"/>
      <c r="S24" s="149"/>
      <c r="T24" s="149"/>
      <c r="U24" s="149"/>
      <c r="V24" s="149"/>
      <c r="W24" s="149"/>
      <c r="X24" s="187"/>
      <c r="Y24" s="164"/>
      <c r="Z24" s="149"/>
      <c r="AA24" s="190"/>
      <c r="AB24" s="149"/>
      <c r="AC24" s="149"/>
      <c r="AD24" s="155"/>
      <c r="AE24" s="190"/>
      <c r="AF24" s="164"/>
      <c r="AG24" s="164"/>
      <c r="AH24" s="149"/>
      <c r="AI24" s="190"/>
      <c r="AJ24" s="149"/>
      <c r="AK24" s="193"/>
      <c r="AL24" s="39"/>
      <c r="AM24" s="60" t="s">
        <v>68</v>
      </c>
      <c r="AN24" s="61"/>
      <c r="AO24" s="61"/>
      <c r="AP24" s="62"/>
      <c r="AQ24" s="170">
        <f>COUNTIF(J22:AK22,"■")</f>
        <v>0</v>
      </c>
      <c r="AR24" s="171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4"/>
      <c r="B25" s="131"/>
      <c r="C25" s="132"/>
      <c r="D25" s="132"/>
      <c r="E25" s="132"/>
      <c r="F25" s="132"/>
      <c r="G25" s="132"/>
      <c r="H25" s="132"/>
      <c r="I25" s="133"/>
      <c r="J25" s="185"/>
      <c r="K25" s="165"/>
      <c r="L25" s="150"/>
      <c r="M25" s="150"/>
      <c r="N25" s="150"/>
      <c r="O25" s="165"/>
      <c r="P25" s="156"/>
      <c r="Q25" s="165"/>
      <c r="R25" s="165"/>
      <c r="S25" s="150"/>
      <c r="T25" s="150"/>
      <c r="U25" s="150"/>
      <c r="V25" s="150"/>
      <c r="W25" s="150"/>
      <c r="X25" s="188"/>
      <c r="Y25" s="165"/>
      <c r="Z25" s="150"/>
      <c r="AA25" s="191"/>
      <c r="AB25" s="150"/>
      <c r="AC25" s="150"/>
      <c r="AD25" s="156"/>
      <c r="AE25" s="191"/>
      <c r="AF25" s="165"/>
      <c r="AG25" s="165"/>
      <c r="AH25" s="150"/>
      <c r="AI25" s="191"/>
      <c r="AJ25" s="150"/>
      <c r="AK25" s="194"/>
      <c r="AL25" s="39"/>
      <c r="AM25" s="28" t="s">
        <v>16</v>
      </c>
      <c r="AN25" s="29"/>
      <c r="AO25" s="29"/>
      <c r="AP25" s="30"/>
      <c r="AQ25" s="172">
        <f>SUM(AQ23:AR24)</f>
        <v>0</v>
      </c>
      <c r="AR25" s="173"/>
      <c r="AS25" s="31" t="s">
        <v>10</v>
      </c>
      <c r="AT25" s="174" t="s">
        <v>19</v>
      </c>
      <c r="AU25" s="175"/>
      <c r="AV25" s="176"/>
      <c r="AW25" s="17"/>
    </row>
    <row r="26" spans="1:49" s="2" customFormat="1" ht="15.75" customHeight="1" thickBot="1">
      <c r="A26" s="114"/>
      <c r="B26" s="131"/>
      <c r="C26" s="132"/>
      <c r="D26" s="132"/>
      <c r="E26" s="132"/>
      <c r="F26" s="132"/>
      <c r="G26" s="132"/>
      <c r="H26" s="132"/>
      <c r="I26" s="133"/>
      <c r="J26" s="185"/>
      <c r="K26" s="165"/>
      <c r="L26" s="150"/>
      <c r="M26" s="150"/>
      <c r="N26" s="150"/>
      <c r="O26" s="165"/>
      <c r="P26" s="156"/>
      <c r="Q26" s="165"/>
      <c r="R26" s="165"/>
      <c r="S26" s="150"/>
      <c r="T26" s="150"/>
      <c r="U26" s="150"/>
      <c r="V26" s="150"/>
      <c r="W26" s="150"/>
      <c r="X26" s="188"/>
      <c r="Y26" s="165"/>
      <c r="Z26" s="150"/>
      <c r="AA26" s="191"/>
      <c r="AB26" s="150"/>
      <c r="AC26" s="150"/>
      <c r="AD26" s="156"/>
      <c r="AE26" s="191"/>
      <c r="AF26" s="165"/>
      <c r="AG26" s="165"/>
      <c r="AH26" s="150"/>
      <c r="AI26" s="191"/>
      <c r="AJ26" s="150"/>
      <c r="AK26" s="194"/>
      <c r="AL26" s="39"/>
      <c r="AM26" s="33" t="s">
        <v>15</v>
      </c>
      <c r="AN26" s="34"/>
      <c r="AO26" s="34"/>
      <c r="AP26" s="35"/>
      <c r="AQ26" s="170">
        <f>COUNT(J21:AK21)</f>
        <v>0</v>
      </c>
      <c r="AR26" s="171"/>
      <c r="AS26" s="36" t="s">
        <v>10</v>
      </c>
      <c r="AT26" s="177" t="e">
        <f>(AQ25/AQ26)*100</f>
        <v>#DIV/0!</v>
      </c>
      <c r="AU26" s="178"/>
      <c r="AV26" s="76" t="s">
        <v>20</v>
      </c>
      <c r="AW26" s="17"/>
    </row>
    <row r="27" spans="1:49" s="2" customFormat="1" ht="18" customHeight="1" thickTop="1">
      <c r="A27" s="114"/>
      <c r="B27" s="131"/>
      <c r="C27" s="132"/>
      <c r="D27" s="132"/>
      <c r="E27" s="132"/>
      <c r="F27" s="132"/>
      <c r="G27" s="132"/>
      <c r="H27" s="132"/>
      <c r="I27" s="133"/>
      <c r="J27" s="185"/>
      <c r="K27" s="165"/>
      <c r="L27" s="150"/>
      <c r="M27" s="150"/>
      <c r="N27" s="150"/>
      <c r="O27" s="165"/>
      <c r="P27" s="156"/>
      <c r="Q27" s="165"/>
      <c r="R27" s="165"/>
      <c r="S27" s="150"/>
      <c r="T27" s="150"/>
      <c r="U27" s="150"/>
      <c r="V27" s="150"/>
      <c r="W27" s="150"/>
      <c r="X27" s="188"/>
      <c r="Y27" s="165"/>
      <c r="Z27" s="150"/>
      <c r="AA27" s="191"/>
      <c r="AB27" s="150"/>
      <c r="AC27" s="150"/>
      <c r="AD27" s="156"/>
      <c r="AE27" s="191"/>
      <c r="AF27" s="165"/>
      <c r="AG27" s="165"/>
      <c r="AH27" s="150"/>
      <c r="AI27" s="191"/>
      <c r="AJ27" s="150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4"/>
      <c r="B28" s="131"/>
      <c r="C28" s="132"/>
      <c r="D28" s="132"/>
      <c r="E28" s="132"/>
      <c r="F28" s="132"/>
      <c r="G28" s="132"/>
      <c r="H28" s="132"/>
      <c r="I28" s="133"/>
      <c r="J28" s="185"/>
      <c r="K28" s="165"/>
      <c r="L28" s="150"/>
      <c r="M28" s="150"/>
      <c r="N28" s="150"/>
      <c r="O28" s="165"/>
      <c r="P28" s="156"/>
      <c r="Q28" s="165"/>
      <c r="R28" s="165"/>
      <c r="S28" s="150"/>
      <c r="T28" s="150"/>
      <c r="U28" s="150"/>
      <c r="V28" s="150"/>
      <c r="W28" s="150"/>
      <c r="X28" s="188"/>
      <c r="Y28" s="165"/>
      <c r="Z28" s="150"/>
      <c r="AA28" s="191"/>
      <c r="AB28" s="150"/>
      <c r="AC28" s="150"/>
      <c r="AD28" s="156"/>
      <c r="AE28" s="191"/>
      <c r="AF28" s="165"/>
      <c r="AG28" s="165"/>
      <c r="AH28" s="150"/>
      <c r="AI28" s="191"/>
      <c r="AJ28" s="150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49" ht="15.75" customHeight="1" thickBot="1">
      <c r="A29" s="114"/>
      <c r="B29" s="131"/>
      <c r="C29" s="132"/>
      <c r="D29" s="132"/>
      <c r="E29" s="132"/>
      <c r="F29" s="132"/>
      <c r="G29" s="132"/>
      <c r="H29" s="132"/>
      <c r="I29" s="133"/>
      <c r="J29" s="185"/>
      <c r="K29" s="165"/>
      <c r="L29" s="150"/>
      <c r="M29" s="150"/>
      <c r="N29" s="150"/>
      <c r="O29" s="165"/>
      <c r="P29" s="156"/>
      <c r="Q29" s="165"/>
      <c r="R29" s="165"/>
      <c r="S29" s="150"/>
      <c r="T29" s="150"/>
      <c r="U29" s="150"/>
      <c r="V29" s="150"/>
      <c r="W29" s="150"/>
      <c r="X29" s="188"/>
      <c r="Y29" s="165"/>
      <c r="Z29" s="150"/>
      <c r="AA29" s="191"/>
      <c r="AB29" s="150"/>
      <c r="AC29" s="150"/>
      <c r="AD29" s="156"/>
      <c r="AE29" s="191"/>
      <c r="AF29" s="165"/>
      <c r="AG29" s="165"/>
      <c r="AH29" s="150"/>
      <c r="AI29" s="191"/>
      <c r="AJ29" s="150"/>
      <c r="AK29" s="194"/>
      <c r="AL29" s="39"/>
      <c r="AM29" s="24" t="s">
        <v>68</v>
      </c>
      <c r="AN29" s="25"/>
      <c r="AO29" s="25"/>
      <c r="AP29" s="26"/>
      <c r="AQ29" s="170">
        <f>COUNTIF(J23:AK23,"■")</f>
        <v>0</v>
      </c>
      <c r="AR29" s="171"/>
      <c r="AS29" s="27" t="s">
        <v>0</v>
      </c>
      <c r="AT29" s="17"/>
      <c r="AU29" s="17"/>
      <c r="AV29" s="17"/>
      <c r="AW29" s="17"/>
    </row>
    <row r="30" spans="1:49" ht="15.75" customHeight="1" thickTop="1">
      <c r="A30" s="114"/>
      <c r="B30" s="131"/>
      <c r="C30" s="132"/>
      <c r="D30" s="132"/>
      <c r="E30" s="132"/>
      <c r="F30" s="132"/>
      <c r="G30" s="132"/>
      <c r="H30" s="132"/>
      <c r="I30" s="133"/>
      <c r="J30" s="185"/>
      <c r="K30" s="165"/>
      <c r="L30" s="150"/>
      <c r="M30" s="150"/>
      <c r="N30" s="150"/>
      <c r="O30" s="165"/>
      <c r="P30" s="156"/>
      <c r="Q30" s="165"/>
      <c r="R30" s="165"/>
      <c r="S30" s="150"/>
      <c r="T30" s="150"/>
      <c r="U30" s="150"/>
      <c r="V30" s="150"/>
      <c r="W30" s="150"/>
      <c r="X30" s="188"/>
      <c r="Y30" s="165"/>
      <c r="Z30" s="150"/>
      <c r="AA30" s="191"/>
      <c r="AB30" s="150"/>
      <c r="AC30" s="150"/>
      <c r="AD30" s="156"/>
      <c r="AE30" s="191"/>
      <c r="AF30" s="165"/>
      <c r="AG30" s="165"/>
      <c r="AH30" s="150"/>
      <c r="AI30" s="191"/>
      <c r="AJ30" s="150"/>
      <c r="AK30" s="194"/>
      <c r="AL30" s="39"/>
      <c r="AM30" s="28" t="s">
        <v>16</v>
      </c>
      <c r="AN30" s="29"/>
      <c r="AO30" s="29"/>
      <c r="AP30" s="30"/>
      <c r="AQ30" s="172">
        <f>SUM(AQ28:AR29)</f>
        <v>0</v>
      </c>
      <c r="AR30" s="173"/>
      <c r="AS30" s="31" t="s">
        <v>10</v>
      </c>
      <c r="AT30" s="179" t="s">
        <v>19</v>
      </c>
      <c r="AU30" s="180"/>
      <c r="AV30" s="181"/>
      <c r="AW30" s="17"/>
    </row>
    <row r="31" spans="1:49" ht="15.75" customHeight="1" thickBot="1">
      <c r="A31" s="115"/>
      <c r="B31" s="134"/>
      <c r="C31" s="135"/>
      <c r="D31" s="135"/>
      <c r="E31" s="135"/>
      <c r="F31" s="135"/>
      <c r="G31" s="135"/>
      <c r="H31" s="135"/>
      <c r="I31" s="136"/>
      <c r="J31" s="186"/>
      <c r="K31" s="166"/>
      <c r="L31" s="151"/>
      <c r="M31" s="151"/>
      <c r="N31" s="151"/>
      <c r="O31" s="166"/>
      <c r="P31" s="157"/>
      <c r="Q31" s="166"/>
      <c r="R31" s="166"/>
      <c r="S31" s="151"/>
      <c r="T31" s="151"/>
      <c r="U31" s="151"/>
      <c r="V31" s="151"/>
      <c r="W31" s="151"/>
      <c r="X31" s="189"/>
      <c r="Y31" s="166"/>
      <c r="Z31" s="151"/>
      <c r="AA31" s="192"/>
      <c r="AB31" s="151"/>
      <c r="AC31" s="151"/>
      <c r="AD31" s="157"/>
      <c r="AE31" s="192"/>
      <c r="AF31" s="166"/>
      <c r="AG31" s="166"/>
      <c r="AH31" s="151"/>
      <c r="AI31" s="192"/>
      <c r="AJ31" s="151"/>
      <c r="AK31" s="195"/>
      <c r="AL31" s="39"/>
      <c r="AM31" s="33" t="s">
        <v>15</v>
      </c>
      <c r="AN31" s="34"/>
      <c r="AO31" s="34"/>
      <c r="AP31" s="35"/>
      <c r="AQ31" s="170">
        <f>COUNT(J21:AK21)</f>
        <v>0</v>
      </c>
      <c r="AR31" s="171"/>
      <c r="AS31" s="36" t="s">
        <v>10</v>
      </c>
      <c r="AT31" s="182" t="e">
        <f>(AQ30/AQ31)*100</f>
        <v>#DIV/0!</v>
      </c>
      <c r="AU31" s="183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4"/>
      <c r="B33" s="105"/>
      <c r="C33" s="105"/>
      <c r="D33" s="105"/>
      <c r="E33" s="105"/>
      <c r="F33" s="105"/>
      <c r="G33" s="105"/>
      <c r="H33" s="105"/>
      <c r="I33" s="106"/>
      <c r="J33" s="9"/>
      <c r="K33" s="9" t="s">
        <v>8</v>
      </c>
      <c r="L33" s="107">
        <f>L5+8</f>
        <v>21</v>
      </c>
      <c r="M33" s="107"/>
      <c r="N33" s="107"/>
      <c r="O33" s="9" t="s">
        <v>9</v>
      </c>
      <c r="P33" s="9"/>
      <c r="Q33" s="90"/>
      <c r="R33" s="9" t="s">
        <v>8</v>
      </c>
      <c r="S33" s="107">
        <f>L5+9</f>
        <v>22</v>
      </c>
      <c r="T33" s="107"/>
      <c r="U33" s="107"/>
      <c r="V33" s="9" t="s">
        <v>9</v>
      </c>
      <c r="W33" s="58"/>
      <c r="X33" s="9"/>
      <c r="Y33" s="9" t="s">
        <v>8</v>
      </c>
      <c r="Z33" s="107">
        <f>L5+10</f>
        <v>23</v>
      </c>
      <c r="AA33" s="107"/>
      <c r="AB33" s="107"/>
      <c r="AC33" s="9" t="s">
        <v>9</v>
      </c>
      <c r="AD33" s="9"/>
      <c r="AE33" s="90"/>
      <c r="AF33" s="9" t="s">
        <v>8</v>
      </c>
      <c r="AG33" s="107">
        <f>L5+11</f>
        <v>24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21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24</v>
      </c>
      <c r="AT33" s="109"/>
      <c r="AU33" s="10" t="s">
        <v>12</v>
      </c>
      <c r="AV33" s="10"/>
      <c r="AW33" s="3"/>
    </row>
    <row r="34" spans="1:49" ht="15.75" customHeight="1">
      <c r="A34" s="104" t="s">
        <v>49</v>
      </c>
      <c r="B34" s="105"/>
      <c r="C34" s="105"/>
      <c r="D34" s="105"/>
      <c r="E34" s="105"/>
      <c r="F34" s="105"/>
      <c r="G34" s="105"/>
      <c r="H34" s="105"/>
      <c r="I34" s="106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49" s="2" customFormat="1" ht="15.75" customHeight="1" thickBot="1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123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4"/>
      <c r="B37" s="119"/>
      <c r="C37" s="120"/>
      <c r="D37" s="120"/>
      <c r="E37" s="120"/>
      <c r="F37" s="120"/>
      <c r="G37" s="121"/>
      <c r="H37" s="124" t="s">
        <v>2</v>
      </c>
      <c r="I37" s="125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49" ht="15.75" customHeight="1" thickBot="1">
      <c r="A38" s="114"/>
      <c r="B38" s="128" t="s">
        <v>3</v>
      </c>
      <c r="C38" s="129"/>
      <c r="D38" s="129"/>
      <c r="E38" s="129"/>
      <c r="F38" s="129"/>
      <c r="G38" s="129"/>
      <c r="H38" s="129"/>
      <c r="I38" s="130"/>
      <c r="J38" s="184"/>
      <c r="K38" s="161"/>
      <c r="L38" s="149"/>
      <c r="M38" s="149"/>
      <c r="N38" s="149"/>
      <c r="O38" s="149"/>
      <c r="P38" s="155"/>
      <c r="Q38" s="149"/>
      <c r="R38" s="149"/>
      <c r="S38" s="149"/>
      <c r="T38" s="164"/>
      <c r="U38" s="164"/>
      <c r="V38" s="164"/>
      <c r="W38" s="149"/>
      <c r="X38" s="184"/>
      <c r="Y38" s="149"/>
      <c r="Z38" s="149"/>
      <c r="AA38" s="152"/>
      <c r="AB38" s="140"/>
      <c r="AC38" s="143"/>
      <c r="AD38" s="155"/>
      <c r="AE38" s="158"/>
      <c r="AF38" s="161"/>
      <c r="AG38" s="149"/>
      <c r="AH38" s="149"/>
      <c r="AI38" s="149"/>
      <c r="AJ38" s="149"/>
      <c r="AK38" s="149"/>
      <c r="AL38" s="39"/>
      <c r="AM38" s="60" t="s">
        <v>68</v>
      </c>
      <c r="AN38" s="61"/>
      <c r="AO38" s="61"/>
      <c r="AP38" s="62"/>
      <c r="AQ38" s="170">
        <f>COUNTIF(J36:AK36,"■")</f>
        <v>0</v>
      </c>
      <c r="AR38" s="171"/>
      <c r="AS38" s="27" t="s">
        <v>0</v>
      </c>
      <c r="AT38" s="17"/>
      <c r="AU38" s="17"/>
      <c r="AV38" s="17"/>
      <c r="AW38" s="17"/>
    </row>
    <row r="39" spans="1:50" ht="15.75" customHeight="1" thickTop="1">
      <c r="A39" s="114"/>
      <c r="B39" s="131"/>
      <c r="C39" s="132"/>
      <c r="D39" s="132"/>
      <c r="E39" s="132"/>
      <c r="F39" s="132"/>
      <c r="G39" s="132"/>
      <c r="H39" s="132"/>
      <c r="I39" s="133"/>
      <c r="J39" s="185"/>
      <c r="K39" s="162"/>
      <c r="L39" s="150"/>
      <c r="M39" s="150"/>
      <c r="N39" s="150"/>
      <c r="O39" s="150"/>
      <c r="P39" s="156"/>
      <c r="Q39" s="150"/>
      <c r="R39" s="150"/>
      <c r="S39" s="150"/>
      <c r="T39" s="165"/>
      <c r="U39" s="165"/>
      <c r="V39" s="165"/>
      <c r="W39" s="150"/>
      <c r="X39" s="185"/>
      <c r="Y39" s="150"/>
      <c r="Z39" s="150"/>
      <c r="AA39" s="153"/>
      <c r="AB39" s="141"/>
      <c r="AC39" s="144"/>
      <c r="AD39" s="156"/>
      <c r="AE39" s="159"/>
      <c r="AF39" s="162"/>
      <c r="AG39" s="150"/>
      <c r="AH39" s="150"/>
      <c r="AI39" s="150"/>
      <c r="AJ39" s="150"/>
      <c r="AK39" s="150"/>
      <c r="AL39" s="39"/>
      <c r="AM39" s="28" t="s">
        <v>16</v>
      </c>
      <c r="AN39" s="29"/>
      <c r="AO39" s="29"/>
      <c r="AP39" s="30"/>
      <c r="AQ39" s="172">
        <f>SUM(AQ37:AR38)</f>
        <v>0</v>
      </c>
      <c r="AR39" s="173"/>
      <c r="AS39" s="31" t="s">
        <v>10</v>
      </c>
      <c r="AT39" s="174" t="s">
        <v>19</v>
      </c>
      <c r="AU39" s="175"/>
      <c r="AV39" s="176"/>
      <c r="AW39" s="17"/>
      <c r="AX39" s="7" t="s">
        <v>34</v>
      </c>
    </row>
    <row r="40" spans="1:50" ht="15.75" customHeight="1" thickBot="1">
      <c r="A40" s="114"/>
      <c r="B40" s="131"/>
      <c r="C40" s="132"/>
      <c r="D40" s="132"/>
      <c r="E40" s="132"/>
      <c r="F40" s="132"/>
      <c r="G40" s="132"/>
      <c r="H40" s="132"/>
      <c r="I40" s="133"/>
      <c r="J40" s="185"/>
      <c r="K40" s="162"/>
      <c r="L40" s="150"/>
      <c r="M40" s="150"/>
      <c r="N40" s="150"/>
      <c r="O40" s="150"/>
      <c r="P40" s="156"/>
      <c r="Q40" s="150"/>
      <c r="R40" s="150"/>
      <c r="S40" s="150"/>
      <c r="T40" s="165"/>
      <c r="U40" s="165"/>
      <c r="V40" s="165"/>
      <c r="W40" s="150"/>
      <c r="X40" s="185"/>
      <c r="Y40" s="150"/>
      <c r="Z40" s="150"/>
      <c r="AA40" s="153"/>
      <c r="AB40" s="141"/>
      <c r="AC40" s="144"/>
      <c r="AD40" s="156"/>
      <c r="AE40" s="159"/>
      <c r="AF40" s="162"/>
      <c r="AG40" s="150"/>
      <c r="AH40" s="150"/>
      <c r="AI40" s="150"/>
      <c r="AJ40" s="150"/>
      <c r="AK40" s="150"/>
      <c r="AL40" s="39"/>
      <c r="AM40" s="33" t="s">
        <v>15</v>
      </c>
      <c r="AN40" s="34"/>
      <c r="AO40" s="34"/>
      <c r="AP40" s="35"/>
      <c r="AQ40" s="170">
        <f>COUNT(J35:W35)</f>
        <v>0</v>
      </c>
      <c r="AR40" s="171"/>
      <c r="AS40" s="36" t="s">
        <v>10</v>
      </c>
      <c r="AT40" s="177" t="e">
        <f>(AQ39/AQ40)*100</f>
        <v>#DIV/0!</v>
      </c>
      <c r="AU40" s="178"/>
      <c r="AV40" s="76" t="s">
        <v>20</v>
      </c>
      <c r="AW40" s="17"/>
      <c r="AX40" s="5" t="s">
        <v>29</v>
      </c>
    </row>
    <row r="41" spans="1:50" ht="15.75" customHeight="1" thickTop="1">
      <c r="A41" s="114"/>
      <c r="B41" s="131"/>
      <c r="C41" s="132"/>
      <c r="D41" s="132"/>
      <c r="E41" s="132"/>
      <c r="F41" s="132"/>
      <c r="G41" s="132"/>
      <c r="H41" s="132"/>
      <c r="I41" s="133"/>
      <c r="J41" s="185"/>
      <c r="K41" s="162"/>
      <c r="L41" s="150"/>
      <c r="M41" s="150"/>
      <c r="N41" s="150"/>
      <c r="O41" s="150"/>
      <c r="P41" s="156"/>
      <c r="Q41" s="150"/>
      <c r="R41" s="150"/>
      <c r="S41" s="150"/>
      <c r="T41" s="165"/>
      <c r="U41" s="165"/>
      <c r="V41" s="165"/>
      <c r="W41" s="150"/>
      <c r="X41" s="185"/>
      <c r="Y41" s="150"/>
      <c r="Z41" s="150"/>
      <c r="AA41" s="153"/>
      <c r="AB41" s="141"/>
      <c r="AC41" s="144"/>
      <c r="AD41" s="156"/>
      <c r="AE41" s="159"/>
      <c r="AF41" s="162"/>
      <c r="AG41" s="150"/>
      <c r="AH41" s="150"/>
      <c r="AI41" s="150"/>
      <c r="AJ41" s="150"/>
      <c r="AK41" s="150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4"/>
      <c r="B42" s="131"/>
      <c r="C42" s="132"/>
      <c r="D42" s="132"/>
      <c r="E42" s="132"/>
      <c r="F42" s="132"/>
      <c r="G42" s="132"/>
      <c r="H42" s="132"/>
      <c r="I42" s="133"/>
      <c r="J42" s="185"/>
      <c r="K42" s="162"/>
      <c r="L42" s="150"/>
      <c r="M42" s="150"/>
      <c r="N42" s="150"/>
      <c r="O42" s="150"/>
      <c r="P42" s="156"/>
      <c r="Q42" s="150"/>
      <c r="R42" s="150"/>
      <c r="S42" s="150"/>
      <c r="T42" s="165"/>
      <c r="U42" s="165"/>
      <c r="V42" s="165"/>
      <c r="W42" s="150"/>
      <c r="X42" s="185"/>
      <c r="Y42" s="150"/>
      <c r="Z42" s="150"/>
      <c r="AA42" s="153"/>
      <c r="AB42" s="141"/>
      <c r="AC42" s="144"/>
      <c r="AD42" s="156"/>
      <c r="AE42" s="159"/>
      <c r="AF42" s="162"/>
      <c r="AG42" s="150"/>
      <c r="AH42" s="150"/>
      <c r="AI42" s="150"/>
      <c r="AJ42" s="150"/>
      <c r="AK42" s="150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4"/>
      <c r="B43" s="131"/>
      <c r="C43" s="132"/>
      <c r="D43" s="132"/>
      <c r="E43" s="132"/>
      <c r="F43" s="132"/>
      <c r="G43" s="132"/>
      <c r="H43" s="132"/>
      <c r="I43" s="133"/>
      <c r="J43" s="185"/>
      <c r="K43" s="162"/>
      <c r="L43" s="150"/>
      <c r="M43" s="150"/>
      <c r="N43" s="150"/>
      <c r="O43" s="150"/>
      <c r="P43" s="156"/>
      <c r="Q43" s="150"/>
      <c r="R43" s="150"/>
      <c r="S43" s="150"/>
      <c r="T43" s="165"/>
      <c r="U43" s="165"/>
      <c r="V43" s="165"/>
      <c r="W43" s="150"/>
      <c r="X43" s="185"/>
      <c r="Y43" s="150"/>
      <c r="Z43" s="150"/>
      <c r="AA43" s="153"/>
      <c r="AB43" s="141"/>
      <c r="AC43" s="144"/>
      <c r="AD43" s="156"/>
      <c r="AE43" s="159"/>
      <c r="AF43" s="162"/>
      <c r="AG43" s="150"/>
      <c r="AH43" s="150"/>
      <c r="AI43" s="150"/>
      <c r="AJ43" s="150"/>
      <c r="AK43" s="150"/>
      <c r="AL43" s="39"/>
      <c r="AM43" s="24" t="s">
        <v>68</v>
      </c>
      <c r="AN43" s="25"/>
      <c r="AO43" s="25"/>
      <c r="AP43" s="26"/>
      <c r="AQ43" s="170">
        <f>COUNTIF(J37:AK37,"■")</f>
        <v>0</v>
      </c>
      <c r="AR43" s="171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4"/>
      <c r="B44" s="131"/>
      <c r="C44" s="132"/>
      <c r="D44" s="132"/>
      <c r="E44" s="132"/>
      <c r="F44" s="132"/>
      <c r="G44" s="132"/>
      <c r="H44" s="132"/>
      <c r="I44" s="133"/>
      <c r="J44" s="185"/>
      <c r="K44" s="162"/>
      <c r="L44" s="150"/>
      <c r="M44" s="150"/>
      <c r="N44" s="150"/>
      <c r="O44" s="150"/>
      <c r="P44" s="156"/>
      <c r="Q44" s="150"/>
      <c r="R44" s="150"/>
      <c r="S44" s="150"/>
      <c r="T44" s="165"/>
      <c r="U44" s="165"/>
      <c r="V44" s="165"/>
      <c r="W44" s="150"/>
      <c r="X44" s="185"/>
      <c r="Y44" s="150"/>
      <c r="Z44" s="150"/>
      <c r="AA44" s="153"/>
      <c r="AB44" s="141"/>
      <c r="AC44" s="144"/>
      <c r="AD44" s="156"/>
      <c r="AE44" s="159"/>
      <c r="AF44" s="162"/>
      <c r="AG44" s="150"/>
      <c r="AH44" s="150"/>
      <c r="AI44" s="150"/>
      <c r="AJ44" s="150"/>
      <c r="AK44" s="150"/>
      <c r="AL44" s="39"/>
      <c r="AM44" s="28" t="s">
        <v>16</v>
      </c>
      <c r="AN44" s="29"/>
      <c r="AO44" s="29"/>
      <c r="AP44" s="30"/>
      <c r="AQ44" s="172">
        <f>SUM(AQ42:AR43)</f>
        <v>0</v>
      </c>
      <c r="AR44" s="173"/>
      <c r="AS44" s="31" t="s">
        <v>10</v>
      </c>
      <c r="AT44" s="179" t="s">
        <v>19</v>
      </c>
      <c r="AU44" s="180"/>
      <c r="AV44" s="181"/>
      <c r="AW44" s="17"/>
      <c r="AX44" s="7" t="s">
        <v>30</v>
      </c>
      <c r="AY44" s="17"/>
      <c r="AZ44" s="17"/>
      <c r="BA44" s="17"/>
    </row>
    <row r="45" spans="1:53" ht="15.75" customHeight="1" thickBot="1">
      <c r="A45" s="115"/>
      <c r="B45" s="134"/>
      <c r="C45" s="135"/>
      <c r="D45" s="135"/>
      <c r="E45" s="135"/>
      <c r="F45" s="135"/>
      <c r="G45" s="135"/>
      <c r="H45" s="135"/>
      <c r="I45" s="136"/>
      <c r="J45" s="186"/>
      <c r="K45" s="163"/>
      <c r="L45" s="151"/>
      <c r="M45" s="151"/>
      <c r="N45" s="151"/>
      <c r="O45" s="151"/>
      <c r="P45" s="157"/>
      <c r="Q45" s="151"/>
      <c r="R45" s="151"/>
      <c r="S45" s="151"/>
      <c r="T45" s="166"/>
      <c r="U45" s="166"/>
      <c r="V45" s="166"/>
      <c r="W45" s="151"/>
      <c r="X45" s="186"/>
      <c r="Y45" s="151"/>
      <c r="Z45" s="151"/>
      <c r="AA45" s="154"/>
      <c r="AB45" s="142"/>
      <c r="AC45" s="145"/>
      <c r="AD45" s="157"/>
      <c r="AE45" s="160"/>
      <c r="AF45" s="163"/>
      <c r="AG45" s="151"/>
      <c r="AH45" s="151"/>
      <c r="AI45" s="151"/>
      <c r="AJ45" s="151"/>
      <c r="AK45" s="151"/>
      <c r="AL45" s="39"/>
      <c r="AM45" s="33" t="s">
        <v>15</v>
      </c>
      <c r="AN45" s="34"/>
      <c r="AO45" s="34"/>
      <c r="AP45" s="35"/>
      <c r="AQ45" s="170">
        <f>COUNT(J35:P35)</f>
        <v>0</v>
      </c>
      <c r="AR45" s="171"/>
      <c r="AS45" s="36" t="s">
        <v>10</v>
      </c>
      <c r="AT45" s="182" t="e">
        <f>(AQ44/AQ45)*100</f>
        <v>#DIV/0!</v>
      </c>
      <c r="AU45" s="183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B10:AB17"/>
    <mergeCell ref="AC10:AC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199">
        <f>'集計表'!F2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熊谷市○○部○○課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3" t="s">
        <v>7</v>
      </c>
      <c r="C3" s="103"/>
      <c r="D3" s="103"/>
      <c r="E3" s="89" t="s">
        <v>41</v>
      </c>
      <c r="F3" s="199">
        <f>'集計表'!F3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25</v>
      </c>
      <c r="M5" s="107"/>
      <c r="N5" s="107"/>
      <c r="O5" s="9" t="s">
        <v>9</v>
      </c>
      <c r="P5" s="9"/>
      <c r="Q5" s="90"/>
      <c r="R5" s="9" t="s">
        <v>8</v>
      </c>
      <c r="S5" s="107">
        <f>L5+1</f>
        <v>26</v>
      </c>
      <c r="T5" s="107"/>
      <c r="U5" s="107"/>
      <c r="V5" s="9" t="s">
        <v>9</v>
      </c>
      <c r="W5" s="58"/>
      <c r="X5" s="9"/>
      <c r="Y5" s="9" t="s">
        <v>8</v>
      </c>
      <c r="Z5" s="107">
        <f>L5+2</f>
        <v>27</v>
      </c>
      <c r="AA5" s="107"/>
      <c r="AB5" s="107"/>
      <c r="AC5" s="9" t="s">
        <v>9</v>
      </c>
      <c r="AD5" s="9"/>
      <c r="AE5" s="90"/>
      <c r="AF5" s="9" t="s">
        <v>8</v>
      </c>
      <c r="AG5" s="107">
        <f>L5+3</f>
        <v>28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25</v>
      </c>
      <c r="AO5" s="109"/>
      <c r="AP5" s="70" t="s">
        <v>12</v>
      </c>
      <c r="AQ5" s="11" t="s">
        <v>13</v>
      </c>
      <c r="AR5" s="23" t="s">
        <v>11</v>
      </c>
      <c r="AS5" s="109">
        <f>AG5</f>
        <v>28</v>
      </c>
      <c r="AT5" s="10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54" ht="15.75" customHeight="1" thickBot="1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4"/>
      <c r="B10" s="128" t="s">
        <v>3</v>
      </c>
      <c r="C10" s="129"/>
      <c r="D10" s="129"/>
      <c r="E10" s="129"/>
      <c r="F10" s="129"/>
      <c r="G10" s="129"/>
      <c r="H10" s="129"/>
      <c r="I10" s="129"/>
      <c r="J10" s="140"/>
      <c r="K10" s="140"/>
      <c r="L10" s="140"/>
      <c r="M10" s="140"/>
      <c r="N10" s="140"/>
      <c r="O10" s="140"/>
      <c r="P10" s="143"/>
      <c r="Q10" s="140"/>
      <c r="R10" s="140"/>
      <c r="S10" s="140"/>
      <c r="T10" s="140"/>
      <c r="U10" s="140"/>
      <c r="V10" s="140"/>
      <c r="W10" s="140"/>
      <c r="X10" s="146"/>
      <c r="Y10" s="140"/>
      <c r="Z10" s="149"/>
      <c r="AA10" s="152"/>
      <c r="AB10" s="149"/>
      <c r="AC10" s="149"/>
      <c r="AD10" s="155"/>
      <c r="AE10" s="158"/>
      <c r="AF10" s="161"/>
      <c r="AG10" s="149"/>
      <c r="AH10" s="149"/>
      <c r="AI10" s="149"/>
      <c r="AJ10" s="164"/>
      <c r="AK10" s="167"/>
      <c r="AL10" s="39"/>
      <c r="AM10" s="60" t="s">
        <v>68</v>
      </c>
      <c r="AN10" s="61"/>
      <c r="AO10" s="61"/>
      <c r="AP10" s="62"/>
      <c r="AQ10" s="170">
        <f>COUNTIF(J8:AK8,"■")</f>
        <v>0</v>
      </c>
      <c r="AR10" s="171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4"/>
      <c r="B11" s="131"/>
      <c r="C11" s="132"/>
      <c r="D11" s="132"/>
      <c r="E11" s="132"/>
      <c r="F11" s="132"/>
      <c r="G11" s="132"/>
      <c r="H11" s="132"/>
      <c r="I11" s="132"/>
      <c r="J11" s="141"/>
      <c r="K11" s="141"/>
      <c r="L11" s="141"/>
      <c r="M11" s="141"/>
      <c r="N11" s="141"/>
      <c r="O11" s="141"/>
      <c r="P11" s="144"/>
      <c r="Q11" s="141"/>
      <c r="R11" s="141"/>
      <c r="S11" s="141"/>
      <c r="T11" s="141"/>
      <c r="U11" s="141"/>
      <c r="V11" s="141"/>
      <c r="W11" s="141"/>
      <c r="X11" s="147"/>
      <c r="Y11" s="141"/>
      <c r="Z11" s="150"/>
      <c r="AA11" s="153"/>
      <c r="AB11" s="150"/>
      <c r="AC11" s="150"/>
      <c r="AD11" s="156"/>
      <c r="AE11" s="159"/>
      <c r="AF11" s="162"/>
      <c r="AG11" s="150"/>
      <c r="AH11" s="150"/>
      <c r="AI11" s="150"/>
      <c r="AJ11" s="165"/>
      <c r="AK11" s="168"/>
      <c r="AL11" s="39"/>
      <c r="AM11" s="28" t="s">
        <v>16</v>
      </c>
      <c r="AN11" s="29"/>
      <c r="AO11" s="29"/>
      <c r="AP11" s="30"/>
      <c r="AQ11" s="172">
        <f>SUM(AQ9:AR10)</f>
        <v>0</v>
      </c>
      <c r="AR11" s="173"/>
      <c r="AS11" s="31" t="s">
        <v>10</v>
      </c>
      <c r="AT11" s="174" t="s">
        <v>19</v>
      </c>
      <c r="AU11" s="175"/>
      <c r="AV11" s="176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4"/>
      <c r="B12" s="131"/>
      <c r="C12" s="132"/>
      <c r="D12" s="132"/>
      <c r="E12" s="132"/>
      <c r="F12" s="132"/>
      <c r="G12" s="132"/>
      <c r="H12" s="132"/>
      <c r="I12" s="132"/>
      <c r="J12" s="141"/>
      <c r="K12" s="141"/>
      <c r="L12" s="141"/>
      <c r="M12" s="141"/>
      <c r="N12" s="141"/>
      <c r="O12" s="141"/>
      <c r="P12" s="144"/>
      <c r="Q12" s="141"/>
      <c r="R12" s="141"/>
      <c r="S12" s="141"/>
      <c r="T12" s="141"/>
      <c r="U12" s="141"/>
      <c r="V12" s="141"/>
      <c r="W12" s="141"/>
      <c r="X12" s="147"/>
      <c r="Y12" s="141"/>
      <c r="Z12" s="150"/>
      <c r="AA12" s="153"/>
      <c r="AB12" s="150"/>
      <c r="AC12" s="150"/>
      <c r="AD12" s="156"/>
      <c r="AE12" s="159"/>
      <c r="AF12" s="162"/>
      <c r="AG12" s="150"/>
      <c r="AH12" s="150"/>
      <c r="AI12" s="150"/>
      <c r="AJ12" s="165"/>
      <c r="AK12" s="168"/>
      <c r="AL12" s="39"/>
      <c r="AM12" s="33" t="s">
        <v>15</v>
      </c>
      <c r="AN12" s="34"/>
      <c r="AO12" s="34"/>
      <c r="AP12" s="35"/>
      <c r="AQ12" s="170">
        <f>COUNT(J7:AK7)</f>
        <v>0</v>
      </c>
      <c r="AR12" s="171"/>
      <c r="AS12" s="36" t="s">
        <v>10</v>
      </c>
      <c r="AT12" s="177" t="e">
        <f>(AQ11/AQ12)*100</f>
        <v>#DIV/0!</v>
      </c>
      <c r="AU12" s="17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4"/>
      <c r="B13" s="131"/>
      <c r="C13" s="132"/>
      <c r="D13" s="132"/>
      <c r="E13" s="132"/>
      <c r="F13" s="132"/>
      <c r="G13" s="132"/>
      <c r="H13" s="132"/>
      <c r="I13" s="132"/>
      <c r="J13" s="141"/>
      <c r="K13" s="141"/>
      <c r="L13" s="141"/>
      <c r="M13" s="141"/>
      <c r="N13" s="141"/>
      <c r="O13" s="141"/>
      <c r="P13" s="144"/>
      <c r="Q13" s="141"/>
      <c r="R13" s="141"/>
      <c r="S13" s="141"/>
      <c r="T13" s="141"/>
      <c r="U13" s="141"/>
      <c r="V13" s="141"/>
      <c r="W13" s="141"/>
      <c r="X13" s="147"/>
      <c r="Y13" s="141"/>
      <c r="Z13" s="150"/>
      <c r="AA13" s="153"/>
      <c r="AB13" s="150"/>
      <c r="AC13" s="150"/>
      <c r="AD13" s="156"/>
      <c r="AE13" s="159"/>
      <c r="AF13" s="162"/>
      <c r="AG13" s="150"/>
      <c r="AH13" s="150"/>
      <c r="AI13" s="150"/>
      <c r="AJ13" s="165"/>
      <c r="AK13" s="168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4"/>
      <c r="B14" s="131"/>
      <c r="C14" s="132"/>
      <c r="D14" s="132"/>
      <c r="E14" s="132"/>
      <c r="F14" s="132"/>
      <c r="G14" s="132"/>
      <c r="H14" s="132"/>
      <c r="I14" s="132"/>
      <c r="J14" s="141"/>
      <c r="K14" s="141"/>
      <c r="L14" s="141"/>
      <c r="M14" s="141"/>
      <c r="N14" s="141"/>
      <c r="O14" s="141"/>
      <c r="P14" s="144"/>
      <c r="Q14" s="141"/>
      <c r="R14" s="141"/>
      <c r="S14" s="141"/>
      <c r="T14" s="141"/>
      <c r="U14" s="141"/>
      <c r="V14" s="141"/>
      <c r="W14" s="141"/>
      <c r="X14" s="147"/>
      <c r="Y14" s="141"/>
      <c r="Z14" s="150"/>
      <c r="AA14" s="153"/>
      <c r="AB14" s="150"/>
      <c r="AC14" s="150"/>
      <c r="AD14" s="156"/>
      <c r="AE14" s="159"/>
      <c r="AF14" s="162"/>
      <c r="AG14" s="150"/>
      <c r="AH14" s="150"/>
      <c r="AI14" s="150"/>
      <c r="AJ14" s="165"/>
      <c r="AK14" s="168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4"/>
      <c r="B15" s="131"/>
      <c r="C15" s="132"/>
      <c r="D15" s="132"/>
      <c r="E15" s="132"/>
      <c r="F15" s="132"/>
      <c r="G15" s="132"/>
      <c r="H15" s="132"/>
      <c r="I15" s="132"/>
      <c r="J15" s="141"/>
      <c r="K15" s="141"/>
      <c r="L15" s="141"/>
      <c r="M15" s="141"/>
      <c r="N15" s="141"/>
      <c r="O15" s="141"/>
      <c r="P15" s="144"/>
      <c r="Q15" s="141"/>
      <c r="R15" s="141"/>
      <c r="S15" s="141"/>
      <c r="T15" s="141"/>
      <c r="U15" s="141"/>
      <c r="V15" s="141"/>
      <c r="W15" s="141"/>
      <c r="X15" s="147"/>
      <c r="Y15" s="141"/>
      <c r="Z15" s="150"/>
      <c r="AA15" s="153"/>
      <c r="AB15" s="150"/>
      <c r="AC15" s="150"/>
      <c r="AD15" s="156"/>
      <c r="AE15" s="159"/>
      <c r="AF15" s="162"/>
      <c r="AG15" s="150"/>
      <c r="AH15" s="150"/>
      <c r="AI15" s="150"/>
      <c r="AJ15" s="165"/>
      <c r="AK15" s="168"/>
      <c r="AL15" s="39"/>
      <c r="AM15" s="24" t="s">
        <v>68</v>
      </c>
      <c r="AN15" s="25"/>
      <c r="AO15" s="25"/>
      <c r="AP15" s="26"/>
      <c r="AQ15" s="170">
        <f>COUNTIF(J9:AK9,"■")</f>
        <v>0</v>
      </c>
      <c r="AR15" s="171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4"/>
      <c r="B16" s="131"/>
      <c r="C16" s="132"/>
      <c r="D16" s="132"/>
      <c r="E16" s="132"/>
      <c r="F16" s="132"/>
      <c r="G16" s="132"/>
      <c r="H16" s="132"/>
      <c r="I16" s="132"/>
      <c r="J16" s="141"/>
      <c r="K16" s="141"/>
      <c r="L16" s="141"/>
      <c r="M16" s="141"/>
      <c r="N16" s="141"/>
      <c r="O16" s="141"/>
      <c r="P16" s="144"/>
      <c r="Q16" s="141"/>
      <c r="R16" s="141"/>
      <c r="S16" s="141"/>
      <c r="T16" s="141"/>
      <c r="U16" s="141"/>
      <c r="V16" s="141"/>
      <c r="W16" s="141"/>
      <c r="X16" s="147"/>
      <c r="Y16" s="141"/>
      <c r="Z16" s="150"/>
      <c r="AA16" s="153"/>
      <c r="AB16" s="150"/>
      <c r="AC16" s="150"/>
      <c r="AD16" s="156"/>
      <c r="AE16" s="159"/>
      <c r="AF16" s="162"/>
      <c r="AG16" s="150"/>
      <c r="AH16" s="150"/>
      <c r="AI16" s="150"/>
      <c r="AJ16" s="165"/>
      <c r="AK16" s="168"/>
      <c r="AL16" s="39"/>
      <c r="AM16" s="28" t="s">
        <v>16</v>
      </c>
      <c r="AN16" s="29"/>
      <c r="AO16" s="29"/>
      <c r="AP16" s="30"/>
      <c r="AQ16" s="172">
        <f>SUM(AQ14:AR15)</f>
        <v>0</v>
      </c>
      <c r="AR16" s="173"/>
      <c r="AS16" s="31" t="s">
        <v>10</v>
      </c>
      <c r="AT16" s="179" t="s">
        <v>19</v>
      </c>
      <c r="AU16" s="180"/>
      <c r="AV16" s="181"/>
      <c r="AW16" s="17"/>
      <c r="AX16" s="17"/>
    </row>
    <row r="17" spans="1:50" ht="15.75" customHeight="1" thickBot="1">
      <c r="A17" s="115"/>
      <c r="B17" s="134"/>
      <c r="C17" s="135"/>
      <c r="D17" s="135"/>
      <c r="E17" s="135"/>
      <c r="F17" s="135"/>
      <c r="G17" s="135"/>
      <c r="H17" s="135"/>
      <c r="I17" s="135"/>
      <c r="J17" s="142"/>
      <c r="K17" s="142"/>
      <c r="L17" s="142"/>
      <c r="M17" s="142"/>
      <c r="N17" s="142"/>
      <c r="O17" s="142"/>
      <c r="P17" s="145"/>
      <c r="Q17" s="142"/>
      <c r="R17" s="142"/>
      <c r="S17" s="142"/>
      <c r="T17" s="142"/>
      <c r="U17" s="142"/>
      <c r="V17" s="142"/>
      <c r="W17" s="142"/>
      <c r="X17" s="148"/>
      <c r="Y17" s="142"/>
      <c r="Z17" s="151"/>
      <c r="AA17" s="154"/>
      <c r="AB17" s="151"/>
      <c r="AC17" s="151"/>
      <c r="AD17" s="157"/>
      <c r="AE17" s="160"/>
      <c r="AF17" s="163"/>
      <c r="AG17" s="151"/>
      <c r="AH17" s="151"/>
      <c r="AI17" s="151"/>
      <c r="AJ17" s="166"/>
      <c r="AK17" s="169"/>
      <c r="AL17" s="39"/>
      <c r="AM17" s="33" t="s">
        <v>15</v>
      </c>
      <c r="AN17" s="34"/>
      <c r="AO17" s="34"/>
      <c r="AP17" s="35"/>
      <c r="AQ17" s="170">
        <f>COUNT(J7:AK7)</f>
        <v>0</v>
      </c>
      <c r="AR17" s="171"/>
      <c r="AS17" s="36" t="s">
        <v>10</v>
      </c>
      <c r="AT17" s="182" t="e">
        <f>(AQ16/AQ17)*100</f>
        <v>#DIV/0!</v>
      </c>
      <c r="AU17" s="183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29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30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31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32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29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32</v>
      </c>
      <c r="AT19" s="109"/>
      <c r="AU19" s="10" t="s">
        <v>12</v>
      </c>
      <c r="AV19" s="10"/>
      <c r="AW19" s="3"/>
    </row>
    <row r="20" spans="1:49" s="2" customFormat="1" ht="15.75" customHeight="1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49" s="2" customFormat="1" ht="15.75" customHeight="1" thickBot="1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4"/>
      <c r="B24" s="128" t="s">
        <v>3</v>
      </c>
      <c r="C24" s="129"/>
      <c r="D24" s="129"/>
      <c r="E24" s="129"/>
      <c r="F24" s="129"/>
      <c r="G24" s="129"/>
      <c r="H24" s="129"/>
      <c r="I24" s="129"/>
      <c r="J24" s="149"/>
      <c r="K24" s="164"/>
      <c r="L24" s="149"/>
      <c r="M24" s="149"/>
      <c r="N24" s="149"/>
      <c r="O24" s="164"/>
      <c r="P24" s="149"/>
      <c r="Q24" s="187"/>
      <c r="R24" s="164"/>
      <c r="S24" s="149"/>
      <c r="T24" s="149"/>
      <c r="U24" s="149"/>
      <c r="V24" s="149"/>
      <c r="W24" s="155"/>
      <c r="X24" s="164"/>
      <c r="Y24" s="164"/>
      <c r="Z24" s="149"/>
      <c r="AA24" s="190"/>
      <c r="AB24" s="149"/>
      <c r="AC24" s="149"/>
      <c r="AD24" s="149"/>
      <c r="AE24" s="203"/>
      <c r="AF24" s="164"/>
      <c r="AG24" s="164"/>
      <c r="AH24" s="149"/>
      <c r="AI24" s="190"/>
      <c r="AJ24" s="149"/>
      <c r="AK24" s="193"/>
      <c r="AL24" s="39"/>
      <c r="AM24" s="60" t="s">
        <v>68</v>
      </c>
      <c r="AN24" s="61"/>
      <c r="AO24" s="61"/>
      <c r="AP24" s="62"/>
      <c r="AQ24" s="170">
        <f>COUNTIF(J22:AK22,"■")</f>
        <v>0</v>
      </c>
      <c r="AR24" s="171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4"/>
      <c r="B25" s="131"/>
      <c r="C25" s="132"/>
      <c r="D25" s="132"/>
      <c r="E25" s="132"/>
      <c r="F25" s="132"/>
      <c r="G25" s="132"/>
      <c r="H25" s="132"/>
      <c r="I25" s="132"/>
      <c r="J25" s="150"/>
      <c r="K25" s="165"/>
      <c r="L25" s="150"/>
      <c r="M25" s="150"/>
      <c r="N25" s="150"/>
      <c r="O25" s="165"/>
      <c r="P25" s="150"/>
      <c r="Q25" s="188"/>
      <c r="R25" s="165"/>
      <c r="S25" s="150"/>
      <c r="T25" s="150"/>
      <c r="U25" s="150"/>
      <c r="V25" s="150"/>
      <c r="W25" s="156"/>
      <c r="X25" s="165"/>
      <c r="Y25" s="165"/>
      <c r="Z25" s="150"/>
      <c r="AA25" s="191"/>
      <c r="AB25" s="150"/>
      <c r="AC25" s="150"/>
      <c r="AD25" s="150"/>
      <c r="AE25" s="204"/>
      <c r="AF25" s="165"/>
      <c r="AG25" s="165"/>
      <c r="AH25" s="150"/>
      <c r="AI25" s="191"/>
      <c r="AJ25" s="150"/>
      <c r="AK25" s="194"/>
      <c r="AL25" s="39"/>
      <c r="AM25" s="28" t="s">
        <v>16</v>
      </c>
      <c r="AN25" s="29"/>
      <c r="AO25" s="29"/>
      <c r="AP25" s="30"/>
      <c r="AQ25" s="172">
        <f>SUM(AQ23:AR24)</f>
        <v>0</v>
      </c>
      <c r="AR25" s="173"/>
      <c r="AS25" s="31" t="s">
        <v>10</v>
      </c>
      <c r="AT25" s="174" t="s">
        <v>19</v>
      </c>
      <c r="AU25" s="175"/>
      <c r="AV25" s="176"/>
      <c r="AW25" s="17"/>
    </row>
    <row r="26" spans="1:49" s="2" customFormat="1" ht="15.75" customHeight="1" thickBot="1">
      <c r="A26" s="114"/>
      <c r="B26" s="131"/>
      <c r="C26" s="132"/>
      <c r="D26" s="132"/>
      <c r="E26" s="132"/>
      <c r="F26" s="132"/>
      <c r="G26" s="132"/>
      <c r="H26" s="132"/>
      <c r="I26" s="132"/>
      <c r="J26" s="150"/>
      <c r="K26" s="165"/>
      <c r="L26" s="150"/>
      <c r="M26" s="150"/>
      <c r="N26" s="150"/>
      <c r="O26" s="165"/>
      <c r="P26" s="150"/>
      <c r="Q26" s="188"/>
      <c r="R26" s="165"/>
      <c r="S26" s="150"/>
      <c r="T26" s="150"/>
      <c r="U26" s="150"/>
      <c r="V26" s="150"/>
      <c r="W26" s="156"/>
      <c r="X26" s="165"/>
      <c r="Y26" s="165"/>
      <c r="Z26" s="150"/>
      <c r="AA26" s="191"/>
      <c r="AB26" s="150"/>
      <c r="AC26" s="150"/>
      <c r="AD26" s="150"/>
      <c r="AE26" s="204"/>
      <c r="AF26" s="165"/>
      <c r="AG26" s="165"/>
      <c r="AH26" s="150"/>
      <c r="AI26" s="191"/>
      <c r="AJ26" s="150"/>
      <c r="AK26" s="194"/>
      <c r="AL26" s="39"/>
      <c r="AM26" s="33" t="s">
        <v>15</v>
      </c>
      <c r="AN26" s="34"/>
      <c r="AO26" s="34"/>
      <c r="AP26" s="35"/>
      <c r="AQ26" s="170">
        <f>COUNT(J21:AK21)</f>
        <v>0</v>
      </c>
      <c r="AR26" s="171"/>
      <c r="AS26" s="36" t="s">
        <v>10</v>
      </c>
      <c r="AT26" s="177" t="e">
        <f>(AQ25/AQ26)*100</f>
        <v>#DIV/0!</v>
      </c>
      <c r="AU26" s="178"/>
      <c r="AV26" s="76" t="s">
        <v>20</v>
      </c>
      <c r="AW26" s="17"/>
    </row>
    <row r="27" spans="1:49" s="2" customFormat="1" ht="18" customHeight="1" thickTop="1">
      <c r="A27" s="114"/>
      <c r="B27" s="131"/>
      <c r="C27" s="132"/>
      <c r="D27" s="132"/>
      <c r="E27" s="132"/>
      <c r="F27" s="132"/>
      <c r="G27" s="132"/>
      <c r="H27" s="132"/>
      <c r="I27" s="132"/>
      <c r="J27" s="150"/>
      <c r="K27" s="165"/>
      <c r="L27" s="150"/>
      <c r="M27" s="150"/>
      <c r="N27" s="150"/>
      <c r="O27" s="165"/>
      <c r="P27" s="150"/>
      <c r="Q27" s="188"/>
      <c r="R27" s="165"/>
      <c r="S27" s="150"/>
      <c r="T27" s="150"/>
      <c r="U27" s="150"/>
      <c r="V27" s="150"/>
      <c r="W27" s="156"/>
      <c r="X27" s="165"/>
      <c r="Y27" s="165"/>
      <c r="Z27" s="150"/>
      <c r="AA27" s="191"/>
      <c r="AB27" s="150"/>
      <c r="AC27" s="150"/>
      <c r="AD27" s="150"/>
      <c r="AE27" s="204"/>
      <c r="AF27" s="165"/>
      <c r="AG27" s="165"/>
      <c r="AH27" s="150"/>
      <c r="AI27" s="191"/>
      <c r="AJ27" s="150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4"/>
      <c r="B28" s="131"/>
      <c r="C28" s="132"/>
      <c r="D28" s="132"/>
      <c r="E28" s="132"/>
      <c r="F28" s="132"/>
      <c r="G28" s="132"/>
      <c r="H28" s="132"/>
      <c r="I28" s="132"/>
      <c r="J28" s="150"/>
      <c r="K28" s="165"/>
      <c r="L28" s="150"/>
      <c r="M28" s="150"/>
      <c r="N28" s="150"/>
      <c r="O28" s="165"/>
      <c r="P28" s="150"/>
      <c r="Q28" s="188"/>
      <c r="R28" s="165"/>
      <c r="S28" s="150"/>
      <c r="T28" s="150"/>
      <c r="U28" s="150"/>
      <c r="V28" s="150"/>
      <c r="W28" s="156"/>
      <c r="X28" s="165"/>
      <c r="Y28" s="165"/>
      <c r="Z28" s="150"/>
      <c r="AA28" s="191"/>
      <c r="AB28" s="150"/>
      <c r="AC28" s="150"/>
      <c r="AD28" s="150"/>
      <c r="AE28" s="204"/>
      <c r="AF28" s="165"/>
      <c r="AG28" s="165"/>
      <c r="AH28" s="150"/>
      <c r="AI28" s="191"/>
      <c r="AJ28" s="150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49" ht="15.75" customHeight="1" thickBot="1">
      <c r="A29" s="114"/>
      <c r="B29" s="131"/>
      <c r="C29" s="132"/>
      <c r="D29" s="132"/>
      <c r="E29" s="132"/>
      <c r="F29" s="132"/>
      <c r="G29" s="132"/>
      <c r="H29" s="132"/>
      <c r="I29" s="132"/>
      <c r="J29" s="150"/>
      <c r="K29" s="165"/>
      <c r="L29" s="150"/>
      <c r="M29" s="150"/>
      <c r="N29" s="150"/>
      <c r="O29" s="165"/>
      <c r="P29" s="150"/>
      <c r="Q29" s="188"/>
      <c r="R29" s="165"/>
      <c r="S29" s="150"/>
      <c r="T29" s="150"/>
      <c r="U29" s="150"/>
      <c r="V29" s="150"/>
      <c r="W29" s="156"/>
      <c r="X29" s="165"/>
      <c r="Y29" s="165"/>
      <c r="Z29" s="150"/>
      <c r="AA29" s="191"/>
      <c r="AB29" s="150"/>
      <c r="AC29" s="150"/>
      <c r="AD29" s="150"/>
      <c r="AE29" s="204"/>
      <c r="AF29" s="165"/>
      <c r="AG29" s="165"/>
      <c r="AH29" s="150"/>
      <c r="AI29" s="191"/>
      <c r="AJ29" s="150"/>
      <c r="AK29" s="194"/>
      <c r="AL29" s="39"/>
      <c r="AM29" s="24" t="s">
        <v>68</v>
      </c>
      <c r="AN29" s="25"/>
      <c r="AO29" s="25"/>
      <c r="AP29" s="26"/>
      <c r="AQ29" s="170">
        <f>COUNTIF(J23:AK23,"■")</f>
        <v>0</v>
      </c>
      <c r="AR29" s="171"/>
      <c r="AS29" s="27" t="s">
        <v>0</v>
      </c>
      <c r="AT29" s="17"/>
      <c r="AU29" s="17"/>
      <c r="AV29" s="17"/>
      <c r="AW29" s="17"/>
    </row>
    <row r="30" spans="1:49" ht="15.75" customHeight="1" thickTop="1">
      <c r="A30" s="114"/>
      <c r="B30" s="131"/>
      <c r="C30" s="132"/>
      <c r="D30" s="132"/>
      <c r="E30" s="132"/>
      <c r="F30" s="132"/>
      <c r="G30" s="132"/>
      <c r="H30" s="132"/>
      <c r="I30" s="132"/>
      <c r="J30" s="150"/>
      <c r="K30" s="165"/>
      <c r="L30" s="150"/>
      <c r="M30" s="150"/>
      <c r="N30" s="150"/>
      <c r="O30" s="165"/>
      <c r="P30" s="150"/>
      <c r="Q30" s="188"/>
      <c r="R30" s="165"/>
      <c r="S30" s="150"/>
      <c r="T30" s="150"/>
      <c r="U30" s="150"/>
      <c r="V30" s="150"/>
      <c r="W30" s="156"/>
      <c r="X30" s="165"/>
      <c r="Y30" s="165"/>
      <c r="Z30" s="150"/>
      <c r="AA30" s="191"/>
      <c r="AB30" s="150"/>
      <c r="AC30" s="150"/>
      <c r="AD30" s="150"/>
      <c r="AE30" s="204"/>
      <c r="AF30" s="165"/>
      <c r="AG30" s="165"/>
      <c r="AH30" s="150"/>
      <c r="AI30" s="191"/>
      <c r="AJ30" s="150"/>
      <c r="AK30" s="194"/>
      <c r="AL30" s="39"/>
      <c r="AM30" s="28" t="s">
        <v>16</v>
      </c>
      <c r="AN30" s="29"/>
      <c r="AO30" s="29"/>
      <c r="AP30" s="30"/>
      <c r="AQ30" s="172">
        <f>SUM(AQ28:AR29)</f>
        <v>0</v>
      </c>
      <c r="AR30" s="173"/>
      <c r="AS30" s="31" t="s">
        <v>10</v>
      </c>
      <c r="AT30" s="179" t="s">
        <v>19</v>
      </c>
      <c r="AU30" s="180"/>
      <c r="AV30" s="181"/>
      <c r="AW30" s="17"/>
    </row>
    <row r="31" spans="1:49" ht="15.75" customHeight="1" thickBot="1">
      <c r="A31" s="115"/>
      <c r="B31" s="134"/>
      <c r="C31" s="135"/>
      <c r="D31" s="135"/>
      <c r="E31" s="135"/>
      <c r="F31" s="135"/>
      <c r="G31" s="135"/>
      <c r="H31" s="135"/>
      <c r="I31" s="135"/>
      <c r="J31" s="151"/>
      <c r="K31" s="166"/>
      <c r="L31" s="151"/>
      <c r="M31" s="151"/>
      <c r="N31" s="151"/>
      <c r="O31" s="166"/>
      <c r="P31" s="151"/>
      <c r="Q31" s="189"/>
      <c r="R31" s="166"/>
      <c r="S31" s="151"/>
      <c r="T31" s="151"/>
      <c r="U31" s="151"/>
      <c r="V31" s="151"/>
      <c r="W31" s="157"/>
      <c r="X31" s="166"/>
      <c r="Y31" s="166"/>
      <c r="Z31" s="151"/>
      <c r="AA31" s="192"/>
      <c r="AB31" s="151"/>
      <c r="AC31" s="151"/>
      <c r="AD31" s="151"/>
      <c r="AE31" s="205"/>
      <c r="AF31" s="166"/>
      <c r="AG31" s="166"/>
      <c r="AH31" s="151"/>
      <c r="AI31" s="192"/>
      <c r="AJ31" s="151"/>
      <c r="AK31" s="195"/>
      <c r="AL31" s="39"/>
      <c r="AM31" s="33" t="s">
        <v>15</v>
      </c>
      <c r="AN31" s="34"/>
      <c r="AO31" s="34"/>
      <c r="AP31" s="35"/>
      <c r="AQ31" s="170">
        <f>COUNT(J21:AK21)</f>
        <v>0</v>
      </c>
      <c r="AR31" s="171"/>
      <c r="AS31" s="36" t="s">
        <v>10</v>
      </c>
      <c r="AT31" s="182" t="e">
        <f>(AQ30/AQ31)*100</f>
        <v>#DIV/0!</v>
      </c>
      <c r="AU31" s="183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33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34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35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36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33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36</v>
      </c>
      <c r="AT33" s="109"/>
      <c r="AU33" s="10" t="s">
        <v>12</v>
      </c>
      <c r="AV33" s="10"/>
      <c r="AW33" s="3"/>
    </row>
    <row r="34" spans="1:49" ht="15.75" customHeight="1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49" s="2" customFormat="1" ht="15.75" customHeight="1" thickBot="1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49" ht="15.75" customHeight="1" thickBot="1">
      <c r="A38" s="114"/>
      <c r="B38" s="128" t="s">
        <v>3</v>
      </c>
      <c r="C38" s="129"/>
      <c r="D38" s="129"/>
      <c r="E38" s="129"/>
      <c r="F38" s="129"/>
      <c r="G38" s="129"/>
      <c r="H38" s="129"/>
      <c r="I38" s="129"/>
      <c r="J38" s="149"/>
      <c r="K38" s="161"/>
      <c r="L38" s="149"/>
      <c r="M38" s="149"/>
      <c r="N38" s="149"/>
      <c r="O38" s="149"/>
      <c r="P38" s="149"/>
      <c r="Q38" s="184"/>
      <c r="R38" s="149"/>
      <c r="S38" s="149"/>
      <c r="T38" s="164"/>
      <c r="U38" s="164"/>
      <c r="V38" s="164"/>
      <c r="W38" s="155"/>
      <c r="X38" s="149"/>
      <c r="Y38" s="149"/>
      <c r="Z38" s="149"/>
      <c r="AA38" s="152"/>
      <c r="AB38" s="140"/>
      <c r="AC38" s="143"/>
      <c r="AD38" s="149"/>
      <c r="AE38" s="206"/>
      <c r="AF38" s="161"/>
      <c r="AG38" s="149"/>
      <c r="AH38" s="149"/>
      <c r="AI38" s="149"/>
      <c r="AJ38" s="149"/>
      <c r="AK38" s="149"/>
      <c r="AL38" s="39"/>
      <c r="AM38" s="60" t="s">
        <v>68</v>
      </c>
      <c r="AN38" s="61"/>
      <c r="AO38" s="61"/>
      <c r="AP38" s="62"/>
      <c r="AQ38" s="170">
        <f>COUNTIF(J36:AK36,"■")</f>
        <v>0</v>
      </c>
      <c r="AR38" s="171"/>
      <c r="AS38" s="27" t="s">
        <v>0</v>
      </c>
      <c r="AT38" s="17"/>
      <c r="AU38" s="17"/>
      <c r="AV38" s="17"/>
      <c r="AW38" s="17"/>
    </row>
    <row r="39" spans="1:50" ht="15.75" customHeight="1" thickTop="1">
      <c r="A39" s="114"/>
      <c r="B39" s="131"/>
      <c r="C39" s="132"/>
      <c r="D39" s="132"/>
      <c r="E39" s="132"/>
      <c r="F39" s="132"/>
      <c r="G39" s="132"/>
      <c r="H39" s="132"/>
      <c r="I39" s="132"/>
      <c r="J39" s="150"/>
      <c r="K39" s="162"/>
      <c r="L39" s="150"/>
      <c r="M39" s="150"/>
      <c r="N39" s="150"/>
      <c r="O39" s="150"/>
      <c r="P39" s="150"/>
      <c r="Q39" s="185"/>
      <c r="R39" s="150"/>
      <c r="S39" s="150"/>
      <c r="T39" s="165"/>
      <c r="U39" s="165"/>
      <c r="V39" s="165"/>
      <c r="W39" s="156"/>
      <c r="X39" s="150"/>
      <c r="Y39" s="150"/>
      <c r="Z39" s="150"/>
      <c r="AA39" s="153"/>
      <c r="AB39" s="141"/>
      <c r="AC39" s="144"/>
      <c r="AD39" s="150"/>
      <c r="AE39" s="207"/>
      <c r="AF39" s="162"/>
      <c r="AG39" s="150"/>
      <c r="AH39" s="150"/>
      <c r="AI39" s="150"/>
      <c r="AJ39" s="150"/>
      <c r="AK39" s="150"/>
      <c r="AL39" s="39"/>
      <c r="AM39" s="28" t="s">
        <v>16</v>
      </c>
      <c r="AN39" s="29"/>
      <c r="AO39" s="29"/>
      <c r="AP39" s="30"/>
      <c r="AQ39" s="172">
        <f>SUM(AQ37:AR38)</f>
        <v>0</v>
      </c>
      <c r="AR39" s="173"/>
      <c r="AS39" s="31" t="s">
        <v>10</v>
      </c>
      <c r="AT39" s="174" t="s">
        <v>19</v>
      </c>
      <c r="AU39" s="175"/>
      <c r="AV39" s="176"/>
      <c r="AW39" s="17"/>
      <c r="AX39" s="7" t="s">
        <v>34</v>
      </c>
    </row>
    <row r="40" spans="1:50" ht="15.75" customHeight="1" thickBot="1">
      <c r="A40" s="114"/>
      <c r="B40" s="131"/>
      <c r="C40" s="132"/>
      <c r="D40" s="132"/>
      <c r="E40" s="132"/>
      <c r="F40" s="132"/>
      <c r="G40" s="132"/>
      <c r="H40" s="132"/>
      <c r="I40" s="132"/>
      <c r="J40" s="150"/>
      <c r="K40" s="162"/>
      <c r="L40" s="150"/>
      <c r="M40" s="150"/>
      <c r="N40" s="150"/>
      <c r="O40" s="150"/>
      <c r="P40" s="150"/>
      <c r="Q40" s="185"/>
      <c r="R40" s="150"/>
      <c r="S40" s="150"/>
      <c r="T40" s="165"/>
      <c r="U40" s="165"/>
      <c r="V40" s="165"/>
      <c r="W40" s="156"/>
      <c r="X40" s="150"/>
      <c r="Y40" s="150"/>
      <c r="Z40" s="150"/>
      <c r="AA40" s="153"/>
      <c r="AB40" s="141"/>
      <c r="AC40" s="144"/>
      <c r="AD40" s="150"/>
      <c r="AE40" s="207"/>
      <c r="AF40" s="162"/>
      <c r="AG40" s="150"/>
      <c r="AH40" s="150"/>
      <c r="AI40" s="150"/>
      <c r="AJ40" s="150"/>
      <c r="AK40" s="150"/>
      <c r="AL40" s="39"/>
      <c r="AM40" s="33" t="s">
        <v>15</v>
      </c>
      <c r="AN40" s="34"/>
      <c r="AO40" s="34"/>
      <c r="AP40" s="35"/>
      <c r="AQ40" s="170">
        <f>COUNT(J35:W35)</f>
        <v>0</v>
      </c>
      <c r="AR40" s="171"/>
      <c r="AS40" s="36" t="s">
        <v>10</v>
      </c>
      <c r="AT40" s="177" t="e">
        <f>(AQ39/AQ40)*100</f>
        <v>#DIV/0!</v>
      </c>
      <c r="AU40" s="178"/>
      <c r="AV40" s="76" t="s">
        <v>20</v>
      </c>
      <c r="AW40" s="17"/>
      <c r="AX40" s="5" t="s">
        <v>29</v>
      </c>
    </row>
    <row r="41" spans="1:50" ht="15.75" customHeight="1" thickTop="1">
      <c r="A41" s="114"/>
      <c r="B41" s="131"/>
      <c r="C41" s="132"/>
      <c r="D41" s="132"/>
      <c r="E41" s="132"/>
      <c r="F41" s="132"/>
      <c r="G41" s="132"/>
      <c r="H41" s="132"/>
      <c r="I41" s="132"/>
      <c r="J41" s="150"/>
      <c r="K41" s="162"/>
      <c r="L41" s="150"/>
      <c r="M41" s="150"/>
      <c r="N41" s="150"/>
      <c r="O41" s="150"/>
      <c r="P41" s="150"/>
      <c r="Q41" s="185"/>
      <c r="R41" s="150"/>
      <c r="S41" s="150"/>
      <c r="T41" s="165"/>
      <c r="U41" s="165"/>
      <c r="V41" s="165"/>
      <c r="W41" s="156"/>
      <c r="X41" s="150"/>
      <c r="Y41" s="150"/>
      <c r="Z41" s="150"/>
      <c r="AA41" s="153"/>
      <c r="AB41" s="141"/>
      <c r="AC41" s="144"/>
      <c r="AD41" s="150"/>
      <c r="AE41" s="207"/>
      <c r="AF41" s="162"/>
      <c r="AG41" s="150"/>
      <c r="AH41" s="150"/>
      <c r="AI41" s="150"/>
      <c r="AJ41" s="150"/>
      <c r="AK41" s="150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4"/>
      <c r="B42" s="131"/>
      <c r="C42" s="132"/>
      <c r="D42" s="132"/>
      <c r="E42" s="132"/>
      <c r="F42" s="132"/>
      <c r="G42" s="132"/>
      <c r="H42" s="132"/>
      <c r="I42" s="132"/>
      <c r="J42" s="150"/>
      <c r="K42" s="162"/>
      <c r="L42" s="150"/>
      <c r="M42" s="150"/>
      <c r="N42" s="150"/>
      <c r="O42" s="150"/>
      <c r="P42" s="150"/>
      <c r="Q42" s="185"/>
      <c r="R42" s="150"/>
      <c r="S42" s="150"/>
      <c r="T42" s="165"/>
      <c r="U42" s="165"/>
      <c r="V42" s="165"/>
      <c r="W42" s="156"/>
      <c r="X42" s="150"/>
      <c r="Y42" s="150"/>
      <c r="Z42" s="150"/>
      <c r="AA42" s="153"/>
      <c r="AB42" s="141"/>
      <c r="AC42" s="144"/>
      <c r="AD42" s="150"/>
      <c r="AE42" s="207"/>
      <c r="AF42" s="162"/>
      <c r="AG42" s="150"/>
      <c r="AH42" s="150"/>
      <c r="AI42" s="150"/>
      <c r="AJ42" s="150"/>
      <c r="AK42" s="150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4"/>
      <c r="B43" s="131"/>
      <c r="C43" s="132"/>
      <c r="D43" s="132"/>
      <c r="E43" s="132"/>
      <c r="F43" s="132"/>
      <c r="G43" s="132"/>
      <c r="H43" s="132"/>
      <c r="I43" s="132"/>
      <c r="J43" s="150"/>
      <c r="K43" s="162"/>
      <c r="L43" s="150"/>
      <c r="M43" s="150"/>
      <c r="N43" s="150"/>
      <c r="O43" s="150"/>
      <c r="P43" s="150"/>
      <c r="Q43" s="185"/>
      <c r="R43" s="150"/>
      <c r="S43" s="150"/>
      <c r="T43" s="165"/>
      <c r="U43" s="165"/>
      <c r="V43" s="165"/>
      <c r="W43" s="156"/>
      <c r="X43" s="150"/>
      <c r="Y43" s="150"/>
      <c r="Z43" s="150"/>
      <c r="AA43" s="153"/>
      <c r="AB43" s="141"/>
      <c r="AC43" s="144"/>
      <c r="AD43" s="150"/>
      <c r="AE43" s="207"/>
      <c r="AF43" s="162"/>
      <c r="AG43" s="150"/>
      <c r="AH43" s="150"/>
      <c r="AI43" s="150"/>
      <c r="AJ43" s="150"/>
      <c r="AK43" s="150"/>
      <c r="AL43" s="39"/>
      <c r="AM43" s="24" t="s">
        <v>68</v>
      </c>
      <c r="AN43" s="25"/>
      <c r="AO43" s="25"/>
      <c r="AP43" s="26"/>
      <c r="AQ43" s="170">
        <f>COUNTIF(J37:AK37,"■")</f>
        <v>0</v>
      </c>
      <c r="AR43" s="171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4"/>
      <c r="B44" s="131"/>
      <c r="C44" s="132"/>
      <c r="D44" s="132"/>
      <c r="E44" s="132"/>
      <c r="F44" s="132"/>
      <c r="G44" s="132"/>
      <c r="H44" s="132"/>
      <c r="I44" s="132"/>
      <c r="J44" s="150"/>
      <c r="K44" s="162"/>
      <c r="L44" s="150"/>
      <c r="M44" s="150"/>
      <c r="N44" s="150"/>
      <c r="O44" s="150"/>
      <c r="P44" s="150"/>
      <c r="Q44" s="185"/>
      <c r="R44" s="150"/>
      <c r="S44" s="150"/>
      <c r="T44" s="165"/>
      <c r="U44" s="165"/>
      <c r="V44" s="165"/>
      <c r="W44" s="156"/>
      <c r="X44" s="150"/>
      <c r="Y44" s="150"/>
      <c r="Z44" s="150"/>
      <c r="AA44" s="153"/>
      <c r="AB44" s="141"/>
      <c r="AC44" s="144"/>
      <c r="AD44" s="150"/>
      <c r="AE44" s="207"/>
      <c r="AF44" s="162"/>
      <c r="AG44" s="150"/>
      <c r="AH44" s="150"/>
      <c r="AI44" s="150"/>
      <c r="AJ44" s="150"/>
      <c r="AK44" s="150"/>
      <c r="AL44" s="39"/>
      <c r="AM44" s="28" t="s">
        <v>16</v>
      </c>
      <c r="AN44" s="29"/>
      <c r="AO44" s="29"/>
      <c r="AP44" s="30"/>
      <c r="AQ44" s="172">
        <f>SUM(AQ42:AR43)</f>
        <v>0</v>
      </c>
      <c r="AR44" s="173"/>
      <c r="AS44" s="31" t="s">
        <v>10</v>
      </c>
      <c r="AT44" s="179" t="s">
        <v>19</v>
      </c>
      <c r="AU44" s="180"/>
      <c r="AV44" s="181"/>
      <c r="AW44" s="17"/>
      <c r="AX44" s="7" t="s">
        <v>30</v>
      </c>
      <c r="AY44" s="17"/>
      <c r="AZ44" s="17"/>
      <c r="BA44" s="17"/>
    </row>
    <row r="45" spans="1:53" ht="15.75" customHeight="1" thickBot="1">
      <c r="A45" s="115"/>
      <c r="B45" s="134"/>
      <c r="C45" s="135"/>
      <c r="D45" s="135"/>
      <c r="E45" s="135"/>
      <c r="F45" s="135"/>
      <c r="G45" s="135"/>
      <c r="H45" s="135"/>
      <c r="I45" s="135"/>
      <c r="J45" s="151"/>
      <c r="K45" s="163"/>
      <c r="L45" s="151"/>
      <c r="M45" s="151"/>
      <c r="N45" s="151"/>
      <c r="O45" s="151"/>
      <c r="P45" s="151"/>
      <c r="Q45" s="186"/>
      <c r="R45" s="151"/>
      <c r="S45" s="151"/>
      <c r="T45" s="166"/>
      <c r="U45" s="166"/>
      <c r="V45" s="166"/>
      <c r="W45" s="157"/>
      <c r="X45" s="151"/>
      <c r="Y45" s="151"/>
      <c r="Z45" s="151"/>
      <c r="AA45" s="154"/>
      <c r="AB45" s="142"/>
      <c r="AC45" s="145"/>
      <c r="AD45" s="151"/>
      <c r="AE45" s="208"/>
      <c r="AF45" s="163"/>
      <c r="AG45" s="151"/>
      <c r="AH45" s="151"/>
      <c r="AI45" s="151"/>
      <c r="AJ45" s="151"/>
      <c r="AK45" s="151"/>
      <c r="AL45" s="39"/>
      <c r="AM45" s="33" t="s">
        <v>15</v>
      </c>
      <c r="AN45" s="34"/>
      <c r="AO45" s="34"/>
      <c r="AP45" s="35"/>
      <c r="AQ45" s="170">
        <f>COUNT(J35:P35)</f>
        <v>0</v>
      </c>
      <c r="AR45" s="171"/>
      <c r="AS45" s="36" t="s">
        <v>10</v>
      </c>
      <c r="AT45" s="182" t="e">
        <f>(AQ44/AQ45)*100</f>
        <v>#DIV/0!</v>
      </c>
      <c r="AU45" s="183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199">
        <f>'集計表'!F2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熊谷市○○部○○課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3" t="s">
        <v>7</v>
      </c>
      <c r="C3" s="103"/>
      <c r="D3" s="103"/>
      <c r="E3" s="89" t="s">
        <v>41</v>
      </c>
      <c r="F3" s="199">
        <f>'集計表'!F3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37</v>
      </c>
      <c r="M5" s="107"/>
      <c r="N5" s="107"/>
      <c r="O5" s="9" t="s">
        <v>9</v>
      </c>
      <c r="P5" s="58"/>
      <c r="Q5" s="9"/>
      <c r="R5" s="9" t="s">
        <v>8</v>
      </c>
      <c r="S5" s="107">
        <f>L5+1</f>
        <v>38</v>
      </c>
      <c r="T5" s="107"/>
      <c r="U5" s="107"/>
      <c r="V5" s="9" t="s">
        <v>9</v>
      </c>
      <c r="W5" s="9"/>
      <c r="X5" s="90"/>
      <c r="Y5" s="9" t="s">
        <v>8</v>
      </c>
      <c r="Z5" s="107">
        <f>L5+2</f>
        <v>39</v>
      </c>
      <c r="AA5" s="107"/>
      <c r="AB5" s="107"/>
      <c r="AC5" s="9" t="s">
        <v>9</v>
      </c>
      <c r="AD5" s="58"/>
      <c r="AE5" s="9"/>
      <c r="AF5" s="9" t="s">
        <v>8</v>
      </c>
      <c r="AG5" s="107">
        <f>L5+3</f>
        <v>40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37</v>
      </c>
      <c r="AO5" s="109"/>
      <c r="AP5" s="70" t="s">
        <v>12</v>
      </c>
      <c r="AQ5" s="11" t="s">
        <v>13</v>
      </c>
      <c r="AR5" s="23" t="s">
        <v>11</v>
      </c>
      <c r="AS5" s="109">
        <f>AG5</f>
        <v>40</v>
      </c>
      <c r="AT5" s="10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54" ht="15.75" customHeight="1" thickBot="1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4"/>
      <c r="B10" s="128" t="s">
        <v>3</v>
      </c>
      <c r="C10" s="129"/>
      <c r="D10" s="129"/>
      <c r="E10" s="129"/>
      <c r="F10" s="129"/>
      <c r="G10" s="129"/>
      <c r="H10" s="129"/>
      <c r="I10" s="129"/>
      <c r="J10" s="140"/>
      <c r="K10" s="140"/>
      <c r="L10" s="140"/>
      <c r="M10" s="140"/>
      <c r="N10" s="140"/>
      <c r="O10" s="140"/>
      <c r="P10" s="140"/>
      <c r="Q10" s="137"/>
      <c r="R10" s="140"/>
      <c r="S10" s="140"/>
      <c r="T10" s="140"/>
      <c r="U10" s="140"/>
      <c r="V10" s="140"/>
      <c r="W10" s="143"/>
      <c r="X10" s="209"/>
      <c r="Y10" s="140"/>
      <c r="Z10" s="149"/>
      <c r="AA10" s="152"/>
      <c r="AB10" s="149"/>
      <c r="AC10" s="149"/>
      <c r="AD10" s="149"/>
      <c r="AE10" s="206"/>
      <c r="AF10" s="161"/>
      <c r="AG10" s="149"/>
      <c r="AH10" s="149"/>
      <c r="AI10" s="149"/>
      <c r="AJ10" s="164"/>
      <c r="AK10" s="167"/>
      <c r="AL10" s="39"/>
      <c r="AM10" s="60" t="s">
        <v>68</v>
      </c>
      <c r="AN10" s="61"/>
      <c r="AO10" s="61"/>
      <c r="AP10" s="62"/>
      <c r="AQ10" s="170">
        <f>COUNTIF(J8:AK8,"■")</f>
        <v>0</v>
      </c>
      <c r="AR10" s="171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4"/>
      <c r="B11" s="131"/>
      <c r="C11" s="132"/>
      <c r="D11" s="132"/>
      <c r="E11" s="132"/>
      <c r="F11" s="132"/>
      <c r="G11" s="132"/>
      <c r="H11" s="132"/>
      <c r="I11" s="132"/>
      <c r="J11" s="141"/>
      <c r="K11" s="141"/>
      <c r="L11" s="141"/>
      <c r="M11" s="141"/>
      <c r="N11" s="141"/>
      <c r="O11" s="141"/>
      <c r="P11" s="141"/>
      <c r="Q11" s="138"/>
      <c r="R11" s="141"/>
      <c r="S11" s="141"/>
      <c r="T11" s="141"/>
      <c r="U11" s="141"/>
      <c r="V11" s="141"/>
      <c r="W11" s="144"/>
      <c r="X11" s="210"/>
      <c r="Y11" s="141"/>
      <c r="Z11" s="150"/>
      <c r="AA11" s="153"/>
      <c r="AB11" s="150"/>
      <c r="AC11" s="150"/>
      <c r="AD11" s="150"/>
      <c r="AE11" s="207"/>
      <c r="AF11" s="162"/>
      <c r="AG11" s="150"/>
      <c r="AH11" s="150"/>
      <c r="AI11" s="150"/>
      <c r="AJ11" s="165"/>
      <c r="AK11" s="168"/>
      <c r="AL11" s="39"/>
      <c r="AM11" s="28" t="s">
        <v>16</v>
      </c>
      <c r="AN11" s="29"/>
      <c r="AO11" s="29"/>
      <c r="AP11" s="30"/>
      <c r="AQ11" s="172">
        <f>SUM(AQ9:AR10)</f>
        <v>0</v>
      </c>
      <c r="AR11" s="173"/>
      <c r="AS11" s="31" t="s">
        <v>10</v>
      </c>
      <c r="AT11" s="174" t="s">
        <v>19</v>
      </c>
      <c r="AU11" s="175"/>
      <c r="AV11" s="176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4"/>
      <c r="B12" s="131"/>
      <c r="C12" s="132"/>
      <c r="D12" s="132"/>
      <c r="E12" s="132"/>
      <c r="F12" s="132"/>
      <c r="G12" s="132"/>
      <c r="H12" s="132"/>
      <c r="I12" s="132"/>
      <c r="J12" s="141"/>
      <c r="K12" s="141"/>
      <c r="L12" s="141"/>
      <c r="M12" s="141"/>
      <c r="N12" s="141"/>
      <c r="O12" s="141"/>
      <c r="P12" s="141"/>
      <c r="Q12" s="138"/>
      <c r="R12" s="141"/>
      <c r="S12" s="141"/>
      <c r="T12" s="141"/>
      <c r="U12" s="141"/>
      <c r="V12" s="141"/>
      <c r="W12" s="144"/>
      <c r="X12" s="210"/>
      <c r="Y12" s="141"/>
      <c r="Z12" s="150"/>
      <c r="AA12" s="153"/>
      <c r="AB12" s="150"/>
      <c r="AC12" s="150"/>
      <c r="AD12" s="150"/>
      <c r="AE12" s="207"/>
      <c r="AF12" s="162"/>
      <c r="AG12" s="150"/>
      <c r="AH12" s="150"/>
      <c r="AI12" s="150"/>
      <c r="AJ12" s="165"/>
      <c r="AK12" s="168"/>
      <c r="AL12" s="39"/>
      <c r="AM12" s="33" t="s">
        <v>15</v>
      </c>
      <c r="AN12" s="34"/>
      <c r="AO12" s="34"/>
      <c r="AP12" s="35"/>
      <c r="AQ12" s="170">
        <f>COUNT(J7:AK7)</f>
        <v>0</v>
      </c>
      <c r="AR12" s="171"/>
      <c r="AS12" s="36" t="s">
        <v>10</v>
      </c>
      <c r="AT12" s="177" t="e">
        <f>(AQ11/AQ12)*100</f>
        <v>#DIV/0!</v>
      </c>
      <c r="AU12" s="17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4"/>
      <c r="B13" s="131"/>
      <c r="C13" s="132"/>
      <c r="D13" s="132"/>
      <c r="E13" s="132"/>
      <c r="F13" s="132"/>
      <c r="G13" s="132"/>
      <c r="H13" s="132"/>
      <c r="I13" s="132"/>
      <c r="J13" s="141"/>
      <c r="K13" s="141"/>
      <c r="L13" s="141"/>
      <c r="M13" s="141"/>
      <c r="N13" s="141"/>
      <c r="O13" s="141"/>
      <c r="P13" s="141"/>
      <c r="Q13" s="138"/>
      <c r="R13" s="141"/>
      <c r="S13" s="141"/>
      <c r="T13" s="141"/>
      <c r="U13" s="141"/>
      <c r="V13" s="141"/>
      <c r="W13" s="144"/>
      <c r="X13" s="210"/>
      <c r="Y13" s="141"/>
      <c r="Z13" s="150"/>
      <c r="AA13" s="153"/>
      <c r="AB13" s="150"/>
      <c r="AC13" s="150"/>
      <c r="AD13" s="150"/>
      <c r="AE13" s="207"/>
      <c r="AF13" s="162"/>
      <c r="AG13" s="150"/>
      <c r="AH13" s="150"/>
      <c r="AI13" s="150"/>
      <c r="AJ13" s="165"/>
      <c r="AK13" s="168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4"/>
      <c r="B14" s="131"/>
      <c r="C14" s="132"/>
      <c r="D14" s="132"/>
      <c r="E14" s="132"/>
      <c r="F14" s="132"/>
      <c r="G14" s="132"/>
      <c r="H14" s="132"/>
      <c r="I14" s="132"/>
      <c r="J14" s="141"/>
      <c r="K14" s="141"/>
      <c r="L14" s="141"/>
      <c r="M14" s="141"/>
      <c r="N14" s="141"/>
      <c r="O14" s="141"/>
      <c r="P14" s="141"/>
      <c r="Q14" s="138"/>
      <c r="R14" s="141"/>
      <c r="S14" s="141"/>
      <c r="T14" s="141"/>
      <c r="U14" s="141"/>
      <c r="V14" s="141"/>
      <c r="W14" s="144"/>
      <c r="X14" s="210"/>
      <c r="Y14" s="141"/>
      <c r="Z14" s="150"/>
      <c r="AA14" s="153"/>
      <c r="AB14" s="150"/>
      <c r="AC14" s="150"/>
      <c r="AD14" s="150"/>
      <c r="AE14" s="207"/>
      <c r="AF14" s="162"/>
      <c r="AG14" s="150"/>
      <c r="AH14" s="150"/>
      <c r="AI14" s="150"/>
      <c r="AJ14" s="165"/>
      <c r="AK14" s="168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4"/>
      <c r="B15" s="131"/>
      <c r="C15" s="132"/>
      <c r="D15" s="132"/>
      <c r="E15" s="132"/>
      <c r="F15" s="132"/>
      <c r="G15" s="132"/>
      <c r="H15" s="132"/>
      <c r="I15" s="132"/>
      <c r="J15" s="141"/>
      <c r="K15" s="141"/>
      <c r="L15" s="141"/>
      <c r="M15" s="141"/>
      <c r="N15" s="141"/>
      <c r="O15" s="141"/>
      <c r="P15" s="141"/>
      <c r="Q15" s="138"/>
      <c r="R15" s="141"/>
      <c r="S15" s="141"/>
      <c r="T15" s="141"/>
      <c r="U15" s="141"/>
      <c r="V15" s="141"/>
      <c r="W15" s="144"/>
      <c r="X15" s="210"/>
      <c r="Y15" s="141"/>
      <c r="Z15" s="150"/>
      <c r="AA15" s="153"/>
      <c r="AB15" s="150"/>
      <c r="AC15" s="150"/>
      <c r="AD15" s="150"/>
      <c r="AE15" s="207"/>
      <c r="AF15" s="162"/>
      <c r="AG15" s="150"/>
      <c r="AH15" s="150"/>
      <c r="AI15" s="150"/>
      <c r="AJ15" s="165"/>
      <c r="AK15" s="168"/>
      <c r="AL15" s="39"/>
      <c r="AM15" s="24" t="s">
        <v>68</v>
      </c>
      <c r="AN15" s="25"/>
      <c r="AO15" s="25"/>
      <c r="AP15" s="26"/>
      <c r="AQ15" s="170">
        <f>COUNTIF(J9:AK9,"■")</f>
        <v>0</v>
      </c>
      <c r="AR15" s="171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4"/>
      <c r="B16" s="131"/>
      <c r="C16" s="132"/>
      <c r="D16" s="132"/>
      <c r="E16" s="132"/>
      <c r="F16" s="132"/>
      <c r="G16" s="132"/>
      <c r="H16" s="132"/>
      <c r="I16" s="132"/>
      <c r="J16" s="141"/>
      <c r="K16" s="141"/>
      <c r="L16" s="141"/>
      <c r="M16" s="141"/>
      <c r="N16" s="141"/>
      <c r="O16" s="141"/>
      <c r="P16" s="141"/>
      <c r="Q16" s="138"/>
      <c r="R16" s="141"/>
      <c r="S16" s="141"/>
      <c r="T16" s="141"/>
      <c r="U16" s="141"/>
      <c r="V16" s="141"/>
      <c r="W16" s="144"/>
      <c r="X16" s="210"/>
      <c r="Y16" s="141"/>
      <c r="Z16" s="150"/>
      <c r="AA16" s="153"/>
      <c r="AB16" s="150"/>
      <c r="AC16" s="150"/>
      <c r="AD16" s="150"/>
      <c r="AE16" s="207"/>
      <c r="AF16" s="162"/>
      <c r="AG16" s="150"/>
      <c r="AH16" s="150"/>
      <c r="AI16" s="150"/>
      <c r="AJ16" s="165"/>
      <c r="AK16" s="168"/>
      <c r="AL16" s="39"/>
      <c r="AM16" s="28" t="s">
        <v>16</v>
      </c>
      <c r="AN16" s="29"/>
      <c r="AO16" s="29"/>
      <c r="AP16" s="30"/>
      <c r="AQ16" s="172">
        <f>SUM(AQ14:AR15)</f>
        <v>0</v>
      </c>
      <c r="AR16" s="173"/>
      <c r="AS16" s="31" t="s">
        <v>10</v>
      </c>
      <c r="AT16" s="179" t="s">
        <v>19</v>
      </c>
      <c r="AU16" s="180"/>
      <c r="AV16" s="181"/>
      <c r="AW16" s="17"/>
      <c r="AX16" s="17"/>
    </row>
    <row r="17" spans="1:50" ht="15.75" customHeight="1" thickBot="1">
      <c r="A17" s="115"/>
      <c r="B17" s="134"/>
      <c r="C17" s="135"/>
      <c r="D17" s="135"/>
      <c r="E17" s="135"/>
      <c r="F17" s="135"/>
      <c r="G17" s="135"/>
      <c r="H17" s="135"/>
      <c r="I17" s="135"/>
      <c r="J17" s="142"/>
      <c r="K17" s="142"/>
      <c r="L17" s="142"/>
      <c r="M17" s="142"/>
      <c r="N17" s="142"/>
      <c r="O17" s="142"/>
      <c r="P17" s="142"/>
      <c r="Q17" s="139"/>
      <c r="R17" s="142"/>
      <c r="S17" s="142"/>
      <c r="T17" s="142"/>
      <c r="U17" s="142"/>
      <c r="V17" s="142"/>
      <c r="W17" s="145"/>
      <c r="X17" s="211"/>
      <c r="Y17" s="142"/>
      <c r="Z17" s="151"/>
      <c r="AA17" s="154"/>
      <c r="AB17" s="151"/>
      <c r="AC17" s="151"/>
      <c r="AD17" s="151"/>
      <c r="AE17" s="208"/>
      <c r="AF17" s="163"/>
      <c r="AG17" s="151"/>
      <c r="AH17" s="151"/>
      <c r="AI17" s="151"/>
      <c r="AJ17" s="166"/>
      <c r="AK17" s="169"/>
      <c r="AL17" s="39"/>
      <c r="AM17" s="33" t="s">
        <v>15</v>
      </c>
      <c r="AN17" s="34"/>
      <c r="AO17" s="34"/>
      <c r="AP17" s="35"/>
      <c r="AQ17" s="170">
        <f>COUNT(J7:AK7)</f>
        <v>0</v>
      </c>
      <c r="AR17" s="171"/>
      <c r="AS17" s="36" t="s">
        <v>10</v>
      </c>
      <c r="AT17" s="182" t="e">
        <f>(AQ16/AQ17)*100</f>
        <v>#DIV/0!</v>
      </c>
      <c r="AU17" s="183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41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42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43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44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41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44</v>
      </c>
      <c r="AT19" s="109"/>
      <c r="AU19" s="10" t="s">
        <v>12</v>
      </c>
      <c r="AV19" s="10"/>
      <c r="AW19" s="3"/>
    </row>
    <row r="20" spans="1:49" s="2" customFormat="1" ht="15.75" customHeight="1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49" s="2" customFormat="1" ht="15.75" customHeight="1" thickBot="1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4"/>
      <c r="B24" s="128" t="s">
        <v>3</v>
      </c>
      <c r="C24" s="129"/>
      <c r="D24" s="129"/>
      <c r="E24" s="129"/>
      <c r="F24" s="129"/>
      <c r="G24" s="129"/>
      <c r="H24" s="129"/>
      <c r="I24" s="129"/>
      <c r="J24" s="149"/>
      <c r="K24" s="164"/>
      <c r="L24" s="149"/>
      <c r="M24" s="149"/>
      <c r="N24" s="149"/>
      <c r="O24" s="164"/>
      <c r="P24" s="149"/>
      <c r="Q24" s="187"/>
      <c r="R24" s="164"/>
      <c r="S24" s="149"/>
      <c r="T24" s="149"/>
      <c r="U24" s="149"/>
      <c r="V24" s="149"/>
      <c r="W24" s="155"/>
      <c r="X24" s="164"/>
      <c r="Y24" s="164"/>
      <c r="Z24" s="149"/>
      <c r="AA24" s="190"/>
      <c r="AB24" s="149"/>
      <c r="AC24" s="149"/>
      <c r="AD24" s="149"/>
      <c r="AE24" s="203"/>
      <c r="AF24" s="164"/>
      <c r="AG24" s="164"/>
      <c r="AH24" s="149"/>
      <c r="AI24" s="190"/>
      <c r="AJ24" s="149"/>
      <c r="AK24" s="193"/>
      <c r="AL24" s="39"/>
      <c r="AM24" s="60" t="s">
        <v>68</v>
      </c>
      <c r="AN24" s="61"/>
      <c r="AO24" s="61"/>
      <c r="AP24" s="62"/>
      <c r="AQ24" s="170">
        <f>COUNTIF(J22:AK22,"■")</f>
        <v>0</v>
      </c>
      <c r="AR24" s="171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4"/>
      <c r="B25" s="131"/>
      <c r="C25" s="132"/>
      <c r="D25" s="132"/>
      <c r="E25" s="132"/>
      <c r="F25" s="132"/>
      <c r="G25" s="132"/>
      <c r="H25" s="132"/>
      <c r="I25" s="132"/>
      <c r="J25" s="150"/>
      <c r="K25" s="165"/>
      <c r="L25" s="150"/>
      <c r="M25" s="150"/>
      <c r="N25" s="150"/>
      <c r="O25" s="165"/>
      <c r="P25" s="150"/>
      <c r="Q25" s="188"/>
      <c r="R25" s="165"/>
      <c r="S25" s="150"/>
      <c r="T25" s="150"/>
      <c r="U25" s="150"/>
      <c r="V25" s="150"/>
      <c r="W25" s="156"/>
      <c r="X25" s="165"/>
      <c r="Y25" s="165"/>
      <c r="Z25" s="150"/>
      <c r="AA25" s="191"/>
      <c r="AB25" s="150"/>
      <c r="AC25" s="150"/>
      <c r="AD25" s="150"/>
      <c r="AE25" s="204"/>
      <c r="AF25" s="165"/>
      <c r="AG25" s="165"/>
      <c r="AH25" s="150"/>
      <c r="AI25" s="191"/>
      <c r="AJ25" s="150"/>
      <c r="AK25" s="194"/>
      <c r="AL25" s="39"/>
      <c r="AM25" s="28" t="s">
        <v>16</v>
      </c>
      <c r="AN25" s="29"/>
      <c r="AO25" s="29"/>
      <c r="AP25" s="30"/>
      <c r="AQ25" s="172">
        <f>SUM(AQ23:AR24)</f>
        <v>0</v>
      </c>
      <c r="AR25" s="173"/>
      <c r="AS25" s="31" t="s">
        <v>10</v>
      </c>
      <c r="AT25" s="174" t="s">
        <v>19</v>
      </c>
      <c r="AU25" s="175"/>
      <c r="AV25" s="176"/>
      <c r="AW25" s="17"/>
    </row>
    <row r="26" spans="1:49" s="2" customFormat="1" ht="15.75" customHeight="1" thickBot="1">
      <c r="A26" s="114"/>
      <c r="B26" s="131"/>
      <c r="C26" s="132"/>
      <c r="D26" s="132"/>
      <c r="E26" s="132"/>
      <c r="F26" s="132"/>
      <c r="G26" s="132"/>
      <c r="H26" s="132"/>
      <c r="I26" s="132"/>
      <c r="J26" s="150"/>
      <c r="K26" s="165"/>
      <c r="L26" s="150"/>
      <c r="M26" s="150"/>
      <c r="N26" s="150"/>
      <c r="O26" s="165"/>
      <c r="P26" s="150"/>
      <c r="Q26" s="188"/>
      <c r="R26" s="165"/>
      <c r="S26" s="150"/>
      <c r="T26" s="150"/>
      <c r="U26" s="150"/>
      <c r="V26" s="150"/>
      <c r="W26" s="156"/>
      <c r="X26" s="165"/>
      <c r="Y26" s="165"/>
      <c r="Z26" s="150"/>
      <c r="AA26" s="191"/>
      <c r="AB26" s="150"/>
      <c r="AC26" s="150"/>
      <c r="AD26" s="150"/>
      <c r="AE26" s="204"/>
      <c r="AF26" s="165"/>
      <c r="AG26" s="165"/>
      <c r="AH26" s="150"/>
      <c r="AI26" s="191"/>
      <c r="AJ26" s="150"/>
      <c r="AK26" s="194"/>
      <c r="AL26" s="39"/>
      <c r="AM26" s="33" t="s">
        <v>15</v>
      </c>
      <c r="AN26" s="34"/>
      <c r="AO26" s="34"/>
      <c r="AP26" s="35"/>
      <c r="AQ26" s="170">
        <f>COUNT(J21:AK21)</f>
        <v>0</v>
      </c>
      <c r="AR26" s="171"/>
      <c r="AS26" s="36" t="s">
        <v>10</v>
      </c>
      <c r="AT26" s="177" t="e">
        <f>(AQ25/AQ26)*100</f>
        <v>#DIV/0!</v>
      </c>
      <c r="AU26" s="178"/>
      <c r="AV26" s="76" t="s">
        <v>20</v>
      </c>
      <c r="AW26" s="17"/>
    </row>
    <row r="27" spans="1:49" s="2" customFormat="1" ht="18" customHeight="1" thickTop="1">
      <c r="A27" s="114"/>
      <c r="B27" s="131"/>
      <c r="C27" s="132"/>
      <c r="D27" s="132"/>
      <c r="E27" s="132"/>
      <c r="F27" s="132"/>
      <c r="G27" s="132"/>
      <c r="H27" s="132"/>
      <c r="I27" s="132"/>
      <c r="J27" s="150"/>
      <c r="K27" s="165"/>
      <c r="L27" s="150"/>
      <c r="M27" s="150"/>
      <c r="N27" s="150"/>
      <c r="O27" s="165"/>
      <c r="P27" s="150"/>
      <c r="Q27" s="188"/>
      <c r="R27" s="165"/>
      <c r="S27" s="150"/>
      <c r="T27" s="150"/>
      <c r="U27" s="150"/>
      <c r="V27" s="150"/>
      <c r="W27" s="156"/>
      <c r="X27" s="165"/>
      <c r="Y27" s="165"/>
      <c r="Z27" s="150"/>
      <c r="AA27" s="191"/>
      <c r="AB27" s="150"/>
      <c r="AC27" s="150"/>
      <c r="AD27" s="150"/>
      <c r="AE27" s="204"/>
      <c r="AF27" s="165"/>
      <c r="AG27" s="165"/>
      <c r="AH27" s="150"/>
      <c r="AI27" s="191"/>
      <c r="AJ27" s="150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4"/>
      <c r="B28" s="131"/>
      <c r="C28" s="132"/>
      <c r="D28" s="132"/>
      <c r="E28" s="132"/>
      <c r="F28" s="132"/>
      <c r="G28" s="132"/>
      <c r="H28" s="132"/>
      <c r="I28" s="132"/>
      <c r="J28" s="150"/>
      <c r="K28" s="165"/>
      <c r="L28" s="150"/>
      <c r="M28" s="150"/>
      <c r="N28" s="150"/>
      <c r="O28" s="165"/>
      <c r="P28" s="150"/>
      <c r="Q28" s="188"/>
      <c r="R28" s="165"/>
      <c r="S28" s="150"/>
      <c r="T28" s="150"/>
      <c r="U28" s="150"/>
      <c r="V28" s="150"/>
      <c r="W28" s="156"/>
      <c r="X28" s="165"/>
      <c r="Y28" s="165"/>
      <c r="Z28" s="150"/>
      <c r="AA28" s="191"/>
      <c r="AB28" s="150"/>
      <c r="AC28" s="150"/>
      <c r="AD28" s="150"/>
      <c r="AE28" s="204"/>
      <c r="AF28" s="165"/>
      <c r="AG28" s="165"/>
      <c r="AH28" s="150"/>
      <c r="AI28" s="191"/>
      <c r="AJ28" s="150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49" ht="15.75" customHeight="1" thickBot="1">
      <c r="A29" s="114"/>
      <c r="B29" s="131"/>
      <c r="C29" s="132"/>
      <c r="D29" s="132"/>
      <c r="E29" s="132"/>
      <c r="F29" s="132"/>
      <c r="G29" s="132"/>
      <c r="H29" s="132"/>
      <c r="I29" s="132"/>
      <c r="J29" s="150"/>
      <c r="K29" s="165"/>
      <c r="L29" s="150"/>
      <c r="M29" s="150"/>
      <c r="N29" s="150"/>
      <c r="O29" s="165"/>
      <c r="P29" s="150"/>
      <c r="Q29" s="188"/>
      <c r="R29" s="165"/>
      <c r="S29" s="150"/>
      <c r="T29" s="150"/>
      <c r="U29" s="150"/>
      <c r="V29" s="150"/>
      <c r="W29" s="156"/>
      <c r="X29" s="165"/>
      <c r="Y29" s="165"/>
      <c r="Z29" s="150"/>
      <c r="AA29" s="191"/>
      <c r="AB29" s="150"/>
      <c r="AC29" s="150"/>
      <c r="AD29" s="150"/>
      <c r="AE29" s="204"/>
      <c r="AF29" s="165"/>
      <c r="AG29" s="165"/>
      <c r="AH29" s="150"/>
      <c r="AI29" s="191"/>
      <c r="AJ29" s="150"/>
      <c r="AK29" s="194"/>
      <c r="AL29" s="39"/>
      <c r="AM29" s="24" t="s">
        <v>68</v>
      </c>
      <c r="AN29" s="25"/>
      <c r="AO29" s="25"/>
      <c r="AP29" s="26"/>
      <c r="AQ29" s="170">
        <f>COUNTIF(J23:AK23,"■")</f>
        <v>0</v>
      </c>
      <c r="AR29" s="171"/>
      <c r="AS29" s="27" t="s">
        <v>0</v>
      </c>
      <c r="AT29" s="17"/>
      <c r="AU29" s="17"/>
      <c r="AV29" s="17"/>
      <c r="AW29" s="17"/>
    </row>
    <row r="30" spans="1:49" ht="15.75" customHeight="1" thickTop="1">
      <c r="A30" s="114"/>
      <c r="B30" s="131"/>
      <c r="C30" s="132"/>
      <c r="D30" s="132"/>
      <c r="E30" s="132"/>
      <c r="F30" s="132"/>
      <c r="G30" s="132"/>
      <c r="H30" s="132"/>
      <c r="I30" s="132"/>
      <c r="J30" s="150"/>
      <c r="K30" s="165"/>
      <c r="L30" s="150"/>
      <c r="M30" s="150"/>
      <c r="N30" s="150"/>
      <c r="O30" s="165"/>
      <c r="P30" s="150"/>
      <c r="Q30" s="188"/>
      <c r="R30" s="165"/>
      <c r="S30" s="150"/>
      <c r="T30" s="150"/>
      <c r="U30" s="150"/>
      <c r="V30" s="150"/>
      <c r="W30" s="156"/>
      <c r="X30" s="165"/>
      <c r="Y30" s="165"/>
      <c r="Z30" s="150"/>
      <c r="AA30" s="191"/>
      <c r="AB30" s="150"/>
      <c r="AC30" s="150"/>
      <c r="AD30" s="150"/>
      <c r="AE30" s="204"/>
      <c r="AF30" s="165"/>
      <c r="AG30" s="165"/>
      <c r="AH30" s="150"/>
      <c r="AI30" s="191"/>
      <c r="AJ30" s="150"/>
      <c r="AK30" s="194"/>
      <c r="AL30" s="39"/>
      <c r="AM30" s="28" t="s">
        <v>16</v>
      </c>
      <c r="AN30" s="29"/>
      <c r="AO30" s="29"/>
      <c r="AP30" s="30"/>
      <c r="AQ30" s="172">
        <f>SUM(AQ28:AR29)</f>
        <v>0</v>
      </c>
      <c r="AR30" s="173"/>
      <c r="AS30" s="31" t="s">
        <v>10</v>
      </c>
      <c r="AT30" s="179" t="s">
        <v>19</v>
      </c>
      <c r="AU30" s="180"/>
      <c r="AV30" s="181"/>
      <c r="AW30" s="17"/>
    </row>
    <row r="31" spans="1:49" ht="15.75" customHeight="1" thickBot="1">
      <c r="A31" s="115"/>
      <c r="B31" s="134"/>
      <c r="C31" s="135"/>
      <c r="D31" s="135"/>
      <c r="E31" s="135"/>
      <c r="F31" s="135"/>
      <c r="G31" s="135"/>
      <c r="H31" s="135"/>
      <c r="I31" s="135"/>
      <c r="J31" s="151"/>
      <c r="K31" s="166"/>
      <c r="L31" s="151"/>
      <c r="M31" s="151"/>
      <c r="N31" s="151"/>
      <c r="O31" s="166"/>
      <c r="P31" s="151"/>
      <c r="Q31" s="189"/>
      <c r="R31" s="166"/>
      <c r="S31" s="151"/>
      <c r="T31" s="151"/>
      <c r="U31" s="151"/>
      <c r="V31" s="151"/>
      <c r="W31" s="157"/>
      <c r="X31" s="166"/>
      <c r="Y31" s="166"/>
      <c r="Z31" s="151"/>
      <c r="AA31" s="192"/>
      <c r="AB31" s="151"/>
      <c r="AC31" s="151"/>
      <c r="AD31" s="151"/>
      <c r="AE31" s="205"/>
      <c r="AF31" s="166"/>
      <c r="AG31" s="166"/>
      <c r="AH31" s="151"/>
      <c r="AI31" s="192"/>
      <c r="AJ31" s="151"/>
      <c r="AK31" s="195"/>
      <c r="AL31" s="39"/>
      <c r="AM31" s="33" t="s">
        <v>15</v>
      </c>
      <c r="AN31" s="34"/>
      <c r="AO31" s="34"/>
      <c r="AP31" s="35"/>
      <c r="AQ31" s="170">
        <f>COUNT(J21:AK21)</f>
        <v>0</v>
      </c>
      <c r="AR31" s="171"/>
      <c r="AS31" s="36" t="s">
        <v>10</v>
      </c>
      <c r="AT31" s="182" t="e">
        <f>(AQ30/AQ31)*100</f>
        <v>#DIV/0!</v>
      </c>
      <c r="AU31" s="183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45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46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47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48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45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48</v>
      </c>
      <c r="AT33" s="109"/>
      <c r="AU33" s="10" t="s">
        <v>12</v>
      </c>
      <c r="AV33" s="10"/>
      <c r="AW33" s="3"/>
    </row>
    <row r="34" spans="1:49" ht="15.75" customHeight="1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49" s="2" customFormat="1" ht="15.75" customHeight="1" thickBot="1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49" ht="15.75" customHeight="1" thickBot="1">
      <c r="A38" s="114"/>
      <c r="B38" s="128" t="s">
        <v>3</v>
      </c>
      <c r="C38" s="129"/>
      <c r="D38" s="129"/>
      <c r="E38" s="129"/>
      <c r="F38" s="129"/>
      <c r="G38" s="129"/>
      <c r="H38" s="129"/>
      <c r="I38" s="129"/>
      <c r="J38" s="149"/>
      <c r="K38" s="161"/>
      <c r="L38" s="149"/>
      <c r="M38" s="149"/>
      <c r="N38" s="149"/>
      <c r="O38" s="149"/>
      <c r="P38" s="149"/>
      <c r="Q38" s="184"/>
      <c r="R38" s="149"/>
      <c r="S38" s="149"/>
      <c r="T38" s="164"/>
      <c r="U38" s="164"/>
      <c r="V38" s="164"/>
      <c r="W38" s="155"/>
      <c r="X38" s="149"/>
      <c r="Y38" s="149"/>
      <c r="Z38" s="149"/>
      <c r="AA38" s="152"/>
      <c r="AB38" s="140"/>
      <c r="AC38" s="143"/>
      <c r="AD38" s="149"/>
      <c r="AE38" s="206"/>
      <c r="AF38" s="161"/>
      <c r="AG38" s="149"/>
      <c r="AH38" s="149"/>
      <c r="AI38" s="149"/>
      <c r="AJ38" s="149"/>
      <c r="AK38" s="149"/>
      <c r="AL38" s="39"/>
      <c r="AM38" s="60" t="s">
        <v>68</v>
      </c>
      <c r="AN38" s="61"/>
      <c r="AO38" s="61"/>
      <c r="AP38" s="62"/>
      <c r="AQ38" s="170">
        <f>COUNTIF(J36:AK36,"■")</f>
        <v>0</v>
      </c>
      <c r="AR38" s="171"/>
      <c r="AS38" s="27" t="s">
        <v>0</v>
      </c>
      <c r="AT38" s="17"/>
      <c r="AU38" s="17"/>
      <c r="AV38" s="17"/>
      <c r="AW38" s="17"/>
    </row>
    <row r="39" spans="1:50" ht="15.75" customHeight="1" thickTop="1">
      <c r="A39" s="114"/>
      <c r="B39" s="131"/>
      <c r="C39" s="132"/>
      <c r="D39" s="132"/>
      <c r="E39" s="132"/>
      <c r="F39" s="132"/>
      <c r="G39" s="132"/>
      <c r="H39" s="132"/>
      <c r="I39" s="132"/>
      <c r="J39" s="150"/>
      <c r="K39" s="162"/>
      <c r="L39" s="150"/>
      <c r="M39" s="150"/>
      <c r="N39" s="150"/>
      <c r="O39" s="150"/>
      <c r="P39" s="150"/>
      <c r="Q39" s="185"/>
      <c r="R39" s="150"/>
      <c r="S39" s="150"/>
      <c r="T39" s="165"/>
      <c r="U39" s="165"/>
      <c r="V39" s="165"/>
      <c r="W39" s="156"/>
      <c r="X39" s="150"/>
      <c r="Y39" s="150"/>
      <c r="Z39" s="150"/>
      <c r="AA39" s="153"/>
      <c r="AB39" s="141"/>
      <c r="AC39" s="144"/>
      <c r="AD39" s="150"/>
      <c r="AE39" s="207"/>
      <c r="AF39" s="162"/>
      <c r="AG39" s="150"/>
      <c r="AH39" s="150"/>
      <c r="AI39" s="150"/>
      <c r="AJ39" s="150"/>
      <c r="AK39" s="150"/>
      <c r="AL39" s="39"/>
      <c r="AM39" s="28" t="s">
        <v>16</v>
      </c>
      <c r="AN39" s="29"/>
      <c r="AO39" s="29"/>
      <c r="AP39" s="30"/>
      <c r="AQ39" s="172">
        <f>SUM(AQ37:AR38)</f>
        <v>0</v>
      </c>
      <c r="AR39" s="173"/>
      <c r="AS39" s="31" t="s">
        <v>10</v>
      </c>
      <c r="AT39" s="174" t="s">
        <v>19</v>
      </c>
      <c r="AU39" s="175"/>
      <c r="AV39" s="176"/>
      <c r="AW39" s="17"/>
      <c r="AX39" s="7" t="s">
        <v>34</v>
      </c>
    </row>
    <row r="40" spans="1:50" ht="15.75" customHeight="1" thickBot="1">
      <c r="A40" s="114"/>
      <c r="B40" s="131"/>
      <c r="C40" s="132"/>
      <c r="D40" s="132"/>
      <c r="E40" s="132"/>
      <c r="F40" s="132"/>
      <c r="G40" s="132"/>
      <c r="H40" s="132"/>
      <c r="I40" s="132"/>
      <c r="J40" s="150"/>
      <c r="K40" s="162"/>
      <c r="L40" s="150"/>
      <c r="M40" s="150"/>
      <c r="N40" s="150"/>
      <c r="O40" s="150"/>
      <c r="P40" s="150"/>
      <c r="Q40" s="185"/>
      <c r="R40" s="150"/>
      <c r="S40" s="150"/>
      <c r="T40" s="165"/>
      <c r="U40" s="165"/>
      <c r="V40" s="165"/>
      <c r="W40" s="156"/>
      <c r="X40" s="150"/>
      <c r="Y40" s="150"/>
      <c r="Z40" s="150"/>
      <c r="AA40" s="153"/>
      <c r="AB40" s="141"/>
      <c r="AC40" s="144"/>
      <c r="AD40" s="150"/>
      <c r="AE40" s="207"/>
      <c r="AF40" s="162"/>
      <c r="AG40" s="150"/>
      <c r="AH40" s="150"/>
      <c r="AI40" s="150"/>
      <c r="AJ40" s="150"/>
      <c r="AK40" s="150"/>
      <c r="AL40" s="39"/>
      <c r="AM40" s="33" t="s">
        <v>15</v>
      </c>
      <c r="AN40" s="34"/>
      <c r="AO40" s="34"/>
      <c r="AP40" s="35"/>
      <c r="AQ40" s="170">
        <f>COUNT(J35:W35)</f>
        <v>0</v>
      </c>
      <c r="AR40" s="171"/>
      <c r="AS40" s="36" t="s">
        <v>10</v>
      </c>
      <c r="AT40" s="177" t="e">
        <f>(AQ39/AQ40)*100</f>
        <v>#DIV/0!</v>
      </c>
      <c r="AU40" s="178"/>
      <c r="AV40" s="76" t="s">
        <v>20</v>
      </c>
      <c r="AW40" s="17"/>
      <c r="AX40" s="5" t="s">
        <v>29</v>
      </c>
    </row>
    <row r="41" spans="1:50" ht="15.75" customHeight="1" thickTop="1">
      <c r="A41" s="114"/>
      <c r="B41" s="131"/>
      <c r="C41" s="132"/>
      <c r="D41" s="132"/>
      <c r="E41" s="132"/>
      <c r="F41" s="132"/>
      <c r="G41" s="132"/>
      <c r="H41" s="132"/>
      <c r="I41" s="132"/>
      <c r="J41" s="150"/>
      <c r="K41" s="162"/>
      <c r="L41" s="150"/>
      <c r="M41" s="150"/>
      <c r="N41" s="150"/>
      <c r="O41" s="150"/>
      <c r="P41" s="150"/>
      <c r="Q41" s="185"/>
      <c r="R41" s="150"/>
      <c r="S41" s="150"/>
      <c r="T41" s="165"/>
      <c r="U41" s="165"/>
      <c r="V41" s="165"/>
      <c r="W41" s="156"/>
      <c r="X41" s="150"/>
      <c r="Y41" s="150"/>
      <c r="Z41" s="150"/>
      <c r="AA41" s="153"/>
      <c r="AB41" s="141"/>
      <c r="AC41" s="144"/>
      <c r="AD41" s="150"/>
      <c r="AE41" s="207"/>
      <c r="AF41" s="162"/>
      <c r="AG41" s="150"/>
      <c r="AH41" s="150"/>
      <c r="AI41" s="150"/>
      <c r="AJ41" s="150"/>
      <c r="AK41" s="150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4"/>
      <c r="B42" s="131"/>
      <c r="C42" s="132"/>
      <c r="D42" s="132"/>
      <c r="E42" s="132"/>
      <c r="F42" s="132"/>
      <c r="G42" s="132"/>
      <c r="H42" s="132"/>
      <c r="I42" s="132"/>
      <c r="J42" s="150"/>
      <c r="K42" s="162"/>
      <c r="L42" s="150"/>
      <c r="M42" s="150"/>
      <c r="N42" s="150"/>
      <c r="O42" s="150"/>
      <c r="P42" s="150"/>
      <c r="Q42" s="185"/>
      <c r="R42" s="150"/>
      <c r="S42" s="150"/>
      <c r="T42" s="165"/>
      <c r="U42" s="165"/>
      <c r="V42" s="165"/>
      <c r="W42" s="156"/>
      <c r="X42" s="150"/>
      <c r="Y42" s="150"/>
      <c r="Z42" s="150"/>
      <c r="AA42" s="153"/>
      <c r="AB42" s="141"/>
      <c r="AC42" s="144"/>
      <c r="AD42" s="150"/>
      <c r="AE42" s="207"/>
      <c r="AF42" s="162"/>
      <c r="AG42" s="150"/>
      <c r="AH42" s="150"/>
      <c r="AI42" s="150"/>
      <c r="AJ42" s="150"/>
      <c r="AK42" s="150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4"/>
      <c r="B43" s="131"/>
      <c r="C43" s="132"/>
      <c r="D43" s="132"/>
      <c r="E43" s="132"/>
      <c r="F43" s="132"/>
      <c r="G43" s="132"/>
      <c r="H43" s="132"/>
      <c r="I43" s="132"/>
      <c r="J43" s="150"/>
      <c r="K43" s="162"/>
      <c r="L43" s="150"/>
      <c r="M43" s="150"/>
      <c r="N43" s="150"/>
      <c r="O43" s="150"/>
      <c r="P43" s="150"/>
      <c r="Q43" s="185"/>
      <c r="R43" s="150"/>
      <c r="S43" s="150"/>
      <c r="T43" s="165"/>
      <c r="U43" s="165"/>
      <c r="V43" s="165"/>
      <c r="W43" s="156"/>
      <c r="X43" s="150"/>
      <c r="Y43" s="150"/>
      <c r="Z43" s="150"/>
      <c r="AA43" s="153"/>
      <c r="AB43" s="141"/>
      <c r="AC43" s="144"/>
      <c r="AD43" s="150"/>
      <c r="AE43" s="207"/>
      <c r="AF43" s="162"/>
      <c r="AG43" s="150"/>
      <c r="AH43" s="150"/>
      <c r="AI43" s="150"/>
      <c r="AJ43" s="150"/>
      <c r="AK43" s="150"/>
      <c r="AL43" s="39"/>
      <c r="AM43" s="24" t="s">
        <v>68</v>
      </c>
      <c r="AN43" s="25"/>
      <c r="AO43" s="25"/>
      <c r="AP43" s="26"/>
      <c r="AQ43" s="170">
        <f>COUNTIF(J37:AK37,"■")</f>
        <v>0</v>
      </c>
      <c r="AR43" s="171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4"/>
      <c r="B44" s="131"/>
      <c r="C44" s="132"/>
      <c r="D44" s="132"/>
      <c r="E44" s="132"/>
      <c r="F44" s="132"/>
      <c r="G44" s="132"/>
      <c r="H44" s="132"/>
      <c r="I44" s="132"/>
      <c r="J44" s="150"/>
      <c r="K44" s="162"/>
      <c r="L44" s="150"/>
      <c r="M44" s="150"/>
      <c r="N44" s="150"/>
      <c r="O44" s="150"/>
      <c r="P44" s="150"/>
      <c r="Q44" s="185"/>
      <c r="R44" s="150"/>
      <c r="S44" s="150"/>
      <c r="T44" s="165"/>
      <c r="U44" s="165"/>
      <c r="V44" s="165"/>
      <c r="W44" s="156"/>
      <c r="X44" s="150"/>
      <c r="Y44" s="150"/>
      <c r="Z44" s="150"/>
      <c r="AA44" s="153"/>
      <c r="AB44" s="141"/>
      <c r="AC44" s="144"/>
      <c r="AD44" s="150"/>
      <c r="AE44" s="207"/>
      <c r="AF44" s="162"/>
      <c r="AG44" s="150"/>
      <c r="AH44" s="150"/>
      <c r="AI44" s="150"/>
      <c r="AJ44" s="150"/>
      <c r="AK44" s="150"/>
      <c r="AL44" s="39"/>
      <c r="AM44" s="28" t="s">
        <v>16</v>
      </c>
      <c r="AN44" s="29"/>
      <c r="AO44" s="29"/>
      <c r="AP44" s="30"/>
      <c r="AQ44" s="172">
        <f>SUM(AQ42:AR43)</f>
        <v>0</v>
      </c>
      <c r="AR44" s="173"/>
      <c r="AS44" s="31" t="s">
        <v>10</v>
      </c>
      <c r="AT44" s="179" t="s">
        <v>19</v>
      </c>
      <c r="AU44" s="180"/>
      <c r="AV44" s="181"/>
      <c r="AW44" s="17"/>
      <c r="AX44" s="7" t="s">
        <v>30</v>
      </c>
      <c r="AY44" s="17"/>
      <c r="AZ44" s="17"/>
      <c r="BA44" s="17"/>
    </row>
    <row r="45" spans="1:53" ht="15.75" customHeight="1" thickBot="1">
      <c r="A45" s="115"/>
      <c r="B45" s="134"/>
      <c r="C45" s="135"/>
      <c r="D45" s="135"/>
      <c r="E45" s="135"/>
      <c r="F45" s="135"/>
      <c r="G45" s="135"/>
      <c r="H45" s="135"/>
      <c r="I45" s="135"/>
      <c r="J45" s="151"/>
      <c r="K45" s="163"/>
      <c r="L45" s="151"/>
      <c r="M45" s="151"/>
      <c r="N45" s="151"/>
      <c r="O45" s="151"/>
      <c r="P45" s="151"/>
      <c r="Q45" s="186"/>
      <c r="R45" s="151"/>
      <c r="S45" s="151"/>
      <c r="T45" s="166"/>
      <c r="U45" s="166"/>
      <c r="V45" s="166"/>
      <c r="W45" s="157"/>
      <c r="X45" s="151"/>
      <c r="Y45" s="151"/>
      <c r="Z45" s="151"/>
      <c r="AA45" s="154"/>
      <c r="AB45" s="142"/>
      <c r="AC45" s="145"/>
      <c r="AD45" s="151"/>
      <c r="AE45" s="208"/>
      <c r="AF45" s="163"/>
      <c r="AG45" s="151"/>
      <c r="AH45" s="151"/>
      <c r="AI45" s="151"/>
      <c r="AJ45" s="151"/>
      <c r="AK45" s="151"/>
      <c r="AL45" s="39"/>
      <c r="AM45" s="33" t="s">
        <v>15</v>
      </c>
      <c r="AN45" s="34"/>
      <c r="AO45" s="34"/>
      <c r="AP45" s="35"/>
      <c r="AQ45" s="170">
        <f>COUNT(J35:P35)</f>
        <v>0</v>
      </c>
      <c r="AR45" s="171"/>
      <c r="AS45" s="36" t="s">
        <v>10</v>
      </c>
      <c r="AT45" s="182" t="e">
        <f>(AQ44/AQ45)*100</f>
        <v>#DIV/0!</v>
      </c>
      <c r="AU45" s="183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199">
        <f>'集計表'!F2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熊谷市○○部○○課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3" t="s">
        <v>7</v>
      </c>
      <c r="C3" s="103"/>
      <c r="D3" s="103"/>
      <c r="E3" s="89" t="s">
        <v>41</v>
      </c>
      <c r="F3" s="199">
        <f>'集計表'!F3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49</v>
      </c>
      <c r="M5" s="107"/>
      <c r="N5" s="107"/>
      <c r="O5" s="9" t="s">
        <v>9</v>
      </c>
      <c r="P5" s="58"/>
      <c r="Q5" s="9"/>
      <c r="R5" s="9" t="s">
        <v>8</v>
      </c>
      <c r="S5" s="107">
        <f>L5+1</f>
        <v>50</v>
      </c>
      <c r="T5" s="107"/>
      <c r="U5" s="107"/>
      <c r="V5" s="9" t="s">
        <v>9</v>
      </c>
      <c r="W5" s="9"/>
      <c r="X5" s="90"/>
      <c r="Y5" s="9" t="s">
        <v>8</v>
      </c>
      <c r="Z5" s="107">
        <f>L5+2</f>
        <v>51</v>
      </c>
      <c r="AA5" s="107"/>
      <c r="AB5" s="107"/>
      <c r="AC5" s="9" t="s">
        <v>9</v>
      </c>
      <c r="AD5" s="58"/>
      <c r="AE5" s="9"/>
      <c r="AF5" s="9" t="s">
        <v>8</v>
      </c>
      <c r="AG5" s="107">
        <f>L5+3</f>
        <v>52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49</v>
      </c>
      <c r="AO5" s="109"/>
      <c r="AP5" s="70" t="s">
        <v>12</v>
      </c>
      <c r="AQ5" s="11" t="s">
        <v>13</v>
      </c>
      <c r="AR5" s="23" t="s">
        <v>11</v>
      </c>
      <c r="AS5" s="109">
        <f>AG5</f>
        <v>52</v>
      </c>
      <c r="AT5" s="10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54" ht="15.75" customHeight="1" thickBot="1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4"/>
      <c r="B10" s="128" t="s">
        <v>3</v>
      </c>
      <c r="C10" s="129"/>
      <c r="D10" s="129"/>
      <c r="E10" s="129"/>
      <c r="F10" s="129"/>
      <c r="G10" s="129"/>
      <c r="H10" s="129"/>
      <c r="I10" s="129"/>
      <c r="J10" s="140"/>
      <c r="K10" s="140"/>
      <c r="L10" s="140"/>
      <c r="M10" s="140"/>
      <c r="N10" s="140"/>
      <c r="O10" s="140"/>
      <c r="P10" s="140"/>
      <c r="Q10" s="137"/>
      <c r="R10" s="140"/>
      <c r="S10" s="140"/>
      <c r="T10" s="140"/>
      <c r="U10" s="140"/>
      <c r="V10" s="140"/>
      <c r="W10" s="143"/>
      <c r="X10" s="209"/>
      <c r="Y10" s="140"/>
      <c r="Z10" s="149"/>
      <c r="AA10" s="152"/>
      <c r="AB10" s="149"/>
      <c r="AC10" s="149"/>
      <c r="AD10" s="149"/>
      <c r="AE10" s="206"/>
      <c r="AF10" s="161"/>
      <c r="AG10" s="149"/>
      <c r="AH10" s="149"/>
      <c r="AI10" s="149"/>
      <c r="AJ10" s="164"/>
      <c r="AK10" s="167"/>
      <c r="AL10" s="39"/>
      <c r="AM10" s="60" t="s">
        <v>68</v>
      </c>
      <c r="AN10" s="61"/>
      <c r="AO10" s="61"/>
      <c r="AP10" s="62"/>
      <c r="AQ10" s="170">
        <f>COUNTIF(J8:AK8,"■")</f>
        <v>0</v>
      </c>
      <c r="AR10" s="171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4"/>
      <c r="B11" s="131"/>
      <c r="C11" s="132"/>
      <c r="D11" s="132"/>
      <c r="E11" s="132"/>
      <c r="F11" s="132"/>
      <c r="G11" s="132"/>
      <c r="H11" s="132"/>
      <c r="I11" s="132"/>
      <c r="J11" s="141"/>
      <c r="K11" s="141"/>
      <c r="L11" s="141"/>
      <c r="M11" s="141"/>
      <c r="N11" s="141"/>
      <c r="O11" s="141"/>
      <c r="P11" s="141"/>
      <c r="Q11" s="138"/>
      <c r="R11" s="141"/>
      <c r="S11" s="141"/>
      <c r="T11" s="141"/>
      <c r="U11" s="141"/>
      <c r="V11" s="141"/>
      <c r="W11" s="144"/>
      <c r="X11" s="210"/>
      <c r="Y11" s="141"/>
      <c r="Z11" s="150"/>
      <c r="AA11" s="153"/>
      <c r="AB11" s="150"/>
      <c r="AC11" s="150"/>
      <c r="AD11" s="150"/>
      <c r="AE11" s="207"/>
      <c r="AF11" s="162"/>
      <c r="AG11" s="150"/>
      <c r="AH11" s="150"/>
      <c r="AI11" s="150"/>
      <c r="AJ11" s="165"/>
      <c r="AK11" s="168"/>
      <c r="AL11" s="39"/>
      <c r="AM11" s="28" t="s">
        <v>16</v>
      </c>
      <c r="AN11" s="29"/>
      <c r="AO11" s="29"/>
      <c r="AP11" s="30"/>
      <c r="AQ11" s="172">
        <f>SUM(AQ9:AR10)</f>
        <v>0</v>
      </c>
      <c r="AR11" s="173"/>
      <c r="AS11" s="31" t="s">
        <v>10</v>
      </c>
      <c r="AT11" s="174" t="s">
        <v>19</v>
      </c>
      <c r="AU11" s="175"/>
      <c r="AV11" s="176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4"/>
      <c r="B12" s="131"/>
      <c r="C12" s="132"/>
      <c r="D12" s="132"/>
      <c r="E12" s="132"/>
      <c r="F12" s="132"/>
      <c r="G12" s="132"/>
      <c r="H12" s="132"/>
      <c r="I12" s="132"/>
      <c r="J12" s="141"/>
      <c r="K12" s="141"/>
      <c r="L12" s="141"/>
      <c r="M12" s="141"/>
      <c r="N12" s="141"/>
      <c r="O12" s="141"/>
      <c r="P12" s="141"/>
      <c r="Q12" s="138"/>
      <c r="R12" s="141"/>
      <c r="S12" s="141"/>
      <c r="T12" s="141"/>
      <c r="U12" s="141"/>
      <c r="V12" s="141"/>
      <c r="W12" s="144"/>
      <c r="X12" s="210"/>
      <c r="Y12" s="141"/>
      <c r="Z12" s="150"/>
      <c r="AA12" s="153"/>
      <c r="AB12" s="150"/>
      <c r="AC12" s="150"/>
      <c r="AD12" s="150"/>
      <c r="AE12" s="207"/>
      <c r="AF12" s="162"/>
      <c r="AG12" s="150"/>
      <c r="AH12" s="150"/>
      <c r="AI12" s="150"/>
      <c r="AJ12" s="165"/>
      <c r="AK12" s="168"/>
      <c r="AL12" s="39"/>
      <c r="AM12" s="33" t="s">
        <v>15</v>
      </c>
      <c r="AN12" s="34"/>
      <c r="AO12" s="34"/>
      <c r="AP12" s="35"/>
      <c r="AQ12" s="170">
        <f>COUNT(J7:AK7)</f>
        <v>0</v>
      </c>
      <c r="AR12" s="171"/>
      <c r="AS12" s="36" t="s">
        <v>10</v>
      </c>
      <c r="AT12" s="177" t="e">
        <f>(AQ11/AQ12)*100</f>
        <v>#DIV/0!</v>
      </c>
      <c r="AU12" s="17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4"/>
      <c r="B13" s="131"/>
      <c r="C13" s="132"/>
      <c r="D13" s="132"/>
      <c r="E13" s="132"/>
      <c r="F13" s="132"/>
      <c r="G13" s="132"/>
      <c r="H13" s="132"/>
      <c r="I13" s="132"/>
      <c r="J13" s="141"/>
      <c r="K13" s="141"/>
      <c r="L13" s="141"/>
      <c r="M13" s="141"/>
      <c r="N13" s="141"/>
      <c r="O13" s="141"/>
      <c r="P13" s="141"/>
      <c r="Q13" s="138"/>
      <c r="R13" s="141"/>
      <c r="S13" s="141"/>
      <c r="T13" s="141"/>
      <c r="U13" s="141"/>
      <c r="V13" s="141"/>
      <c r="W13" s="144"/>
      <c r="X13" s="210"/>
      <c r="Y13" s="141"/>
      <c r="Z13" s="150"/>
      <c r="AA13" s="153"/>
      <c r="AB13" s="150"/>
      <c r="AC13" s="150"/>
      <c r="AD13" s="150"/>
      <c r="AE13" s="207"/>
      <c r="AF13" s="162"/>
      <c r="AG13" s="150"/>
      <c r="AH13" s="150"/>
      <c r="AI13" s="150"/>
      <c r="AJ13" s="165"/>
      <c r="AK13" s="168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4"/>
      <c r="B14" s="131"/>
      <c r="C14" s="132"/>
      <c r="D14" s="132"/>
      <c r="E14" s="132"/>
      <c r="F14" s="132"/>
      <c r="G14" s="132"/>
      <c r="H14" s="132"/>
      <c r="I14" s="132"/>
      <c r="J14" s="141"/>
      <c r="K14" s="141"/>
      <c r="L14" s="141"/>
      <c r="M14" s="141"/>
      <c r="N14" s="141"/>
      <c r="O14" s="141"/>
      <c r="P14" s="141"/>
      <c r="Q14" s="138"/>
      <c r="R14" s="141"/>
      <c r="S14" s="141"/>
      <c r="T14" s="141"/>
      <c r="U14" s="141"/>
      <c r="V14" s="141"/>
      <c r="W14" s="144"/>
      <c r="X14" s="210"/>
      <c r="Y14" s="141"/>
      <c r="Z14" s="150"/>
      <c r="AA14" s="153"/>
      <c r="AB14" s="150"/>
      <c r="AC14" s="150"/>
      <c r="AD14" s="150"/>
      <c r="AE14" s="207"/>
      <c r="AF14" s="162"/>
      <c r="AG14" s="150"/>
      <c r="AH14" s="150"/>
      <c r="AI14" s="150"/>
      <c r="AJ14" s="165"/>
      <c r="AK14" s="168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4"/>
      <c r="B15" s="131"/>
      <c r="C15" s="132"/>
      <c r="D15" s="132"/>
      <c r="E15" s="132"/>
      <c r="F15" s="132"/>
      <c r="G15" s="132"/>
      <c r="H15" s="132"/>
      <c r="I15" s="132"/>
      <c r="J15" s="141"/>
      <c r="K15" s="141"/>
      <c r="L15" s="141"/>
      <c r="M15" s="141"/>
      <c r="N15" s="141"/>
      <c r="O15" s="141"/>
      <c r="P15" s="141"/>
      <c r="Q15" s="138"/>
      <c r="R15" s="141"/>
      <c r="S15" s="141"/>
      <c r="T15" s="141"/>
      <c r="U15" s="141"/>
      <c r="V15" s="141"/>
      <c r="W15" s="144"/>
      <c r="X15" s="210"/>
      <c r="Y15" s="141"/>
      <c r="Z15" s="150"/>
      <c r="AA15" s="153"/>
      <c r="AB15" s="150"/>
      <c r="AC15" s="150"/>
      <c r="AD15" s="150"/>
      <c r="AE15" s="207"/>
      <c r="AF15" s="162"/>
      <c r="AG15" s="150"/>
      <c r="AH15" s="150"/>
      <c r="AI15" s="150"/>
      <c r="AJ15" s="165"/>
      <c r="AK15" s="168"/>
      <c r="AL15" s="39"/>
      <c r="AM15" s="24" t="s">
        <v>68</v>
      </c>
      <c r="AN15" s="25"/>
      <c r="AO15" s="25"/>
      <c r="AP15" s="26"/>
      <c r="AQ15" s="170">
        <f>COUNTIF(J9:AK9,"■")</f>
        <v>0</v>
      </c>
      <c r="AR15" s="171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4"/>
      <c r="B16" s="131"/>
      <c r="C16" s="132"/>
      <c r="D16" s="132"/>
      <c r="E16" s="132"/>
      <c r="F16" s="132"/>
      <c r="G16" s="132"/>
      <c r="H16" s="132"/>
      <c r="I16" s="132"/>
      <c r="J16" s="141"/>
      <c r="K16" s="141"/>
      <c r="L16" s="141"/>
      <c r="M16" s="141"/>
      <c r="N16" s="141"/>
      <c r="O16" s="141"/>
      <c r="P16" s="141"/>
      <c r="Q16" s="138"/>
      <c r="R16" s="141"/>
      <c r="S16" s="141"/>
      <c r="T16" s="141"/>
      <c r="U16" s="141"/>
      <c r="V16" s="141"/>
      <c r="W16" s="144"/>
      <c r="X16" s="210"/>
      <c r="Y16" s="141"/>
      <c r="Z16" s="150"/>
      <c r="AA16" s="153"/>
      <c r="AB16" s="150"/>
      <c r="AC16" s="150"/>
      <c r="AD16" s="150"/>
      <c r="AE16" s="207"/>
      <c r="AF16" s="162"/>
      <c r="AG16" s="150"/>
      <c r="AH16" s="150"/>
      <c r="AI16" s="150"/>
      <c r="AJ16" s="165"/>
      <c r="AK16" s="168"/>
      <c r="AL16" s="39"/>
      <c r="AM16" s="28" t="s">
        <v>16</v>
      </c>
      <c r="AN16" s="29"/>
      <c r="AO16" s="29"/>
      <c r="AP16" s="30"/>
      <c r="AQ16" s="172">
        <f>SUM(AQ14:AR15)</f>
        <v>0</v>
      </c>
      <c r="AR16" s="173"/>
      <c r="AS16" s="31" t="s">
        <v>10</v>
      </c>
      <c r="AT16" s="179" t="s">
        <v>19</v>
      </c>
      <c r="AU16" s="180"/>
      <c r="AV16" s="181"/>
      <c r="AW16" s="17"/>
      <c r="AX16" s="17"/>
    </row>
    <row r="17" spans="1:50" ht="15.75" customHeight="1" thickBot="1">
      <c r="A17" s="115"/>
      <c r="B17" s="134"/>
      <c r="C17" s="135"/>
      <c r="D17" s="135"/>
      <c r="E17" s="135"/>
      <c r="F17" s="135"/>
      <c r="G17" s="135"/>
      <c r="H17" s="135"/>
      <c r="I17" s="135"/>
      <c r="J17" s="142"/>
      <c r="K17" s="142"/>
      <c r="L17" s="142"/>
      <c r="M17" s="142"/>
      <c r="N17" s="142"/>
      <c r="O17" s="142"/>
      <c r="P17" s="142"/>
      <c r="Q17" s="139"/>
      <c r="R17" s="142"/>
      <c r="S17" s="142"/>
      <c r="T17" s="142"/>
      <c r="U17" s="142"/>
      <c r="V17" s="142"/>
      <c r="W17" s="145"/>
      <c r="X17" s="211"/>
      <c r="Y17" s="142"/>
      <c r="Z17" s="151"/>
      <c r="AA17" s="154"/>
      <c r="AB17" s="151"/>
      <c r="AC17" s="151"/>
      <c r="AD17" s="151"/>
      <c r="AE17" s="208"/>
      <c r="AF17" s="163"/>
      <c r="AG17" s="151"/>
      <c r="AH17" s="151"/>
      <c r="AI17" s="151"/>
      <c r="AJ17" s="166"/>
      <c r="AK17" s="169"/>
      <c r="AL17" s="39"/>
      <c r="AM17" s="33" t="s">
        <v>15</v>
      </c>
      <c r="AN17" s="34"/>
      <c r="AO17" s="34"/>
      <c r="AP17" s="35"/>
      <c r="AQ17" s="170">
        <f>COUNT(J7:AK7)</f>
        <v>0</v>
      </c>
      <c r="AR17" s="171"/>
      <c r="AS17" s="36" t="s">
        <v>10</v>
      </c>
      <c r="AT17" s="182" t="e">
        <f>(AQ16/AQ17)*100</f>
        <v>#DIV/0!</v>
      </c>
      <c r="AU17" s="183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53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54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55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56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53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56</v>
      </c>
      <c r="AT19" s="109"/>
      <c r="AU19" s="10" t="s">
        <v>12</v>
      </c>
      <c r="AV19" s="10"/>
      <c r="AW19" s="3"/>
    </row>
    <row r="20" spans="1:49" s="2" customFormat="1" ht="15.75" customHeight="1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49" s="2" customFormat="1" ht="15.75" customHeight="1" thickBot="1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4"/>
      <c r="B24" s="128" t="s">
        <v>3</v>
      </c>
      <c r="C24" s="129"/>
      <c r="D24" s="129"/>
      <c r="E24" s="129"/>
      <c r="F24" s="129"/>
      <c r="G24" s="129"/>
      <c r="H24" s="129"/>
      <c r="I24" s="129"/>
      <c r="J24" s="149"/>
      <c r="K24" s="164"/>
      <c r="L24" s="149"/>
      <c r="M24" s="149"/>
      <c r="N24" s="149"/>
      <c r="O24" s="164"/>
      <c r="P24" s="149"/>
      <c r="Q24" s="187"/>
      <c r="R24" s="164"/>
      <c r="S24" s="149"/>
      <c r="T24" s="149"/>
      <c r="U24" s="149"/>
      <c r="V24" s="149"/>
      <c r="W24" s="155"/>
      <c r="X24" s="164"/>
      <c r="Y24" s="164"/>
      <c r="Z24" s="149"/>
      <c r="AA24" s="190"/>
      <c r="AB24" s="149"/>
      <c r="AC24" s="149"/>
      <c r="AD24" s="149"/>
      <c r="AE24" s="203"/>
      <c r="AF24" s="164"/>
      <c r="AG24" s="164"/>
      <c r="AH24" s="149"/>
      <c r="AI24" s="190"/>
      <c r="AJ24" s="149"/>
      <c r="AK24" s="193"/>
      <c r="AL24" s="39"/>
      <c r="AM24" s="60" t="s">
        <v>68</v>
      </c>
      <c r="AN24" s="61"/>
      <c r="AO24" s="61"/>
      <c r="AP24" s="62"/>
      <c r="AQ24" s="170">
        <f>COUNTIF(J22:AK22,"■")</f>
        <v>0</v>
      </c>
      <c r="AR24" s="171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4"/>
      <c r="B25" s="131"/>
      <c r="C25" s="132"/>
      <c r="D25" s="132"/>
      <c r="E25" s="132"/>
      <c r="F25" s="132"/>
      <c r="G25" s="132"/>
      <c r="H25" s="132"/>
      <c r="I25" s="132"/>
      <c r="J25" s="150"/>
      <c r="K25" s="165"/>
      <c r="L25" s="150"/>
      <c r="M25" s="150"/>
      <c r="N25" s="150"/>
      <c r="O25" s="165"/>
      <c r="P25" s="150"/>
      <c r="Q25" s="188"/>
      <c r="R25" s="165"/>
      <c r="S25" s="150"/>
      <c r="T25" s="150"/>
      <c r="U25" s="150"/>
      <c r="V25" s="150"/>
      <c r="W25" s="156"/>
      <c r="X25" s="165"/>
      <c r="Y25" s="165"/>
      <c r="Z25" s="150"/>
      <c r="AA25" s="191"/>
      <c r="AB25" s="150"/>
      <c r="AC25" s="150"/>
      <c r="AD25" s="150"/>
      <c r="AE25" s="204"/>
      <c r="AF25" s="165"/>
      <c r="AG25" s="165"/>
      <c r="AH25" s="150"/>
      <c r="AI25" s="191"/>
      <c r="AJ25" s="150"/>
      <c r="AK25" s="194"/>
      <c r="AL25" s="39"/>
      <c r="AM25" s="28" t="s">
        <v>16</v>
      </c>
      <c r="AN25" s="29"/>
      <c r="AO25" s="29"/>
      <c r="AP25" s="30"/>
      <c r="AQ25" s="172">
        <f>SUM(AQ23:AR24)</f>
        <v>0</v>
      </c>
      <c r="AR25" s="173"/>
      <c r="AS25" s="31" t="s">
        <v>10</v>
      </c>
      <c r="AT25" s="174" t="s">
        <v>19</v>
      </c>
      <c r="AU25" s="175"/>
      <c r="AV25" s="176"/>
      <c r="AW25" s="17"/>
    </row>
    <row r="26" spans="1:49" s="2" customFormat="1" ht="15.75" customHeight="1" thickBot="1">
      <c r="A26" s="114"/>
      <c r="B26" s="131"/>
      <c r="C26" s="132"/>
      <c r="D26" s="132"/>
      <c r="E26" s="132"/>
      <c r="F26" s="132"/>
      <c r="G26" s="132"/>
      <c r="H26" s="132"/>
      <c r="I26" s="132"/>
      <c r="J26" s="150"/>
      <c r="K26" s="165"/>
      <c r="L26" s="150"/>
      <c r="M26" s="150"/>
      <c r="N26" s="150"/>
      <c r="O26" s="165"/>
      <c r="P26" s="150"/>
      <c r="Q26" s="188"/>
      <c r="R26" s="165"/>
      <c r="S26" s="150"/>
      <c r="T26" s="150"/>
      <c r="U26" s="150"/>
      <c r="V26" s="150"/>
      <c r="W26" s="156"/>
      <c r="X26" s="165"/>
      <c r="Y26" s="165"/>
      <c r="Z26" s="150"/>
      <c r="AA26" s="191"/>
      <c r="AB26" s="150"/>
      <c r="AC26" s="150"/>
      <c r="AD26" s="150"/>
      <c r="AE26" s="204"/>
      <c r="AF26" s="165"/>
      <c r="AG26" s="165"/>
      <c r="AH26" s="150"/>
      <c r="AI26" s="191"/>
      <c r="AJ26" s="150"/>
      <c r="AK26" s="194"/>
      <c r="AL26" s="39"/>
      <c r="AM26" s="33" t="s">
        <v>15</v>
      </c>
      <c r="AN26" s="34"/>
      <c r="AO26" s="34"/>
      <c r="AP26" s="35"/>
      <c r="AQ26" s="170">
        <f>COUNT(J21:AK21)</f>
        <v>0</v>
      </c>
      <c r="AR26" s="171"/>
      <c r="AS26" s="36" t="s">
        <v>10</v>
      </c>
      <c r="AT26" s="177" t="e">
        <f>(AQ25/AQ26)*100</f>
        <v>#DIV/0!</v>
      </c>
      <c r="AU26" s="178"/>
      <c r="AV26" s="76" t="s">
        <v>20</v>
      </c>
      <c r="AW26" s="17"/>
    </row>
    <row r="27" spans="1:49" s="2" customFormat="1" ht="18" customHeight="1" thickTop="1">
      <c r="A27" s="114"/>
      <c r="B27" s="131"/>
      <c r="C27" s="132"/>
      <c r="D27" s="132"/>
      <c r="E27" s="132"/>
      <c r="F27" s="132"/>
      <c r="G27" s="132"/>
      <c r="H27" s="132"/>
      <c r="I27" s="132"/>
      <c r="J27" s="150"/>
      <c r="K27" s="165"/>
      <c r="L27" s="150"/>
      <c r="M27" s="150"/>
      <c r="N27" s="150"/>
      <c r="O27" s="165"/>
      <c r="P27" s="150"/>
      <c r="Q27" s="188"/>
      <c r="R27" s="165"/>
      <c r="S27" s="150"/>
      <c r="T27" s="150"/>
      <c r="U27" s="150"/>
      <c r="V27" s="150"/>
      <c r="W27" s="156"/>
      <c r="X27" s="165"/>
      <c r="Y27" s="165"/>
      <c r="Z27" s="150"/>
      <c r="AA27" s="191"/>
      <c r="AB27" s="150"/>
      <c r="AC27" s="150"/>
      <c r="AD27" s="150"/>
      <c r="AE27" s="204"/>
      <c r="AF27" s="165"/>
      <c r="AG27" s="165"/>
      <c r="AH27" s="150"/>
      <c r="AI27" s="191"/>
      <c r="AJ27" s="150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4"/>
      <c r="B28" s="131"/>
      <c r="C28" s="132"/>
      <c r="D28" s="132"/>
      <c r="E28" s="132"/>
      <c r="F28" s="132"/>
      <c r="G28" s="132"/>
      <c r="H28" s="132"/>
      <c r="I28" s="132"/>
      <c r="J28" s="150"/>
      <c r="K28" s="165"/>
      <c r="L28" s="150"/>
      <c r="M28" s="150"/>
      <c r="N28" s="150"/>
      <c r="O28" s="165"/>
      <c r="P28" s="150"/>
      <c r="Q28" s="188"/>
      <c r="R28" s="165"/>
      <c r="S28" s="150"/>
      <c r="T28" s="150"/>
      <c r="U28" s="150"/>
      <c r="V28" s="150"/>
      <c r="W28" s="156"/>
      <c r="X28" s="165"/>
      <c r="Y28" s="165"/>
      <c r="Z28" s="150"/>
      <c r="AA28" s="191"/>
      <c r="AB28" s="150"/>
      <c r="AC28" s="150"/>
      <c r="AD28" s="150"/>
      <c r="AE28" s="204"/>
      <c r="AF28" s="165"/>
      <c r="AG28" s="165"/>
      <c r="AH28" s="150"/>
      <c r="AI28" s="191"/>
      <c r="AJ28" s="150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49" ht="15.75" customHeight="1" thickBot="1">
      <c r="A29" s="114"/>
      <c r="B29" s="131"/>
      <c r="C29" s="132"/>
      <c r="D29" s="132"/>
      <c r="E29" s="132"/>
      <c r="F29" s="132"/>
      <c r="G29" s="132"/>
      <c r="H29" s="132"/>
      <c r="I29" s="132"/>
      <c r="J29" s="150"/>
      <c r="K29" s="165"/>
      <c r="L29" s="150"/>
      <c r="M29" s="150"/>
      <c r="N29" s="150"/>
      <c r="O29" s="165"/>
      <c r="P29" s="150"/>
      <c r="Q29" s="188"/>
      <c r="R29" s="165"/>
      <c r="S29" s="150"/>
      <c r="T29" s="150"/>
      <c r="U29" s="150"/>
      <c r="V29" s="150"/>
      <c r="W29" s="156"/>
      <c r="X29" s="165"/>
      <c r="Y29" s="165"/>
      <c r="Z29" s="150"/>
      <c r="AA29" s="191"/>
      <c r="AB29" s="150"/>
      <c r="AC29" s="150"/>
      <c r="AD29" s="150"/>
      <c r="AE29" s="204"/>
      <c r="AF29" s="165"/>
      <c r="AG29" s="165"/>
      <c r="AH29" s="150"/>
      <c r="AI29" s="191"/>
      <c r="AJ29" s="150"/>
      <c r="AK29" s="194"/>
      <c r="AL29" s="39"/>
      <c r="AM29" s="24" t="s">
        <v>68</v>
      </c>
      <c r="AN29" s="25"/>
      <c r="AO29" s="25"/>
      <c r="AP29" s="26"/>
      <c r="AQ29" s="170">
        <f>COUNTIF(J23:AK23,"■")</f>
        <v>0</v>
      </c>
      <c r="AR29" s="171"/>
      <c r="AS29" s="27" t="s">
        <v>0</v>
      </c>
      <c r="AT29" s="17"/>
      <c r="AU29" s="17"/>
      <c r="AV29" s="17"/>
      <c r="AW29" s="17"/>
    </row>
    <row r="30" spans="1:49" ht="15.75" customHeight="1" thickTop="1">
      <c r="A30" s="114"/>
      <c r="B30" s="131"/>
      <c r="C30" s="132"/>
      <c r="D30" s="132"/>
      <c r="E30" s="132"/>
      <c r="F30" s="132"/>
      <c r="G30" s="132"/>
      <c r="H30" s="132"/>
      <c r="I30" s="132"/>
      <c r="J30" s="150"/>
      <c r="K30" s="165"/>
      <c r="L30" s="150"/>
      <c r="M30" s="150"/>
      <c r="N30" s="150"/>
      <c r="O30" s="165"/>
      <c r="P30" s="150"/>
      <c r="Q30" s="188"/>
      <c r="R30" s="165"/>
      <c r="S30" s="150"/>
      <c r="T30" s="150"/>
      <c r="U30" s="150"/>
      <c r="V30" s="150"/>
      <c r="W30" s="156"/>
      <c r="X30" s="165"/>
      <c r="Y30" s="165"/>
      <c r="Z30" s="150"/>
      <c r="AA30" s="191"/>
      <c r="AB30" s="150"/>
      <c r="AC30" s="150"/>
      <c r="AD30" s="150"/>
      <c r="AE30" s="204"/>
      <c r="AF30" s="165"/>
      <c r="AG30" s="165"/>
      <c r="AH30" s="150"/>
      <c r="AI30" s="191"/>
      <c r="AJ30" s="150"/>
      <c r="AK30" s="194"/>
      <c r="AL30" s="39"/>
      <c r="AM30" s="28" t="s">
        <v>16</v>
      </c>
      <c r="AN30" s="29"/>
      <c r="AO30" s="29"/>
      <c r="AP30" s="30"/>
      <c r="AQ30" s="172">
        <f>SUM(AQ28:AR29)</f>
        <v>0</v>
      </c>
      <c r="AR30" s="173"/>
      <c r="AS30" s="31" t="s">
        <v>10</v>
      </c>
      <c r="AT30" s="179" t="s">
        <v>19</v>
      </c>
      <c r="AU30" s="180"/>
      <c r="AV30" s="181"/>
      <c r="AW30" s="17"/>
    </row>
    <row r="31" spans="1:49" ht="15.75" customHeight="1" thickBot="1">
      <c r="A31" s="115"/>
      <c r="B31" s="134"/>
      <c r="C31" s="135"/>
      <c r="D31" s="135"/>
      <c r="E31" s="135"/>
      <c r="F31" s="135"/>
      <c r="G31" s="135"/>
      <c r="H31" s="135"/>
      <c r="I31" s="135"/>
      <c r="J31" s="151"/>
      <c r="K31" s="166"/>
      <c r="L31" s="151"/>
      <c r="M31" s="151"/>
      <c r="N31" s="151"/>
      <c r="O31" s="166"/>
      <c r="P31" s="151"/>
      <c r="Q31" s="189"/>
      <c r="R31" s="166"/>
      <c r="S31" s="151"/>
      <c r="T31" s="151"/>
      <c r="U31" s="151"/>
      <c r="V31" s="151"/>
      <c r="W31" s="157"/>
      <c r="X31" s="166"/>
      <c r="Y31" s="166"/>
      <c r="Z31" s="151"/>
      <c r="AA31" s="192"/>
      <c r="AB31" s="151"/>
      <c r="AC31" s="151"/>
      <c r="AD31" s="151"/>
      <c r="AE31" s="205"/>
      <c r="AF31" s="166"/>
      <c r="AG31" s="166"/>
      <c r="AH31" s="151"/>
      <c r="AI31" s="192"/>
      <c r="AJ31" s="151"/>
      <c r="AK31" s="195"/>
      <c r="AL31" s="39"/>
      <c r="AM31" s="33" t="s">
        <v>15</v>
      </c>
      <c r="AN31" s="34"/>
      <c r="AO31" s="34"/>
      <c r="AP31" s="35"/>
      <c r="AQ31" s="170">
        <f>COUNT(J21:AK21)</f>
        <v>0</v>
      </c>
      <c r="AR31" s="171"/>
      <c r="AS31" s="36" t="s">
        <v>10</v>
      </c>
      <c r="AT31" s="182" t="e">
        <f>(AQ30/AQ31)*100</f>
        <v>#DIV/0!</v>
      </c>
      <c r="AU31" s="183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57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58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59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60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57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60</v>
      </c>
      <c r="AT33" s="109"/>
      <c r="AU33" s="10" t="s">
        <v>12</v>
      </c>
      <c r="AV33" s="10"/>
      <c r="AW33" s="3"/>
    </row>
    <row r="34" spans="1:49" ht="15.75" customHeight="1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49" s="2" customFormat="1" ht="15.75" customHeight="1" thickBot="1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49" ht="15.75" customHeight="1" thickBot="1">
      <c r="A38" s="114"/>
      <c r="B38" s="128" t="s">
        <v>3</v>
      </c>
      <c r="C38" s="129"/>
      <c r="D38" s="129"/>
      <c r="E38" s="129"/>
      <c r="F38" s="129"/>
      <c r="G38" s="129"/>
      <c r="H38" s="129"/>
      <c r="I38" s="129"/>
      <c r="J38" s="149"/>
      <c r="K38" s="161"/>
      <c r="L38" s="149"/>
      <c r="M38" s="149"/>
      <c r="N38" s="149"/>
      <c r="O38" s="149"/>
      <c r="P38" s="149"/>
      <c r="Q38" s="184"/>
      <c r="R38" s="149"/>
      <c r="S38" s="149"/>
      <c r="T38" s="164"/>
      <c r="U38" s="164"/>
      <c r="V38" s="164"/>
      <c r="W38" s="155"/>
      <c r="X38" s="149"/>
      <c r="Y38" s="149"/>
      <c r="Z38" s="149"/>
      <c r="AA38" s="152"/>
      <c r="AB38" s="140"/>
      <c r="AC38" s="143"/>
      <c r="AD38" s="149"/>
      <c r="AE38" s="206"/>
      <c r="AF38" s="161"/>
      <c r="AG38" s="149"/>
      <c r="AH38" s="149"/>
      <c r="AI38" s="149"/>
      <c r="AJ38" s="149"/>
      <c r="AK38" s="149"/>
      <c r="AL38" s="39"/>
      <c r="AM38" s="60" t="s">
        <v>68</v>
      </c>
      <c r="AN38" s="61"/>
      <c r="AO38" s="61"/>
      <c r="AP38" s="62"/>
      <c r="AQ38" s="170">
        <f>COUNTIF(J36:AK36,"■")</f>
        <v>0</v>
      </c>
      <c r="AR38" s="171"/>
      <c r="AS38" s="27" t="s">
        <v>0</v>
      </c>
      <c r="AT38" s="17"/>
      <c r="AU38" s="17"/>
      <c r="AV38" s="17"/>
      <c r="AW38" s="17"/>
    </row>
    <row r="39" spans="1:50" ht="15.75" customHeight="1" thickTop="1">
      <c r="A39" s="114"/>
      <c r="B39" s="131"/>
      <c r="C39" s="132"/>
      <c r="D39" s="132"/>
      <c r="E39" s="132"/>
      <c r="F39" s="132"/>
      <c r="G39" s="132"/>
      <c r="H39" s="132"/>
      <c r="I39" s="132"/>
      <c r="J39" s="150"/>
      <c r="K39" s="162"/>
      <c r="L39" s="150"/>
      <c r="M39" s="150"/>
      <c r="N39" s="150"/>
      <c r="O39" s="150"/>
      <c r="P39" s="150"/>
      <c r="Q39" s="185"/>
      <c r="R39" s="150"/>
      <c r="S39" s="150"/>
      <c r="T39" s="165"/>
      <c r="U39" s="165"/>
      <c r="V39" s="165"/>
      <c r="W39" s="156"/>
      <c r="X39" s="150"/>
      <c r="Y39" s="150"/>
      <c r="Z39" s="150"/>
      <c r="AA39" s="153"/>
      <c r="AB39" s="141"/>
      <c r="AC39" s="144"/>
      <c r="AD39" s="150"/>
      <c r="AE39" s="207"/>
      <c r="AF39" s="162"/>
      <c r="AG39" s="150"/>
      <c r="AH39" s="150"/>
      <c r="AI39" s="150"/>
      <c r="AJ39" s="150"/>
      <c r="AK39" s="150"/>
      <c r="AL39" s="39"/>
      <c r="AM39" s="28" t="s">
        <v>16</v>
      </c>
      <c r="AN39" s="29"/>
      <c r="AO39" s="29"/>
      <c r="AP39" s="30"/>
      <c r="AQ39" s="172">
        <f>SUM(AQ37:AR38)</f>
        <v>0</v>
      </c>
      <c r="AR39" s="173"/>
      <c r="AS39" s="31" t="s">
        <v>10</v>
      </c>
      <c r="AT39" s="174" t="s">
        <v>19</v>
      </c>
      <c r="AU39" s="175"/>
      <c r="AV39" s="176"/>
      <c r="AW39" s="17"/>
      <c r="AX39" s="7" t="s">
        <v>34</v>
      </c>
    </row>
    <row r="40" spans="1:50" ht="15.75" customHeight="1" thickBot="1">
      <c r="A40" s="114"/>
      <c r="B40" s="131"/>
      <c r="C40" s="132"/>
      <c r="D40" s="132"/>
      <c r="E40" s="132"/>
      <c r="F40" s="132"/>
      <c r="G40" s="132"/>
      <c r="H40" s="132"/>
      <c r="I40" s="132"/>
      <c r="J40" s="150"/>
      <c r="K40" s="162"/>
      <c r="L40" s="150"/>
      <c r="M40" s="150"/>
      <c r="N40" s="150"/>
      <c r="O40" s="150"/>
      <c r="P40" s="150"/>
      <c r="Q40" s="185"/>
      <c r="R40" s="150"/>
      <c r="S40" s="150"/>
      <c r="T40" s="165"/>
      <c r="U40" s="165"/>
      <c r="V40" s="165"/>
      <c r="W40" s="156"/>
      <c r="X40" s="150"/>
      <c r="Y40" s="150"/>
      <c r="Z40" s="150"/>
      <c r="AA40" s="153"/>
      <c r="AB40" s="141"/>
      <c r="AC40" s="144"/>
      <c r="AD40" s="150"/>
      <c r="AE40" s="207"/>
      <c r="AF40" s="162"/>
      <c r="AG40" s="150"/>
      <c r="AH40" s="150"/>
      <c r="AI40" s="150"/>
      <c r="AJ40" s="150"/>
      <c r="AK40" s="150"/>
      <c r="AL40" s="39"/>
      <c r="AM40" s="33" t="s">
        <v>15</v>
      </c>
      <c r="AN40" s="34"/>
      <c r="AO40" s="34"/>
      <c r="AP40" s="35"/>
      <c r="AQ40" s="170">
        <f>COUNT(J35:W35)</f>
        <v>0</v>
      </c>
      <c r="AR40" s="171"/>
      <c r="AS40" s="36" t="s">
        <v>10</v>
      </c>
      <c r="AT40" s="177" t="e">
        <f>(AQ39/AQ40)*100</f>
        <v>#DIV/0!</v>
      </c>
      <c r="AU40" s="178"/>
      <c r="AV40" s="76" t="s">
        <v>20</v>
      </c>
      <c r="AW40" s="17"/>
      <c r="AX40" s="5" t="s">
        <v>29</v>
      </c>
    </row>
    <row r="41" spans="1:50" ht="15.75" customHeight="1" thickTop="1">
      <c r="A41" s="114"/>
      <c r="B41" s="131"/>
      <c r="C41" s="132"/>
      <c r="D41" s="132"/>
      <c r="E41" s="132"/>
      <c r="F41" s="132"/>
      <c r="G41" s="132"/>
      <c r="H41" s="132"/>
      <c r="I41" s="132"/>
      <c r="J41" s="150"/>
      <c r="K41" s="162"/>
      <c r="L41" s="150"/>
      <c r="M41" s="150"/>
      <c r="N41" s="150"/>
      <c r="O41" s="150"/>
      <c r="P41" s="150"/>
      <c r="Q41" s="185"/>
      <c r="R41" s="150"/>
      <c r="S41" s="150"/>
      <c r="T41" s="165"/>
      <c r="U41" s="165"/>
      <c r="V41" s="165"/>
      <c r="W41" s="156"/>
      <c r="X41" s="150"/>
      <c r="Y41" s="150"/>
      <c r="Z41" s="150"/>
      <c r="AA41" s="153"/>
      <c r="AB41" s="141"/>
      <c r="AC41" s="144"/>
      <c r="AD41" s="150"/>
      <c r="AE41" s="207"/>
      <c r="AF41" s="162"/>
      <c r="AG41" s="150"/>
      <c r="AH41" s="150"/>
      <c r="AI41" s="150"/>
      <c r="AJ41" s="150"/>
      <c r="AK41" s="150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4"/>
      <c r="B42" s="131"/>
      <c r="C42" s="132"/>
      <c r="D42" s="132"/>
      <c r="E42" s="132"/>
      <c r="F42" s="132"/>
      <c r="G42" s="132"/>
      <c r="H42" s="132"/>
      <c r="I42" s="132"/>
      <c r="J42" s="150"/>
      <c r="K42" s="162"/>
      <c r="L42" s="150"/>
      <c r="M42" s="150"/>
      <c r="N42" s="150"/>
      <c r="O42" s="150"/>
      <c r="P42" s="150"/>
      <c r="Q42" s="185"/>
      <c r="R42" s="150"/>
      <c r="S42" s="150"/>
      <c r="T42" s="165"/>
      <c r="U42" s="165"/>
      <c r="V42" s="165"/>
      <c r="W42" s="156"/>
      <c r="X42" s="150"/>
      <c r="Y42" s="150"/>
      <c r="Z42" s="150"/>
      <c r="AA42" s="153"/>
      <c r="AB42" s="141"/>
      <c r="AC42" s="144"/>
      <c r="AD42" s="150"/>
      <c r="AE42" s="207"/>
      <c r="AF42" s="162"/>
      <c r="AG42" s="150"/>
      <c r="AH42" s="150"/>
      <c r="AI42" s="150"/>
      <c r="AJ42" s="150"/>
      <c r="AK42" s="150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4"/>
      <c r="B43" s="131"/>
      <c r="C43" s="132"/>
      <c r="D43" s="132"/>
      <c r="E43" s="132"/>
      <c r="F43" s="132"/>
      <c r="G43" s="132"/>
      <c r="H43" s="132"/>
      <c r="I43" s="132"/>
      <c r="J43" s="150"/>
      <c r="K43" s="162"/>
      <c r="L43" s="150"/>
      <c r="M43" s="150"/>
      <c r="N43" s="150"/>
      <c r="O43" s="150"/>
      <c r="P43" s="150"/>
      <c r="Q43" s="185"/>
      <c r="R43" s="150"/>
      <c r="S43" s="150"/>
      <c r="T43" s="165"/>
      <c r="U43" s="165"/>
      <c r="V43" s="165"/>
      <c r="W43" s="156"/>
      <c r="X43" s="150"/>
      <c r="Y43" s="150"/>
      <c r="Z43" s="150"/>
      <c r="AA43" s="153"/>
      <c r="AB43" s="141"/>
      <c r="AC43" s="144"/>
      <c r="AD43" s="150"/>
      <c r="AE43" s="207"/>
      <c r="AF43" s="162"/>
      <c r="AG43" s="150"/>
      <c r="AH43" s="150"/>
      <c r="AI43" s="150"/>
      <c r="AJ43" s="150"/>
      <c r="AK43" s="150"/>
      <c r="AL43" s="39"/>
      <c r="AM43" s="24" t="s">
        <v>68</v>
      </c>
      <c r="AN43" s="25"/>
      <c r="AO43" s="25"/>
      <c r="AP43" s="26"/>
      <c r="AQ43" s="170">
        <f>COUNTIF(J37:AK37,"■")</f>
        <v>0</v>
      </c>
      <c r="AR43" s="171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4"/>
      <c r="B44" s="131"/>
      <c r="C44" s="132"/>
      <c r="D44" s="132"/>
      <c r="E44" s="132"/>
      <c r="F44" s="132"/>
      <c r="G44" s="132"/>
      <c r="H44" s="132"/>
      <c r="I44" s="132"/>
      <c r="J44" s="150"/>
      <c r="K44" s="162"/>
      <c r="L44" s="150"/>
      <c r="M44" s="150"/>
      <c r="N44" s="150"/>
      <c r="O44" s="150"/>
      <c r="P44" s="150"/>
      <c r="Q44" s="185"/>
      <c r="R44" s="150"/>
      <c r="S44" s="150"/>
      <c r="T44" s="165"/>
      <c r="U44" s="165"/>
      <c r="V44" s="165"/>
      <c r="W44" s="156"/>
      <c r="X44" s="150"/>
      <c r="Y44" s="150"/>
      <c r="Z44" s="150"/>
      <c r="AA44" s="153"/>
      <c r="AB44" s="141"/>
      <c r="AC44" s="144"/>
      <c r="AD44" s="150"/>
      <c r="AE44" s="207"/>
      <c r="AF44" s="162"/>
      <c r="AG44" s="150"/>
      <c r="AH44" s="150"/>
      <c r="AI44" s="150"/>
      <c r="AJ44" s="150"/>
      <c r="AK44" s="150"/>
      <c r="AL44" s="39"/>
      <c r="AM44" s="28" t="s">
        <v>16</v>
      </c>
      <c r="AN44" s="29"/>
      <c r="AO44" s="29"/>
      <c r="AP44" s="30"/>
      <c r="AQ44" s="172">
        <f>SUM(AQ42:AR43)</f>
        <v>0</v>
      </c>
      <c r="AR44" s="173"/>
      <c r="AS44" s="31" t="s">
        <v>10</v>
      </c>
      <c r="AT44" s="179" t="s">
        <v>19</v>
      </c>
      <c r="AU44" s="180"/>
      <c r="AV44" s="181"/>
      <c r="AW44" s="17"/>
      <c r="AX44" s="7" t="s">
        <v>30</v>
      </c>
      <c r="AY44" s="17"/>
      <c r="AZ44" s="17"/>
      <c r="BA44" s="17"/>
    </row>
    <row r="45" spans="1:53" ht="15.75" customHeight="1" thickBot="1">
      <c r="A45" s="115"/>
      <c r="B45" s="134"/>
      <c r="C45" s="135"/>
      <c r="D45" s="135"/>
      <c r="E45" s="135"/>
      <c r="F45" s="135"/>
      <c r="G45" s="135"/>
      <c r="H45" s="135"/>
      <c r="I45" s="135"/>
      <c r="J45" s="151"/>
      <c r="K45" s="163"/>
      <c r="L45" s="151"/>
      <c r="M45" s="151"/>
      <c r="N45" s="151"/>
      <c r="O45" s="151"/>
      <c r="P45" s="151"/>
      <c r="Q45" s="186"/>
      <c r="R45" s="151"/>
      <c r="S45" s="151"/>
      <c r="T45" s="166"/>
      <c r="U45" s="166"/>
      <c r="V45" s="166"/>
      <c r="W45" s="157"/>
      <c r="X45" s="151"/>
      <c r="Y45" s="151"/>
      <c r="Z45" s="151"/>
      <c r="AA45" s="154"/>
      <c r="AB45" s="142"/>
      <c r="AC45" s="145"/>
      <c r="AD45" s="151"/>
      <c r="AE45" s="208"/>
      <c r="AF45" s="163"/>
      <c r="AG45" s="151"/>
      <c r="AH45" s="151"/>
      <c r="AI45" s="151"/>
      <c r="AJ45" s="151"/>
      <c r="AK45" s="151"/>
      <c r="AL45" s="39"/>
      <c r="AM45" s="33" t="s">
        <v>15</v>
      </c>
      <c r="AN45" s="34"/>
      <c r="AO45" s="34"/>
      <c r="AP45" s="35"/>
      <c r="AQ45" s="170">
        <f>COUNT(J35:P35)</f>
        <v>0</v>
      </c>
      <c r="AR45" s="171"/>
      <c r="AS45" s="36" t="s">
        <v>10</v>
      </c>
      <c r="AT45" s="182" t="e">
        <f>(AQ44/AQ45)*100</f>
        <v>#DIV/0!</v>
      </c>
      <c r="AU45" s="183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199">
        <f>'集計表'!F2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熊谷市○○部○○課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3" t="s">
        <v>7</v>
      </c>
      <c r="C3" s="103"/>
      <c r="D3" s="103"/>
      <c r="E3" s="89" t="s">
        <v>41</v>
      </c>
      <c r="F3" s="199">
        <f>'集計表'!F3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61</v>
      </c>
      <c r="M5" s="107"/>
      <c r="N5" s="107"/>
      <c r="O5" s="9" t="s">
        <v>9</v>
      </c>
      <c r="P5" s="58"/>
      <c r="Q5" s="9"/>
      <c r="R5" s="9" t="s">
        <v>8</v>
      </c>
      <c r="S5" s="107">
        <f>L5+1</f>
        <v>62</v>
      </c>
      <c r="T5" s="107"/>
      <c r="U5" s="107"/>
      <c r="V5" s="9" t="s">
        <v>9</v>
      </c>
      <c r="W5" s="9"/>
      <c r="X5" s="90"/>
      <c r="Y5" s="9" t="s">
        <v>8</v>
      </c>
      <c r="Z5" s="107">
        <f>L5+2</f>
        <v>63</v>
      </c>
      <c r="AA5" s="107"/>
      <c r="AB5" s="107"/>
      <c r="AC5" s="9" t="s">
        <v>9</v>
      </c>
      <c r="AD5" s="58"/>
      <c r="AE5" s="9"/>
      <c r="AF5" s="9" t="s">
        <v>8</v>
      </c>
      <c r="AG5" s="107">
        <f>L5+3</f>
        <v>64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61</v>
      </c>
      <c r="AO5" s="109"/>
      <c r="AP5" s="70" t="s">
        <v>12</v>
      </c>
      <c r="AQ5" s="11" t="s">
        <v>13</v>
      </c>
      <c r="AR5" s="23" t="s">
        <v>11</v>
      </c>
      <c r="AS5" s="109">
        <f>AG5</f>
        <v>64</v>
      </c>
      <c r="AT5" s="10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54" ht="15.75" customHeight="1" thickBot="1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4"/>
      <c r="B10" s="128" t="s">
        <v>3</v>
      </c>
      <c r="C10" s="129"/>
      <c r="D10" s="129"/>
      <c r="E10" s="129"/>
      <c r="F10" s="129"/>
      <c r="G10" s="129"/>
      <c r="H10" s="129"/>
      <c r="I10" s="129"/>
      <c r="J10" s="140"/>
      <c r="K10" s="140"/>
      <c r="L10" s="140"/>
      <c r="M10" s="140"/>
      <c r="N10" s="140"/>
      <c r="O10" s="140"/>
      <c r="P10" s="140"/>
      <c r="Q10" s="137"/>
      <c r="R10" s="140"/>
      <c r="S10" s="140"/>
      <c r="T10" s="140"/>
      <c r="U10" s="140"/>
      <c r="V10" s="140"/>
      <c r="W10" s="143"/>
      <c r="X10" s="209"/>
      <c r="Y10" s="140"/>
      <c r="Z10" s="149"/>
      <c r="AA10" s="152"/>
      <c r="AB10" s="149"/>
      <c r="AC10" s="149"/>
      <c r="AD10" s="149"/>
      <c r="AE10" s="206"/>
      <c r="AF10" s="161"/>
      <c r="AG10" s="149"/>
      <c r="AH10" s="149"/>
      <c r="AI10" s="149"/>
      <c r="AJ10" s="164"/>
      <c r="AK10" s="167"/>
      <c r="AL10" s="39"/>
      <c r="AM10" s="60" t="s">
        <v>68</v>
      </c>
      <c r="AN10" s="61"/>
      <c r="AO10" s="61"/>
      <c r="AP10" s="62"/>
      <c r="AQ10" s="170">
        <f>COUNTIF(J8:AK8,"■")</f>
        <v>0</v>
      </c>
      <c r="AR10" s="171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4"/>
      <c r="B11" s="131"/>
      <c r="C11" s="132"/>
      <c r="D11" s="132"/>
      <c r="E11" s="132"/>
      <c r="F11" s="132"/>
      <c r="G11" s="132"/>
      <c r="H11" s="132"/>
      <c r="I11" s="132"/>
      <c r="J11" s="141"/>
      <c r="K11" s="141"/>
      <c r="L11" s="141"/>
      <c r="M11" s="141"/>
      <c r="N11" s="141"/>
      <c r="O11" s="141"/>
      <c r="P11" s="141"/>
      <c r="Q11" s="138"/>
      <c r="R11" s="141"/>
      <c r="S11" s="141"/>
      <c r="T11" s="141"/>
      <c r="U11" s="141"/>
      <c r="V11" s="141"/>
      <c r="W11" s="144"/>
      <c r="X11" s="210"/>
      <c r="Y11" s="141"/>
      <c r="Z11" s="150"/>
      <c r="AA11" s="153"/>
      <c r="AB11" s="150"/>
      <c r="AC11" s="150"/>
      <c r="AD11" s="150"/>
      <c r="AE11" s="207"/>
      <c r="AF11" s="162"/>
      <c r="AG11" s="150"/>
      <c r="AH11" s="150"/>
      <c r="AI11" s="150"/>
      <c r="AJ11" s="165"/>
      <c r="AK11" s="168"/>
      <c r="AL11" s="39"/>
      <c r="AM11" s="28" t="s">
        <v>16</v>
      </c>
      <c r="AN11" s="29"/>
      <c r="AO11" s="29"/>
      <c r="AP11" s="30"/>
      <c r="AQ11" s="172">
        <f>SUM(AQ9:AR10)</f>
        <v>0</v>
      </c>
      <c r="AR11" s="173"/>
      <c r="AS11" s="31" t="s">
        <v>10</v>
      </c>
      <c r="AT11" s="174" t="s">
        <v>19</v>
      </c>
      <c r="AU11" s="175"/>
      <c r="AV11" s="176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4"/>
      <c r="B12" s="131"/>
      <c r="C12" s="132"/>
      <c r="D12" s="132"/>
      <c r="E12" s="132"/>
      <c r="F12" s="132"/>
      <c r="G12" s="132"/>
      <c r="H12" s="132"/>
      <c r="I12" s="132"/>
      <c r="J12" s="141"/>
      <c r="K12" s="141"/>
      <c r="L12" s="141"/>
      <c r="M12" s="141"/>
      <c r="N12" s="141"/>
      <c r="O12" s="141"/>
      <c r="P12" s="141"/>
      <c r="Q12" s="138"/>
      <c r="R12" s="141"/>
      <c r="S12" s="141"/>
      <c r="T12" s="141"/>
      <c r="U12" s="141"/>
      <c r="V12" s="141"/>
      <c r="W12" s="144"/>
      <c r="X12" s="210"/>
      <c r="Y12" s="141"/>
      <c r="Z12" s="150"/>
      <c r="AA12" s="153"/>
      <c r="AB12" s="150"/>
      <c r="AC12" s="150"/>
      <c r="AD12" s="150"/>
      <c r="AE12" s="207"/>
      <c r="AF12" s="162"/>
      <c r="AG12" s="150"/>
      <c r="AH12" s="150"/>
      <c r="AI12" s="150"/>
      <c r="AJ12" s="165"/>
      <c r="AK12" s="168"/>
      <c r="AL12" s="39"/>
      <c r="AM12" s="33" t="s">
        <v>15</v>
      </c>
      <c r="AN12" s="34"/>
      <c r="AO12" s="34"/>
      <c r="AP12" s="35"/>
      <c r="AQ12" s="170">
        <f>COUNT(J7:AK7)</f>
        <v>0</v>
      </c>
      <c r="AR12" s="171"/>
      <c r="AS12" s="36" t="s">
        <v>10</v>
      </c>
      <c r="AT12" s="177" t="e">
        <f>(AQ11/AQ12)*100</f>
        <v>#DIV/0!</v>
      </c>
      <c r="AU12" s="17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4"/>
      <c r="B13" s="131"/>
      <c r="C13" s="132"/>
      <c r="D13" s="132"/>
      <c r="E13" s="132"/>
      <c r="F13" s="132"/>
      <c r="G13" s="132"/>
      <c r="H13" s="132"/>
      <c r="I13" s="132"/>
      <c r="J13" s="141"/>
      <c r="K13" s="141"/>
      <c r="L13" s="141"/>
      <c r="M13" s="141"/>
      <c r="N13" s="141"/>
      <c r="O13" s="141"/>
      <c r="P13" s="141"/>
      <c r="Q13" s="138"/>
      <c r="R13" s="141"/>
      <c r="S13" s="141"/>
      <c r="T13" s="141"/>
      <c r="U13" s="141"/>
      <c r="V13" s="141"/>
      <c r="W13" s="144"/>
      <c r="X13" s="210"/>
      <c r="Y13" s="141"/>
      <c r="Z13" s="150"/>
      <c r="AA13" s="153"/>
      <c r="AB13" s="150"/>
      <c r="AC13" s="150"/>
      <c r="AD13" s="150"/>
      <c r="AE13" s="207"/>
      <c r="AF13" s="162"/>
      <c r="AG13" s="150"/>
      <c r="AH13" s="150"/>
      <c r="AI13" s="150"/>
      <c r="AJ13" s="165"/>
      <c r="AK13" s="168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4"/>
      <c r="B14" s="131"/>
      <c r="C14" s="132"/>
      <c r="D14" s="132"/>
      <c r="E14" s="132"/>
      <c r="F14" s="132"/>
      <c r="G14" s="132"/>
      <c r="H14" s="132"/>
      <c r="I14" s="132"/>
      <c r="J14" s="141"/>
      <c r="K14" s="141"/>
      <c r="L14" s="141"/>
      <c r="M14" s="141"/>
      <c r="N14" s="141"/>
      <c r="O14" s="141"/>
      <c r="P14" s="141"/>
      <c r="Q14" s="138"/>
      <c r="R14" s="141"/>
      <c r="S14" s="141"/>
      <c r="T14" s="141"/>
      <c r="U14" s="141"/>
      <c r="V14" s="141"/>
      <c r="W14" s="144"/>
      <c r="X14" s="210"/>
      <c r="Y14" s="141"/>
      <c r="Z14" s="150"/>
      <c r="AA14" s="153"/>
      <c r="AB14" s="150"/>
      <c r="AC14" s="150"/>
      <c r="AD14" s="150"/>
      <c r="AE14" s="207"/>
      <c r="AF14" s="162"/>
      <c r="AG14" s="150"/>
      <c r="AH14" s="150"/>
      <c r="AI14" s="150"/>
      <c r="AJ14" s="165"/>
      <c r="AK14" s="168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4"/>
      <c r="B15" s="131"/>
      <c r="C15" s="132"/>
      <c r="D15" s="132"/>
      <c r="E15" s="132"/>
      <c r="F15" s="132"/>
      <c r="G15" s="132"/>
      <c r="H15" s="132"/>
      <c r="I15" s="132"/>
      <c r="J15" s="141"/>
      <c r="K15" s="141"/>
      <c r="L15" s="141"/>
      <c r="M15" s="141"/>
      <c r="N15" s="141"/>
      <c r="O15" s="141"/>
      <c r="P15" s="141"/>
      <c r="Q15" s="138"/>
      <c r="R15" s="141"/>
      <c r="S15" s="141"/>
      <c r="T15" s="141"/>
      <c r="U15" s="141"/>
      <c r="V15" s="141"/>
      <c r="W15" s="144"/>
      <c r="X15" s="210"/>
      <c r="Y15" s="141"/>
      <c r="Z15" s="150"/>
      <c r="AA15" s="153"/>
      <c r="AB15" s="150"/>
      <c r="AC15" s="150"/>
      <c r="AD15" s="150"/>
      <c r="AE15" s="207"/>
      <c r="AF15" s="162"/>
      <c r="AG15" s="150"/>
      <c r="AH15" s="150"/>
      <c r="AI15" s="150"/>
      <c r="AJ15" s="165"/>
      <c r="AK15" s="168"/>
      <c r="AL15" s="39"/>
      <c r="AM15" s="24" t="s">
        <v>68</v>
      </c>
      <c r="AN15" s="25"/>
      <c r="AO15" s="25"/>
      <c r="AP15" s="26"/>
      <c r="AQ15" s="170">
        <f>COUNTIF(J9:AK9,"■")</f>
        <v>0</v>
      </c>
      <c r="AR15" s="171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4"/>
      <c r="B16" s="131"/>
      <c r="C16" s="132"/>
      <c r="D16" s="132"/>
      <c r="E16" s="132"/>
      <c r="F16" s="132"/>
      <c r="G16" s="132"/>
      <c r="H16" s="132"/>
      <c r="I16" s="132"/>
      <c r="J16" s="141"/>
      <c r="K16" s="141"/>
      <c r="L16" s="141"/>
      <c r="M16" s="141"/>
      <c r="N16" s="141"/>
      <c r="O16" s="141"/>
      <c r="P16" s="141"/>
      <c r="Q16" s="138"/>
      <c r="R16" s="141"/>
      <c r="S16" s="141"/>
      <c r="T16" s="141"/>
      <c r="U16" s="141"/>
      <c r="V16" s="141"/>
      <c r="W16" s="144"/>
      <c r="X16" s="210"/>
      <c r="Y16" s="141"/>
      <c r="Z16" s="150"/>
      <c r="AA16" s="153"/>
      <c r="AB16" s="150"/>
      <c r="AC16" s="150"/>
      <c r="AD16" s="150"/>
      <c r="AE16" s="207"/>
      <c r="AF16" s="162"/>
      <c r="AG16" s="150"/>
      <c r="AH16" s="150"/>
      <c r="AI16" s="150"/>
      <c r="AJ16" s="165"/>
      <c r="AK16" s="168"/>
      <c r="AL16" s="39"/>
      <c r="AM16" s="28" t="s">
        <v>16</v>
      </c>
      <c r="AN16" s="29"/>
      <c r="AO16" s="29"/>
      <c r="AP16" s="30"/>
      <c r="AQ16" s="172">
        <f>SUM(AQ14:AR15)</f>
        <v>0</v>
      </c>
      <c r="AR16" s="173"/>
      <c r="AS16" s="31" t="s">
        <v>10</v>
      </c>
      <c r="AT16" s="179" t="s">
        <v>19</v>
      </c>
      <c r="AU16" s="180"/>
      <c r="AV16" s="181"/>
      <c r="AW16" s="17"/>
      <c r="AX16" s="17"/>
    </row>
    <row r="17" spans="1:50" ht="15.75" customHeight="1" thickBot="1">
      <c r="A17" s="115"/>
      <c r="B17" s="134"/>
      <c r="C17" s="135"/>
      <c r="D17" s="135"/>
      <c r="E17" s="135"/>
      <c r="F17" s="135"/>
      <c r="G17" s="135"/>
      <c r="H17" s="135"/>
      <c r="I17" s="135"/>
      <c r="J17" s="142"/>
      <c r="K17" s="142"/>
      <c r="L17" s="142"/>
      <c r="M17" s="142"/>
      <c r="N17" s="142"/>
      <c r="O17" s="142"/>
      <c r="P17" s="142"/>
      <c r="Q17" s="139"/>
      <c r="R17" s="142"/>
      <c r="S17" s="142"/>
      <c r="T17" s="142"/>
      <c r="U17" s="142"/>
      <c r="V17" s="142"/>
      <c r="W17" s="145"/>
      <c r="X17" s="211"/>
      <c r="Y17" s="142"/>
      <c r="Z17" s="151"/>
      <c r="AA17" s="154"/>
      <c r="AB17" s="151"/>
      <c r="AC17" s="151"/>
      <c r="AD17" s="151"/>
      <c r="AE17" s="208"/>
      <c r="AF17" s="163"/>
      <c r="AG17" s="151"/>
      <c r="AH17" s="151"/>
      <c r="AI17" s="151"/>
      <c r="AJ17" s="166"/>
      <c r="AK17" s="169"/>
      <c r="AL17" s="39"/>
      <c r="AM17" s="33" t="s">
        <v>15</v>
      </c>
      <c r="AN17" s="34"/>
      <c r="AO17" s="34"/>
      <c r="AP17" s="35"/>
      <c r="AQ17" s="170">
        <f>COUNT(J7:AK7)</f>
        <v>0</v>
      </c>
      <c r="AR17" s="171"/>
      <c r="AS17" s="36" t="s">
        <v>10</v>
      </c>
      <c r="AT17" s="182" t="e">
        <f>(AQ16/AQ17)*100</f>
        <v>#DIV/0!</v>
      </c>
      <c r="AU17" s="183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65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66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67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68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65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68</v>
      </c>
      <c r="AT19" s="109"/>
      <c r="AU19" s="10" t="s">
        <v>12</v>
      </c>
      <c r="AV19" s="10"/>
      <c r="AW19" s="3"/>
    </row>
    <row r="20" spans="1:49" s="2" customFormat="1" ht="15.75" customHeight="1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49" s="2" customFormat="1" ht="15.75" customHeight="1" thickBot="1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4"/>
      <c r="B24" s="128" t="s">
        <v>3</v>
      </c>
      <c r="C24" s="129"/>
      <c r="D24" s="129"/>
      <c r="E24" s="129"/>
      <c r="F24" s="129"/>
      <c r="G24" s="129"/>
      <c r="H24" s="129"/>
      <c r="I24" s="129"/>
      <c r="J24" s="149"/>
      <c r="K24" s="164"/>
      <c r="L24" s="149"/>
      <c r="M24" s="149"/>
      <c r="N24" s="149"/>
      <c r="O24" s="164"/>
      <c r="P24" s="149"/>
      <c r="Q24" s="187"/>
      <c r="R24" s="164"/>
      <c r="S24" s="149"/>
      <c r="T24" s="149"/>
      <c r="U24" s="149"/>
      <c r="V24" s="149"/>
      <c r="W24" s="155"/>
      <c r="X24" s="164"/>
      <c r="Y24" s="164"/>
      <c r="Z24" s="149"/>
      <c r="AA24" s="190"/>
      <c r="AB24" s="149"/>
      <c r="AC24" s="149"/>
      <c r="AD24" s="149"/>
      <c r="AE24" s="203"/>
      <c r="AF24" s="164"/>
      <c r="AG24" s="164"/>
      <c r="AH24" s="149"/>
      <c r="AI24" s="190"/>
      <c r="AJ24" s="149"/>
      <c r="AK24" s="193"/>
      <c r="AL24" s="39"/>
      <c r="AM24" s="60" t="s">
        <v>68</v>
      </c>
      <c r="AN24" s="61"/>
      <c r="AO24" s="61"/>
      <c r="AP24" s="62"/>
      <c r="AQ24" s="170">
        <f>COUNTIF(J22:AK22,"■")</f>
        <v>0</v>
      </c>
      <c r="AR24" s="171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4"/>
      <c r="B25" s="131"/>
      <c r="C25" s="132"/>
      <c r="D25" s="132"/>
      <c r="E25" s="132"/>
      <c r="F25" s="132"/>
      <c r="G25" s="132"/>
      <c r="H25" s="132"/>
      <c r="I25" s="132"/>
      <c r="J25" s="150"/>
      <c r="K25" s="165"/>
      <c r="L25" s="150"/>
      <c r="M25" s="150"/>
      <c r="N25" s="150"/>
      <c r="O25" s="165"/>
      <c r="P25" s="150"/>
      <c r="Q25" s="188"/>
      <c r="R25" s="165"/>
      <c r="S25" s="150"/>
      <c r="T25" s="150"/>
      <c r="U25" s="150"/>
      <c r="V25" s="150"/>
      <c r="W25" s="156"/>
      <c r="X25" s="165"/>
      <c r="Y25" s="165"/>
      <c r="Z25" s="150"/>
      <c r="AA25" s="191"/>
      <c r="AB25" s="150"/>
      <c r="AC25" s="150"/>
      <c r="AD25" s="150"/>
      <c r="AE25" s="204"/>
      <c r="AF25" s="165"/>
      <c r="AG25" s="165"/>
      <c r="AH25" s="150"/>
      <c r="AI25" s="191"/>
      <c r="AJ25" s="150"/>
      <c r="AK25" s="194"/>
      <c r="AL25" s="39"/>
      <c r="AM25" s="28" t="s">
        <v>16</v>
      </c>
      <c r="AN25" s="29"/>
      <c r="AO25" s="29"/>
      <c r="AP25" s="30"/>
      <c r="AQ25" s="172">
        <f>SUM(AQ23:AR24)</f>
        <v>0</v>
      </c>
      <c r="AR25" s="173"/>
      <c r="AS25" s="31" t="s">
        <v>10</v>
      </c>
      <c r="AT25" s="174" t="s">
        <v>19</v>
      </c>
      <c r="AU25" s="175"/>
      <c r="AV25" s="176"/>
      <c r="AW25" s="17"/>
    </row>
    <row r="26" spans="1:49" s="2" customFormat="1" ht="15.75" customHeight="1" thickBot="1">
      <c r="A26" s="114"/>
      <c r="B26" s="131"/>
      <c r="C26" s="132"/>
      <c r="D26" s="132"/>
      <c r="E26" s="132"/>
      <c r="F26" s="132"/>
      <c r="G26" s="132"/>
      <c r="H26" s="132"/>
      <c r="I26" s="132"/>
      <c r="J26" s="150"/>
      <c r="K26" s="165"/>
      <c r="L26" s="150"/>
      <c r="M26" s="150"/>
      <c r="N26" s="150"/>
      <c r="O26" s="165"/>
      <c r="P26" s="150"/>
      <c r="Q26" s="188"/>
      <c r="R26" s="165"/>
      <c r="S26" s="150"/>
      <c r="T26" s="150"/>
      <c r="U26" s="150"/>
      <c r="V26" s="150"/>
      <c r="W26" s="156"/>
      <c r="X26" s="165"/>
      <c r="Y26" s="165"/>
      <c r="Z26" s="150"/>
      <c r="AA26" s="191"/>
      <c r="AB26" s="150"/>
      <c r="AC26" s="150"/>
      <c r="AD26" s="150"/>
      <c r="AE26" s="204"/>
      <c r="AF26" s="165"/>
      <c r="AG26" s="165"/>
      <c r="AH26" s="150"/>
      <c r="AI26" s="191"/>
      <c r="AJ26" s="150"/>
      <c r="AK26" s="194"/>
      <c r="AL26" s="39"/>
      <c r="AM26" s="33" t="s">
        <v>15</v>
      </c>
      <c r="AN26" s="34"/>
      <c r="AO26" s="34"/>
      <c r="AP26" s="35"/>
      <c r="AQ26" s="170">
        <f>COUNT(J21:AK21)</f>
        <v>0</v>
      </c>
      <c r="AR26" s="171"/>
      <c r="AS26" s="36" t="s">
        <v>10</v>
      </c>
      <c r="AT26" s="177" t="e">
        <f>(AQ25/AQ26)*100</f>
        <v>#DIV/0!</v>
      </c>
      <c r="AU26" s="178"/>
      <c r="AV26" s="76" t="s">
        <v>20</v>
      </c>
      <c r="AW26" s="17"/>
    </row>
    <row r="27" spans="1:49" s="2" customFormat="1" ht="18" customHeight="1" thickTop="1">
      <c r="A27" s="114"/>
      <c r="B27" s="131"/>
      <c r="C27" s="132"/>
      <c r="D27" s="132"/>
      <c r="E27" s="132"/>
      <c r="F27" s="132"/>
      <c r="G27" s="132"/>
      <c r="H27" s="132"/>
      <c r="I27" s="132"/>
      <c r="J27" s="150"/>
      <c r="K27" s="165"/>
      <c r="L27" s="150"/>
      <c r="M27" s="150"/>
      <c r="N27" s="150"/>
      <c r="O27" s="165"/>
      <c r="P27" s="150"/>
      <c r="Q27" s="188"/>
      <c r="R27" s="165"/>
      <c r="S27" s="150"/>
      <c r="T27" s="150"/>
      <c r="U27" s="150"/>
      <c r="V27" s="150"/>
      <c r="W27" s="156"/>
      <c r="X27" s="165"/>
      <c r="Y27" s="165"/>
      <c r="Z27" s="150"/>
      <c r="AA27" s="191"/>
      <c r="AB27" s="150"/>
      <c r="AC27" s="150"/>
      <c r="AD27" s="150"/>
      <c r="AE27" s="204"/>
      <c r="AF27" s="165"/>
      <c r="AG27" s="165"/>
      <c r="AH27" s="150"/>
      <c r="AI27" s="191"/>
      <c r="AJ27" s="150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4"/>
      <c r="B28" s="131"/>
      <c r="C28" s="132"/>
      <c r="D28" s="132"/>
      <c r="E28" s="132"/>
      <c r="F28" s="132"/>
      <c r="G28" s="132"/>
      <c r="H28" s="132"/>
      <c r="I28" s="132"/>
      <c r="J28" s="150"/>
      <c r="K28" s="165"/>
      <c r="L28" s="150"/>
      <c r="M28" s="150"/>
      <c r="N28" s="150"/>
      <c r="O28" s="165"/>
      <c r="P28" s="150"/>
      <c r="Q28" s="188"/>
      <c r="R28" s="165"/>
      <c r="S28" s="150"/>
      <c r="T28" s="150"/>
      <c r="U28" s="150"/>
      <c r="V28" s="150"/>
      <c r="W28" s="156"/>
      <c r="X28" s="165"/>
      <c r="Y28" s="165"/>
      <c r="Z28" s="150"/>
      <c r="AA28" s="191"/>
      <c r="AB28" s="150"/>
      <c r="AC28" s="150"/>
      <c r="AD28" s="150"/>
      <c r="AE28" s="204"/>
      <c r="AF28" s="165"/>
      <c r="AG28" s="165"/>
      <c r="AH28" s="150"/>
      <c r="AI28" s="191"/>
      <c r="AJ28" s="150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49" ht="15.75" customHeight="1" thickBot="1">
      <c r="A29" s="114"/>
      <c r="B29" s="131"/>
      <c r="C29" s="132"/>
      <c r="D29" s="132"/>
      <c r="E29" s="132"/>
      <c r="F29" s="132"/>
      <c r="G29" s="132"/>
      <c r="H29" s="132"/>
      <c r="I29" s="132"/>
      <c r="J29" s="150"/>
      <c r="K29" s="165"/>
      <c r="L29" s="150"/>
      <c r="M29" s="150"/>
      <c r="N29" s="150"/>
      <c r="O29" s="165"/>
      <c r="P29" s="150"/>
      <c r="Q29" s="188"/>
      <c r="R29" s="165"/>
      <c r="S29" s="150"/>
      <c r="T29" s="150"/>
      <c r="U29" s="150"/>
      <c r="V29" s="150"/>
      <c r="W29" s="156"/>
      <c r="X29" s="165"/>
      <c r="Y29" s="165"/>
      <c r="Z29" s="150"/>
      <c r="AA29" s="191"/>
      <c r="AB29" s="150"/>
      <c r="AC29" s="150"/>
      <c r="AD29" s="150"/>
      <c r="AE29" s="204"/>
      <c r="AF29" s="165"/>
      <c r="AG29" s="165"/>
      <c r="AH29" s="150"/>
      <c r="AI29" s="191"/>
      <c r="AJ29" s="150"/>
      <c r="AK29" s="194"/>
      <c r="AL29" s="39"/>
      <c r="AM29" s="24" t="s">
        <v>68</v>
      </c>
      <c r="AN29" s="25"/>
      <c r="AO29" s="25"/>
      <c r="AP29" s="26"/>
      <c r="AQ29" s="170">
        <f>COUNTIF(J23:AK23,"■")</f>
        <v>0</v>
      </c>
      <c r="AR29" s="171"/>
      <c r="AS29" s="27" t="s">
        <v>0</v>
      </c>
      <c r="AT29" s="17"/>
      <c r="AU29" s="17"/>
      <c r="AV29" s="17"/>
      <c r="AW29" s="17"/>
    </row>
    <row r="30" spans="1:49" ht="15.75" customHeight="1" thickTop="1">
      <c r="A30" s="114"/>
      <c r="B30" s="131"/>
      <c r="C30" s="132"/>
      <c r="D30" s="132"/>
      <c r="E30" s="132"/>
      <c r="F30" s="132"/>
      <c r="G30" s="132"/>
      <c r="H30" s="132"/>
      <c r="I30" s="132"/>
      <c r="J30" s="150"/>
      <c r="K30" s="165"/>
      <c r="L30" s="150"/>
      <c r="M30" s="150"/>
      <c r="N30" s="150"/>
      <c r="O30" s="165"/>
      <c r="P30" s="150"/>
      <c r="Q30" s="188"/>
      <c r="R30" s="165"/>
      <c r="S30" s="150"/>
      <c r="T30" s="150"/>
      <c r="U30" s="150"/>
      <c r="V30" s="150"/>
      <c r="W30" s="156"/>
      <c r="X30" s="165"/>
      <c r="Y30" s="165"/>
      <c r="Z30" s="150"/>
      <c r="AA30" s="191"/>
      <c r="AB30" s="150"/>
      <c r="AC30" s="150"/>
      <c r="AD30" s="150"/>
      <c r="AE30" s="204"/>
      <c r="AF30" s="165"/>
      <c r="AG30" s="165"/>
      <c r="AH30" s="150"/>
      <c r="AI30" s="191"/>
      <c r="AJ30" s="150"/>
      <c r="AK30" s="194"/>
      <c r="AL30" s="39"/>
      <c r="AM30" s="28" t="s">
        <v>16</v>
      </c>
      <c r="AN30" s="29"/>
      <c r="AO30" s="29"/>
      <c r="AP30" s="30"/>
      <c r="AQ30" s="172">
        <f>SUM(AQ28:AR29)</f>
        <v>0</v>
      </c>
      <c r="AR30" s="173"/>
      <c r="AS30" s="31" t="s">
        <v>10</v>
      </c>
      <c r="AT30" s="179" t="s">
        <v>19</v>
      </c>
      <c r="AU30" s="180"/>
      <c r="AV30" s="181"/>
      <c r="AW30" s="17"/>
    </row>
    <row r="31" spans="1:49" ht="15.75" customHeight="1" thickBot="1">
      <c r="A31" s="115"/>
      <c r="B31" s="134"/>
      <c r="C31" s="135"/>
      <c r="D31" s="135"/>
      <c r="E31" s="135"/>
      <c r="F31" s="135"/>
      <c r="G31" s="135"/>
      <c r="H31" s="135"/>
      <c r="I31" s="135"/>
      <c r="J31" s="151"/>
      <c r="K31" s="166"/>
      <c r="L31" s="151"/>
      <c r="M31" s="151"/>
      <c r="N31" s="151"/>
      <c r="O31" s="166"/>
      <c r="P31" s="151"/>
      <c r="Q31" s="189"/>
      <c r="R31" s="166"/>
      <c r="S31" s="151"/>
      <c r="T31" s="151"/>
      <c r="U31" s="151"/>
      <c r="V31" s="151"/>
      <c r="W31" s="157"/>
      <c r="X31" s="166"/>
      <c r="Y31" s="166"/>
      <c r="Z31" s="151"/>
      <c r="AA31" s="192"/>
      <c r="AB31" s="151"/>
      <c r="AC31" s="151"/>
      <c r="AD31" s="151"/>
      <c r="AE31" s="205"/>
      <c r="AF31" s="166"/>
      <c r="AG31" s="166"/>
      <c r="AH31" s="151"/>
      <c r="AI31" s="192"/>
      <c r="AJ31" s="151"/>
      <c r="AK31" s="195"/>
      <c r="AL31" s="39"/>
      <c r="AM31" s="33" t="s">
        <v>15</v>
      </c>
      <c r="AN31" s="34"/>
      <c r="AO31" s="34"/>
      <c r="AP31" s="35"/>
      <c r="AQ31" s="170">
        <f>COUNT(J21:AK21)</f>
        <v>0</v>
      </c>
      <c r="AR31" s="171"/>
      <c r="AS31" s="36" t="s">
        <v>10</v>
      </c>
      <c r="AT31" s="182" t="e">
        <f>(AQ30/AQ31)*100</f>
        <v>#DIV/0!</v>
      </c>
      <c r="AU31" s="183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69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70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71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72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69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72</v>
      </c>
      <c r="AT33" s="109"/>
      <c r="AU33" s="10" t="s">
        <v>12</v>
      </c>
      <c r="AV33" s="10"/>
      <c r="AW33" s="3"/>
    </row>
    <row r="34" spans="1:49" ht="15.75" customHeight="1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49" s="2" customFormat="1" ht="15.75" customHeight="1" thickBot="1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49" ht="15.75" customHeight="1" thickBot="1">
      <c r="A38" s="114"/>
      <c r="B38" s="128" t="s">
        <v>3</v>
      </c>
      <c r="C38" s="129"/>
      <c r="D38" s="129"/>
      <c r="E38" s="129"/>
      <c r="F38" s="129"/>
      <c r="G38" s="129"/>
      <c r="H38" s="129"/>
      <c r="I38" s="129"/>
      <c r="J38" s="149"/>
      <c r="K38" s="161"/>
      <c r="L38" s="149"/>
      <c r="M38" s="149"/>
      <c r="N38" s="149"/>
      <c r="O38" s="149"/>
      <c r="P38" s="149"/>
      <c r="Q38" s="184"/>
      <c r="R38" s="149"/>
      <c r="S38" s="149"/>
      <c r="T38" s="164"/>
      <c r="U38" s="164"/>
      <c r="V38" s="164"/>
      <c r="W38" s="155"/>
      <c r="X38" s="149"/>
      <c r="Y38" s="149"/>
      <c r="Z38" s="149"/>
      <c r="AA38" s="152"/>
      <c r="AB38" s="140"/>
      <c r="AC38" s="143"/>
      <c r="AD38" s="149"/>
      <c r="AE38" s="206"/>
      <c r="AF38" s="161"/>
      <c r="AG38" s="149"/>
      <c r="AH38" s="149"/>
      <c r="AI38" s="149"/>
      <c r="AJ38" s="149"/>
      <c r="AK38" s="149"/>
      <c r="AL38" s="39"/>
      <c r="AM38" s="60" t="s">
        <v>68</v>
      </c>
      <c r="AN38" s="61"/>
      <c r="AO38" s="61"/>
      <c r="AP38" s="62"/>
      <c r="AQ38" s="170">
        <f>COUNTIF(J36:AK36,"■")</f>
        <v>0</v>
      </c>
      <c r="AR38" s="171"/>
      <c r="AS38" s="27" t="s">
        <v>0</v>
      </c>
      <c r="AT38" s="17"/>
      <c r="AU38" s="17"/>
      <c r="AV38" s="17"/>
      <c r="AW38" s="17"/>
    </row>
    <row r="39" spans="1:50" ht="15.75" customHeight="1" thickTop="1">
      <c r="A39" s="114"/>
      <c r="B39" s="131"/>
      <c r="C39" s="132"/>
      <c r="D39" s="132"/>
      <c r="E39" s="132"/>
      <c r="F39" s="132"/>
      <c r="G39" s="132"/>
      <c r="H39" s="132"/>
      <c r="I39" s="132"/>
      <c r="J39" s="150"/>
      <c r="K39" s="162"/>
      <c r="L39" s="150"/>
      <c r="M39" s="150"/>
      <c r="N39" s="150"/>
      <c r="O39" s="150"/>
      <c r="P39" s="150"/>
      <c r="Q39" s="185"/>
      <c r="R39" s="150"/>
      <c r="S39" s="150"/>
      <c r="T39" s="165"/>
      <c r="U39" s="165"/>
      <c r="V39" s="165"/>
      <c r="W39" s="156"/>
      <c r="X39" s="150"/>
      <c r="Y39" s="150"/>
      <c r="Z39" s="150"/>
      <c r="AA39" s="153"/>
      <c r="AB39" s="141"/>
      <c r="AC39" s="144"/>
      <c r="AD39" s="150"/>
      <c r="AE39" s="207"/>
      <c r="AF39" s="162"/>
      <c r="AG39" s="150"/>
      <c r="AH39" s="150"/>
      <c r="AI39" s="150"/>
      <c r="AJ39" s="150"/>
      <c r="AK39" s="150"/>
      <c r="AL39" s="39"/>
      <c r="AM39" s="28" t="s">
        <v>16</v>
      </c>
      <c r="AN39" s="29"/>
      <c r="AO39" s="29"/>
      <c r="AP39" s="30"/>
      <c r="AQ39" s="172">
        <f>SUM(AQ37:AR38)</f>
        <v>0</v>
      </c>
      <c r="AR39" s="173"/>
      <c r="AS39" s="31" t="s">
        <v>10</v>
      </c>
      <c r="AT39" s="174" t="s">
        <v>19</v>
      </c>
      <c r="AU39" s="175"/>
      <c r="AV39" s="176"/>
      <c r="AW39" s="17"/>
      <c r="AX39" s="7" t="s">
        <v>34</v>
      </c>
    </row>
    <row r="40" spans="1:50" ht="15.75" customHeight="1" thickBot="1">
      <c r="A40" s="114"/>
      <c r="B40" s="131"/>
      <c r="C40" s="132"/>
      <c r="D40" s="132"/>
      <c r="E40" s="132"/>
      <c r="F40" s="132"/>
      <c r="G40" s="132"/>
      <c r="H40" s="132"/>
      <c r="I40" s="132"/>
      <c r="J40" s="150"/>
      <c r="K40" s="162"/>
      <c r="L40" s="150"/>
      <c r="M40" s="150"/>
      <c r="N40" s="150"/>
      <c r="O40" s="150"/>
      <c r="P40" s="150"/>
      <c r="Q40" s="185"/>
      <c r="R40" s="150"/>
      <c r="S40" s="150"/>
      <c r="T40" s="165"/>
      <c r="U40" s="165"/>
      <c r="V40" s="165"/>
      <c r="W40" s="156"/>
      <c r="X40" s="150"/>
      <c r="Y40" s="150"/>
      <c r="Z40" s="150"/>
      <c r="AA40" s="153"/>
      <c r="AB40" s="141"/>
      <c r="AC40" s="144"/>
      <c r="AD40" s="150"/>
      <c r="AE40" s="207"/>
      <c r="AF40" s="162"/>
      <c r="AG40" s="150"/>
      <c r="AH40" s="150"/>
      <c r="AI40" s="150"/>
      <c r="AJ40" s="150"/>
      <c r="AK40" s="150"/>
      <c r="AL40" s="39"/>
      <c r="AM40" s="33" t="s">
        <v>15</v>
      </c>
      <c r="AN40" s="34"/>
      <c r="AO40" s="34"/>
      <c r="AP40" s="35"/>
      <c r="AQ40" s="170">
        <f>COUNT(J35:W35)</f>
        <v>0</v>
      </c>
      <c r="AR40" s="171"/>
      <c r="AS40" s="36" t="s">
        <v>10</v>
      </c>
      <c r="AT40" s="177" t="e">
        <f>(AQ39/AQ40)*100</f>
        <v>#DIV/0!</v>
      </c>
      <c r="AU40" s="178"/>
      <c r="AV40" s="76" t="s">
        <v>20</v>
      </c>
      <c r="AW40" s="17"/>
      <c r="AX40" s="5" t="s">
        <v>29</v>
      </c>
    </row>
    <row r="41" spans="1:50" ht="15.75" customHeight="1" thickTop="1">
      <c r="A41" s="114"/>
      <c r="B41" s="131"/>
      <c r="C41" s="132"/>
      <c r="D41" s="132"/>
      <c r="E41" s="132"/>
      <c r="F41" s="132"/>
      <c r="G41" s="132"/>
      <c r="H41" s="132"/>
      <c r="I41" s="132"/>
      <c r="J41" s="150"/>
      <c r="K41" s="162"/>
      <c r="L41" s="150"/>
      <c r="M41" s="150"/>
      <c r="N41" s="150"/>
      <c r="O41" s="150"/>
      <c r="P41" s="150"/>
      <c r="Q41" s="185"/>
      <c r="R41" s="150"/>
      <c r="S41" s="150"/>
      <c r="T41" s="165"/>
      <c r="U41" s="165"/>
      <c r="V41" s="165"/>
      <c r="W41" s="156"/>
      <c r="X41" s="150"/>
      <c r="Y41" s="150"/>
      <c r="Z41" s="150"/>
      <c r="AA41" s="153"/>
      <c r="AB41" s="141"/>
      <c r="AC41" s="144"/>
      <c r="AD41" s="150"/>
      <c r="AE41" s="207"/>
      <c r="AF41" s="162"/>
      <c r="AG41" s="150"/>
      <c r="AH41" s="150"/>
      <c r="AI41" s="150"/>
      <c r="AJ41" s="150"/>
      <c r="AK41" s="150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4"/>
      <c r="B42" s="131"/>
      <c r="C42" s="132"/>
      <c r="D42" s="132"/>
      <c r="E42" s="132"/>
      <c r="F42" s="132"/>
      <c r="G42" s="132"/>
      <c r="H42" s="132"/>
      <c r="I42" s="132"/>
      <c r="J42" s="150"/>
      <c r="K42" s="162"/>
      <c r="L42" s="150"/>
      <c r="M42" s="150"/>
      <c r="N42" s="150"/>
      <c r="O42" s="150"/>
      <c r="P42" s="150"/>
      <c r="Q42" s="185"/>
      <c r="R42" s="150"/>
      <c r="S42" s="150"/>
      <c r="T42" s="165"/>
      <c r="U42" s="165"/>
      <c r="V42" s="165"/>
      <c r="W42" s="156"/>
      <c r="X42" s="150"/>
      <c r="Y42" s="150"/>
      <c r="Z42" s="150"/>
      <c r="AA42" s="153"/>
      <c r="AB42" s="141"/>
      <c r="AC42" s="144"/>
      <c r="AD42" s="150"/>
      <c r="AE42" s="207"/>
      <c r="AF42" s="162"/>
      <c r="AG42" s="150"/>
      <c r="AH42" s="150"/>
      <c r="AI42" s="150"/>
      <c r="AJ42" s="150"/>
      <c r="AK42" s="150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4"/>
      <c r="B43" s="131"/>
      <c r="C43" s="132"/>
      <c r="D43" s="132"/>
      <c r="E43" s="132"/>
      <c r="F43" s="132"/>
      <c r="G43" s="132"/>
      <c r="H43" s="132"/>
      <c r="I43" s="132"/>
      <c r="J43" s="150"/>
      <c r="K43" s="162"/>
      <c r="L43" s="150"/>
      <c r="M43" s="150"/>
      <c r="N43" s="150"/>
      <c r="O43" s="150"/>
      <c r="P43" s="150"/>
      <c r="Q43" s="185"/>
      <c r="R43" s="150"/>
      <c r="S43" s="150"/>
      <c r="T43" s="165"/>
      <c r="U43" s="165"/>
      <c r="V43" s="165"/>
      <c r="W43" s="156"/>
      <c r="X43" s="150"/>
      <c r="Y43" s="150"/>
      <c r="Z43" s="150"/>
      <c r="AA43" s="153"/>
      <c r="AB43" s="141"/>
      <c r="AC43" s="144"/>
      <c r="AD43" s="150"/>
      <c r="AE43" s="207"/>
      <c r="AF43" s="162"/>
      <c r="AG43" s="150"/>
      <c r="AH43" s="150"/>
      <c r="AI43" s="150"/>
      <c r="AJ43" s="150"/>
      <c r="AK43" s="150"/>
      <c r="AL43" s="39"/>
      <c r="AM43" s="24" t="s">
        <v>68</v>
      </c>
      <c r="AN43" s="25"/>
      <c r="AO43" s="25"/>
      <c r="AP43" s="26"/>
      <c r="AQ43" s="170">
        <f>COUNTIF(J37:AK37,"■")</f>
        <v>0</v>
      </c>
      <c r="AR43" s="171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4"/>
      <c r="B44" s="131"/>
      <c r="C44" s="132"/>
      <c r="D44" s="132"/>
      <c r="E44" s="132"/>
      <c r="F44" s="132"/>
      <c r="G44" s="132"/>
      <c r="H44" s="132"/>
      <c r="I44" s="132"/>
      <c r="J44" s="150"/>
      <c r="K44" s="162"/>
      <c r="L44" s="150"/>
      <c r="M44" s="150"/>
      <c r="N44" s="150"/>
      <c r="O44" s="150"/>
      <c r="P44" s="150"/>
      <c r="Q44" s="185"/>
      <c r="R44" s="150"/>
      <c r="S44" s="150"/>
      <c r="T44" s="165"/>
      <c r="U44" s="165"/>
      <c r="V44" s="165"/>
      <c r="W44" s="156"/>
      <c r="X44" s="150"/>
      <c r="Y44" s="150"/>
      <c r="Z44" s="150"/>
      <c r="AA44" s="153"/>
      <c r="AB44" s="141"/>
      <c r="AC44" s="144"/>
      <c r="AD44" s="150"/>
      <c r="AE44" s="207"/>
      <c r="AF44" s="162"/>
      <c r="AG44" s="150"/>
      <c r="AH44" s="150"/>
      <c r="AI44" s="150"/>
      <c r="AJ44" s="150"/>
      <c r="AK44" s="150"/>
      <c r="AL44" s="39"/>
      <c r="AM44" s="28" t="s">
        <v>16</v>
      </c>
      <c r="AN44" s="29"/>
      <c r="AO44" s="29"/>
      <c r="AP44" s="30"/>
      <c r="AQ44" s="172">
        <f>SUM(AQ42:AR43)</f>
        <v>0</v>
      </c>
      <c r="AR44" s="173"/>
      <c r="AS44" s="31" t="s">
        <v>10</v>
      </c>
      <c r="AT44" s="179" t="s">
        <v>19</v>
      </c>
      <c r="AU44" s="180"/>
      <c r="AV44" s="181"/>
      <c r="AW44" s="17"/>
      <c r="AX44" s="7" t="s">
        <v>30</v>
      </c>
      <c r="AY44" s="17"/>
      <c r="AZ44" s="17"/>
      <c r="BA44" s="17"/>
    </row>
    <row r="45" spans="1:53" ht="15.75" customHeight="1" thickBot="1">
      <c r="A45" s="115"/>
      <c r="B45" s="134"/>
      <c r="C45" s="135"/>
      <c r="D45" s="135"/>
      <c r="E45" s="135"/>
      <c r="F45" s="135"/>
      <c r="G45" s="135"/>
      <c r="H45" s="135"/>
      <c r="I45" s="135"/>
      <c r="J45" s="151"/>
      <c r="K45" s="163"/>
      <c r="L45" s="151"/>
      <c r="M45" s="151"/>
      <c r="N45" s="151"/>
      <c r="O45" s="151"/>
      <c r="P45" s="151"/>
      <c r="Q45" s="186"/>
      <c r="R45" s="151"/>
      <c r="S45" s="151"/>
      <c r="T45" s="166"/>
      <c r="U45" s="166"/>
      <c r="V45" s="166"/>
      <c r="W45" s="157"/>
      <c r="X45" s="151"/>
      <c r="Y45" s="151"/>
      <c r="Z45" s="151"/>
      <c r="AA45" s="154"/>
      <c r="AB45" s="142"/>
      <c r="AC45" s="145"/>
      <c r="AD45" s="151"/>
      <c r="AE45" s="208"/>
      <c r="AF45" s="163"/>
      <c r="AG45" s="151"/>
      <c r="AH45" s="151"/>
      <c r="AI45" s="151"/>
      <c r="AJ45" s="151"/>
      <c r="AK45" s="151"/>
      <c r="AL45" s="39"/>
      <c r="AM45" s="33" t="s">
        <v>15</v>
      </c>
      <c r="AN45" s="34"/>
      <c r="AO45" s="34"/>
      <c r="AP45" s="35"/>
      <c r="AQ45" s="170">
        <f>COUNT(J35:P35)</f>
        <v>0</v>
      </c>
      <c r="AR45" s="171"/>
      <c r="AS45" s="36" t="s">
        <v>10</v>
      </c>
      <c r="AT45" s="182" t="e">
        <f>(AQ44/AQ45)*100</f>
        <v>#DIV/0!</v>
      </c>
      <c r="AU45" s="183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F2" sqref="F2:S2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213" t="s">
        <v>5</v>
      </c>
      <c r="C2" s="213"/>
      <c r="D2" s="213"/>
      <c r="E2" t="s">
        <v>6</v>
      </c>
      <c r="F2" s="217">
        <f>1・12!F2:T2</f>
        <v>0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4" t="s">
        <v>4</v>
      </c>
      <c r="U2" s="214"/>
      <c r="V2" s="45" t="s">
        <v>6</v>
      </c>
      <c r="W2" s="217" t="str">
        <f>1・12!X2</f>
        <v>R○.○.○～R○.○.○</v>
      </c>
      <c r="X2" s="217"/>
      <c r="Y2" s="217"/>
      <c r="Z2" s="217"/>
      <c r="AA2" s="217"/>
      <c r="AB2" s="217"/>
      <c r="AC2" s="217"/>
      <c r="AD2" s="217"/>
      <c r="AE2" s="217"/>
      <c r="AF2" s="38"/>
      <c r="AG2" s="38"/>
      <c r="AH2" s="101" t="s">
        <v>42</v>
      </c>
      <c r="AI2" s="38" t="s">
        <v>44</v>
      </c>
      <c r="AJ2" s="223">
        <f>1・12!AI2</f>
        <v>0</v>
      </c>
      <c r="AK2" s="223"/>
      <c r="AL2" s="223"/>
      <c r="AM2" s="223"/>
      <c r="AN2" s="223"/>
      <c r="AO2" s="223"/>
      <c r="AP2" s="223"/>
      <c r="AQ2" s="223"/>
      <c r="AR2" s="223"/>
      <c r="AS2" s="223"/>
      <c r="AT2" s="223"/>
    </row>
    <row r="3" spans="2:46" ht="18.75" customHeight="1">
      <c r="B3" s="215" t="s">
        <v>7</v>
      </c>
      <c r="C3" s="215"/>
      <c r="D3" s="215"/>
      <c r="E3" t="s">
        <v>6</v>
      </c>
      <c r="F3" s="217">
        <f>1・12!F3:R3</f>
        <v>0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223" t="str">
        <f>1・12!AQ2</f>
        <v>熊谷市○○部○○課</v>
      </c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5" spans="2:44" ht="13.5">
      <c r="B5" s="41" t="s">
        <v>11</v>
      </c>
      <c r="C5" s="212">
        <v>1</v>
      </c>
      <c r="D5" s="212"/>
      <c r="E5" s="41" t="s">
        <v>12</v>
      </c>
      <c r="F5" s="41" t="s">
        <v>22</v>
      </c>
      <c r="G5" s="41" t="s">
        <v>11</v>
      </c>
      <c r="H5" s="212">
        <v>4</v>
      </c>
      <c r="I5" s="212"/>
      <c r="J5" s="41" t="s">
        <v>12</v>
      </c>
      <c r="N5" s="41" t="s">
        <v>11</v>
      </c>
      <c r="O5" s="216">
        <v>25</v>
      </c>
      <c r="P5" s="216"/>
      <c r="Q5" s="41" t="s">
        <v>12</v>
      </c>
      <c r="R5" s="41" t="s">
        <v>22</v>
      </c>
      <c r="S5" s="41" t="s">
        <v>11</v>
      </c>
      <c r="T5" s="212">
        <v>28</v>
      </c>
      <c r="U5" s="212"/>
      <c r="V5" s="41" t="s">
        <v>12</v>
      </c>
      <c r="Y5" s="41" t="s">
        <v>11</v>
      </c>
      <c r="Z5" s="212">
        <v>49</v>
      </c>
      <c r="AA5" s="212"/>
      <c r="AB5" s="41" t="s">
        <v>12</v>
      </c>
      <c r="AC5" s="41" t="s">
        <v>22</v>
      </c>
      <c r="AD5" s="41" t="s">
        <v>11</v>
      </c>
      <c r="AE5" s="212">
        <v>52</v>
      </c>
      <c r="AF5" s="212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3.5">
      <c r="B6" s="12" t="s">
        <v>69</v>
      </c>
      <c r="C6" s="13"/>
      <c r="D6" s="13"/>
      <c r="E6" s="14"/>
      <c r="F6" s="126">
        <f>1・12!AQ14</f>
        <v>0</v>
      </c>
      <c r="G6" s="127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26">
        <f>'25・36'!AQ14</f>
        <v>0</v>
      </c>
      <c r="S6" s="127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26">
        <f>'49・60'!AQ14</f>
        <v>0</v>
      </c>
      <c r="AD6" s="127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26">
        <f>F6+F12+F18+F24+F30+F36+R6+R12+R18+R24+R30+R36+AC6+AC12+AC18+AC24+AC30+AC36</f>
        <v>0</v>
      </c>
      <c r="AO6" s="127"/>
      <c r="AP6" s="15" t="s">
        <v>0</v>
      </c>
      <c r="AQ6" s="17"/>
      <c r="AR6" s="17"/>
      <c r="AS6" s="17"/>
    </row>
    <row r="7" spans="2:45" ht="14.25" thickBot="1">
      <c r="B7" s="24" t="s">
        <v>70</v>
      </c>
      <c r="C7" s="25"/>
      <c r="D7" s="25"/>
      <c r="E7" s="26"/>
      <c r="F7" s="218">
        <f>1・12!AQ15</f>
        <v>0</v>
      </c>
      <c r="G7" s="219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218">
        <f>'25・36'!AQ15</f>
        <v>0</v>
      </c>
      <c r="S7" s="219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218">
        <f>'49・60'!AQ15</f>
        <v>0</v>
      </c>
      <c r="AD7" s="219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26">
        <f>F7+F13+F19+F25+F31+F37+R7+R13+R19+R25+R31+R37+AC7+AC13+AC19+AC25+AC31+AC37</f>
        <v>0</v>
      </c>
      <c r="AO7" s="127"/>
      <c r="AP7" s="27" t="s">
        <v>0</v>
      </c>
      <c r="AQ7" s="17"/>
      <c r="AR7" s="17"/>
      <c r="AS7" s="17"/>
    </row>
    <row r="8" spans="2:45" ht="14.25" thickTop="1">
      <c r="B8" s="28" t="s">
        <v>16</v>
      </c>
      <c r="C8" s="29"/>
      <c r="D8" s="29"/>
      <c r="E8" s="30"/>
      <c r="F8" s="172">
        <f>1・12!AQ16</f>
        <v>0</v>
      </c>
      <c r="G8" s="173"/>
      <c r="H8" s="31" t="s">
        <v>10</v>
      </c>
      <c r="I8" s="179" t="s">
        <v>19</v>
      </c>
      <c r="J8" s="180"/>
      <c r="K8" s="181"/>
      <c r="N8" s="28" t="s">
        <v>16</v>
      </c>
      <c r="O8" s="29"/>
      <c r="P8" s="29"/>
      <c r="Q8" s="30"/>
      <c r="R8" s="172">
        <f>'25・36'!AQ16</f>
        <v>0</v>
      </c>
      <c r="S8" s="173"/>
      <c r="T8" s="31" t="s">
        <v>10</v>
      </c>
      <c r="U8" s="179" t="s">
        <v>19</v>
      </c>
      <c r="V8" s="180"/>
      <c r="W8" s="181"/>
      <c r="Y8" s="28" t="s">
        <v>16</v>
      </c>
      <c r="Z8" s="29"/>
      <c r="AA8" s="29"/>
      <c r="AB8" s="30"/>
      <c r="AC8" s="172">
        <f>'49・60'!AQ16</f>
        <v>0</v>
      </c>
      <c r="AD8" s="173"/>
      <c r="AE8" s="31" t="s">
        <v>10</v>
      </c>
      <c r="AF8" s="179" t="s">
        <v>19</v>
      </c>
      <c r="AG8" s="180"/>
      <c r="AH8" s="181"/>
      <c r="AJ8" s="28" t="s">
        <v>16</v>
      </c>
      <c r="AK8" s="29"/>
      <c r="AL8" s="29"/>
      <c r="AM8" s="30"/>
      <c r="AN8" s="172">
        <f>SUM(AN6:AO7)</f>
        <v>0</v>
      </c>
      <c r="AO8" s="173"/>
      <c r="AP8" s="31" t="s">
        <v>10</v>
      </c>
      <c r="AQ8" s="179" t="s">
        <v>19</v>
      </c>
      <c r="AR8" s="180"/>
      <c r="AS8" s="181"/>
    </row>
    <row r="9" spans="2:45" ht="14.25" thickBot="1">
      <c r="B9" s="33" t="s">
        <v>15</v>
      </c>
      <c r="C9" s="34"/>
      <c r="D9" s="34"/>
      <c r="E9" s="35"/>
      <c r="F9" s="170">
        <f>1・12!AQ17</f>
        <v>0</v>
      </c>
      <c r="G9" s="171"/>
      <c r="H9" s="36" t="s">
        <v>10</v>
      </c>
      <c r="I9" s="182" t="e">
        <f>(F8/F9)*100</f>
        <v>#DIV/0!</v>
      </c>
      <c r="J9" s="183"/>
      <c r="K9" s="77" t="s">
        <v>20</v>
      </c>
      <c r="N9" s="33" t="s">
        <v>15</v>
      </c>
      <c r="O9" s="34"/>
      <c r="P9" s="34"/>
      <c r="Q9" s="35"/>
      <c r="R9" s="170">
        <f>'25・36'!AQ17</f>
        <v>0</v>
      </c>
      <c r="S9" s="171"/>
      <c r="T9" s="36" t="s">
        <v>10</v>
      </c>
      <c r="U9" s="182" t="e">
        <f>(R8/R9)*100</f>
        <v>#DIV/0!</v>
      </c>
      <c r="V9" s="183"/>
      <c r="W9" s="77" t="s">
        <v>20</v>
      </c>
      <c r="Y9" s="33" t="s">
        <v>15</v>
      </c>
      <c r="Z9" s="34"/>
      <c r="AA9" s="34"/>
      <c r="AB9" s="35"/>
      <c r="AC9" s="170">
        <f>'49・60'!AQ17</f>
        <v>0</v>
      </c>
      <c r="AD9" s="171"/>
      <c r="AE9" s="36" t="s">
        <v>10</v>
      </c>
      <c r="AF9" s="182" t="e">
        <f>(AC8/AC9)*100</f>
        <v>#DIV/0!</v>
      </c>
      <c r="AG9" s="183"/>
      <c r="AH9" s="77" t="s">
        <v>20</v>
      </c>
      <c r="AJ9" s="33" t="s">
        <v>15</v>
      </c>
      <c r="AK9" s="34"/>
      <c r="AL9" s="34"/>
      <c r="AM9" s="35"/>
      <c r="AN9" s="170">
        <f>F9+F15+F21+F27+F33+F39+R9+R15+R21+R27+R33+R39+AC9+AC15+AC21+AC27+AC33+AC39</f>
        <v>0</v>
      </c>
      <c r="AO9" s="171"/>
      <c r="AP9" s="36" t="s">
        <v>10</v>
      </c>
      <c r="AQ9" s="182" t="e">
        <f>(AN8/AN9)*100</f>
        <v>#DIV/0!</v>
      </c>
      <c r="AR9" s="183"/>
      <c r="AS9" s="77" t="s">
        <v>20</v>
      </c>
    </row>
    <row r="10" spans="2:36" ht="14.25" thickTop="1">
      <c r="B10" s="32"/>
      <c r="N10" s="32"/>
      <c r="Y10" s="32"/>
      <c r="AJ10" s="32"/>
    </row>
    <row r="11" spans="2:48" ht="13.5">
      <c r="B11" s="41" t="s">
        <v>11</v>
      </c>
      <c r="C11" s="212">
        <v>5</v>
      </c>
      <c r="D11" s="212"/>
      <c r="E11" s="41" t="s">
        <v>12</v>
      </c>
      <c r="F11" s="41" t="s">
        <v>22</v>
      </c>
      <c r="G11" s="41" t="s">
        <v>11</v>
      </c>
      <c r="H11" s="212">
        <v>8</v>
      </c>
      <c r="I11" s="212"/>
      <c r="J11" s="41" t="s">
        <v>12</v>
      </c>
      <c r="N11" s="41" t="s">
        <v>11</v>
      </c>
      <c r="O11" s="216">
        <v>29</v>
      </c>
      <c r="P11" s="216"/>
      <c r="Q11" s="41" t="s">
        <v>12</v>
      </c>
      <c r="R11" s="41" t="s">
        <v>22</v>
      </c>
      <c r="S11" s="41" t="s">
        <v>11</v>
      </c>
      <c r="T11" s="212">
        <v>32</v>
      </c>
      <c r="U11" s="212"/>
      <c r="V11" s="41" t="s">
        <v>12</v>
      </c>
      <c r="Y11" s="41" t="s">
        <v>11</v>
      </c>
      <c r="Z11" s="212">
        <v>53</v>
      </c>
      <c r="AA11" s="212"/>
      <c r="AB11" s="41" t="s">
        <v>12</v>
      </c>
      <c r="AC11" s="41" t="s">
        <v>22</v>
      </c>
      <c r="AD11" s="41" t="s">
        <v>11</v>
      </c>
      <c r="AE11" s="212">
        <v>56</v>
      </c>
      <c r="AF11" s="212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3.5">
      <c r="B12" s="12" t="s">
        <v>69</v>
      </c>
      <c r="C12" s="13"/>
      <c r="D12" s="13"/>
      <c r="E12" s="14"/>
      <c r="F12" s="126">
        <f>1・12!AQ28</f>
        <v>0</v>
      </c>
      <c r="G12" s="127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26">
        <f>'25・36'!AQ28</f>
        <v>0</v>
      </c>
      <c r="S12" s="127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26">
        <f>'49・60'!AQ28</f>
        <v>0</v>
      </c>
      <c r="AD12" s="127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4.25" thickBot="1">
      <c r="B13" s="24" t="s">
        <v>70</v>
      </c>
      <c r="C13" s="25"/>
      <c r="D13" s="25"/>
      <c r="E13" s="26"/>
      <c r="F13" s="218">
        <f>1・12!AQ29</f>
        <v>0</v>
      </c>
      <c r="G13" s="219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218">
        <f>'25・36'!AQ29</f>
        <v>0</v>
      </c>
      <c r="S13" s="219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218">
        <f>'49・60'!AQ29</f>
        <v>0</v>
      </c>
      <c r="AD13" s="219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4.25" thickTop="1">
      <c r="B14" s="28" t="s">
        <v>16</v>
      </c>
      <c r="C14" s="29"/>
      <c r="D14" s="29"/>
      <c r="E14" s="30"/>
      <c r="F14" s="172">
        <f>1・12!AQ30</f>
        <v>0</v>
      </c>
      <c r="G14" s="173"/>
      <c r="H14" s="31" t="s">
        <v>10</v>
      </c>
      <c r="I14" s="179" t="s">
        <v>19</v>
      </c>
      <c r="J14" s="180"/>
      <c r="K14" s="181"/>
      <c r="N14" s="28" t="s">
        <v>16</v>
      </c>
      <c r="O14" s="29"/>
      <c r="P14" s="29"/>
      <c r="Q14" s="30"/>
      <c r="R14" s="172">
        <f>'25・36'!AQ30</f>
        <v>0</v>
      </c>
      <c r="S14" s="173"/>
      <c r="T14" s="31" t="s">
        <v>10</v>
      </c>
      <c r="U14" s="179" t="s">
        <v>19</v>
      </c>
      <c r="V14" s="180"/>
      <c r="W14" s="181"/>
      <c r="Y14" s="28" t="s">
        <v>16</v>
      </c>
      <c r="Z14" s="29"/>
      <c r="AA14" s="29"/>
      <c r="AB14" s="30"/>
      <c r="AC14" s="172">
        <f>'49・60'!AQ30</f>
        <v>0</v>
      </c>
      <c r="AD14" s="173"/>
      <c r="AE14" s="31" t="s">
        <v>10</v>
      </c>
      <c r="AF14" s="179" t="s">
        <v>19</v>
      </c>
      <c r="AG14" s="180"/>
      <c r="AH14" s="181"/>
      <c r="AJ14" s="7"/>
    </row>
    <row r="15" spans="2:48" ht="14.25" thickBot="1">
      <c r="B15" s="33" t="s">
        <v>15</v>
      </c>
      <c r="C15" s="34"/>
      <c r="D15" s="34"/>
      <c r="E15" s="35"/>
      <c r="F15" s="170">
        <f>1・12!AQ31</f>
        <v>0</v>
      </c>
      <c r="G15" s="171"/>
      <c r="H15" s="36" t="s">
        <v>10</v>
      </c>
      <c r="I15" s="182" t="e">
        <f>(F14/F15)*100</f>
        <v>#DIV/0!</v>
      </c>
      <c r="J15" s="183"/>
      <c r="K15" s="77" t="s">
        <v>20</v>
      </c>
      <c r="N15" s="33" t="s">
        <v>15</v>
      </c>
      <c r="O15" s="34"/>
      <c r="P15" s="34"/>
      <c r="Q15" s="35"/>
      <c r="R15" s="170">
        <f>'25・36'!AQ31</f>
        <v>0</v>
      </c>
      <c r="S15" s="171"/>
      <c r="T15" s="36" t="s">
        <v>10</v>
      </c>
      <c r="U15" s="182" t="e">
        <f>(R14/R15)*100</f>
        <v>#DIV/0!</v>
      </c>
      <c r="V15" s="183"/>
      <c r="W15" s="77" t="s">
        <v>20</v>
      </c>
      <c r="Y15" s="33" t="s">
        <v>15</v>
      </c>
      <c r="Z15" s="34"/>
      <c r="AA15" s="34"/>
      <c r="AB15" s="35"/>
      <c r="AC15" s="170">
        <f>'49・60'!AQ31</f>
        <v>0</v>
      </c>
      <c r="AD15" s="171"/>
      <c r="AE15" s="36" t="s">
        <v>10</v>
      </c>
      <c r="AF15" s="182" t="e">
        <f>(AC14/AC15)*100</f>
        <v>#DIV/0!</v>
      </c>
      <c r="AG15" s="183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3.5">
      <c r="B17" s="41" t="s">
        <v>11</v>
      </c>
      <c r="C17" s="212">
        <v>9</v>
      </c>
      <c r="D17" s="212"/>
      <c r="E17" s="41" t="s">
        <v>12</v>
      </c>
      <c r="F17" s="41" t="s">
        <v>22</v>
      </c>
      <c r="G17" s="41" t="s">
        <v>11</v>
      </c>
      <c r="H17" s="212">
        <v>12</v>
      </c>
      <c r="I17" s="212"/>
      <c r="J17" s="41" t="s">
        <v>12</v>
      </c>
      <c r="N17" s="41" t="s">
        <v>11</v>
      </c>
      <c r="O17" s="216">
        <v>33</v>
      </c>
      <c r="P17" s="216"/>
      <c r="Q17" s="41" t="s">
        <v>12</v>
      </c>
      <c r="R17" s="41" t="s">
        <v>22</v>
      </c>
      <c r="S17" s="41" t="s">
        <v>11</v>
      </c>
      <c r="T17" s="212">
        <v>36</v>
      </c>
      <c r="U17" s="212"/>
      <c r="V17" s="41" t="s">
        <v>12</v>
      </c>
      <c r="Y17" s="41" t="s">
        <v>11</v>
      </c>
      <c r="Z17" s="212">
        <v>57</v>
      </c>
      <c r="AA17" s="212"/>
      <c r="AB17" s="41" t="s">
        <v>12</v>
      </c>
      <c r="AC17" s="41" t="s">
        <v>22</v>
      </c>
      <c r="AD17" s="41" t="s">
        <v>11</v>
      </c>
      <c r="AE17" s="212">
        <v>60</v>
      </c>
      <c r="AF17" s="212"/>
      <c r="AG17" s="41" t="s">
        <v>12</v>
      </c>
      <c r="AJ17" s="2"/>
      <c r="AK17" t="s">
        <v>36</v>
      </c>
    </row>
    <row r="18" spans="2:48" ht="13.5">
      <c r="B18" s="12" t="s">
        <v>69</v>
      </c>
      <c r="C18" s="13"/>
      <c r="D18" s="13"/>
      <c r="E18" s="14"/>
      <c r="F18" s="126">
        <f>1・12!AQ42</f>
        <v>0</v>
      </c>
      <c r="G18" s="127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26">
        <f>'25・36'!AQ42</f>
        <v>0</v>
      </c>
      <c r="S18" s="127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26">
        <f>'49・60'!AQ42</f>
        <v>0</v>
      </c>
      <c r="AD18" s="127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4.25" thickBot="1">
      <c r="B19" s="24" t="s">
        <v>70</v>
      </c>
      <c r="C19" s="25"/>
      <c r="D19" s="25"/>
      <c r="E19" s="26"/>
      <c r="F19" s="218">
        <f>1・12!AQ43</f>
        <v>0</v>
      </c>
      <c r="G19" s="219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218">
        <f>'25・36'!AQ43</f>
        <v>0</v>
      </c>
      <c r="S19" s="219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218">
        <f>'49・60'!AQ43</f>
        <v>0</v>
      </c>
      <c r="AD19" s="219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>
      <c r="B20" s="28" t="s">
        <v>16</v>
      </c>
      <c r="C20" s="29"/>
      <c r="D20" s="29"/>
      <c r="E20" s="30"/>
      <c r="F20" s="172">
        <f>1・12!AQ44</f>
        <v>0</v>
      </c>
      <c r="G20" s="173"/>
      <c r="H20" s="31" t="s">
        <v>10</v>
      </c>
      <c r="I20" s="179" t="s">
        <v>19</v>
      </c>
      <c r="J20" s="180"/>
      <c r="K20" s="181"/>
      <c r="N20" s="28" t="s">
        <v>16</v>
      </c>
      <c r="O20" s="29"/>
      <c r="P20" s="29"/>
      <c r="Q20" s="30"/>
      <c r="R20" s="172">
        <f>'25・36'!AQ44</f>
        <v>0</v>
      </c>
      <c r="S20" s="173"/>
      <c r="T20" s="31" t="s">
        <v>10</v>
      </c>
      <c r="U20" s="179" t="s">
        <v>19</v>
      </c>
      <c r="V20" s="180"/>
      <c r="W20" s="181"/>
      <c r="Y20" s="28" t="s">
        <v>16</v>
      </c>
      <c r="Z20" s="29"/>
      <c r="AA20" s="29"/>
      <c r="AB20" s="30"/>
      <c r="AC20" s="172">
        <f>'49・60'!AQ44</f>
        <v>0</v>
      </c>
      <c r="AD20" s="173"/>
      <c r="AE20" s="31" t="s">
        <v>10</v>
      </c>
      <c r="AF20" s="179" t="s">
        <v>19</v>
      </c>
      <c r="AG20" s="180"/>
      <c r="AH20" s="181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4.25" thickBot="1">
      <c r="B21" s="33" t="s">
        <v>15</v>
      </c>
      <c r="C21" s="34"/>
      <c r="D21" s="34"/>
      <c r="E21" s="35"/>
      <c r="F21" s="170">
        <f>1・12!AQ45</f>
        <v>0</v>
      </c>
      <c r="G21" s="171"/>
      <c r="H21" s="36" t="s">
        <v>10</v>
      </c>
      <c r="I21" s="182" t="e">
        <f>(F20/F21)*100</f>
        <v>#DIV/0!</v>
      </c>
      <c r="J21" s="183"/>
      <c r="K21" s="77" t="s">
        <v>20</v>
      </c>
      <c r="N21" s="33" t="s">
        <v>15</v>
      </c>
      <c r="O21" s="34"/>
      <c r="P21" s="34"/>
      <c r="Q21" s="35"/>
      <c r="R21" s="170">
        <f>'25・36'!AQ45</f>
        <v>0</v>
      </c>
      <c r="S21" s="171"/>
      <c r="T21" s="36" t="s">
        <v>10</v>
      </c>
      <c r="U21" s="182" t="e">
        <f>(R20/R21)*100</f>
        <v>#DIV/0!</v>
      </c>
      <c r="V21" s="183"/>
      <c r="W21" s="77" t="s">
        <v>20</v>
      </c>
      <c r="Y21" s="33" t="s">
        <v>15</v>
      </c>
      <c r="Z21" s="34"/>
      <c r="AA21" s="34"/>
      <c r="AB21" s="35"/>
      <c r="AC21" s="170">
        <f>'49・60'!AQ45</f>
        <v>0</v>
      </c>
      <c r="AD21" s="171"/>
      <c r="AE21" s="36" t="s">
        <v>10</v>
      </c>
      <c r="AF21" s="182" t="e">
        <f>(AC20/AC21)*100</f>
        <v>#DIV/0!</v>
      </c>
      <c r="AG21" s="183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3.5">
      <c r="B23" s="41" t="s">
        <v>11</v>
      </c>
      <c r="C23" s="212">
        <v>13</v>
      </c>
      <c r="D23" s="212"/>
      <c r="E23" s="41" t="s">
        <v>12</v>
      </c>
      <c r="F23" s="41" t="s">
        <v>22</v>
      </c>
      <c r="G23" s="41" t="s">
        <v>11</v>
      </c>
      <c r="H23" s="212">
        <v>16</v>
      </c>
      <c r="I23" s="212"/>
      <c r="J23" s="41" t="s">
        <v>12</v>
      </c>
      <c r="N23" s="41" t="s">
        <v>11</v>
      </c>
      <c r="O23" s="216">
        <v>37</v>
      </c>
      <c r="P23" s="216"/>
      <c r="Q23" s="41" t="s">
        <v>12</v>
      </c>
      <c r="R23" s="41" t="s">
        <v>22</v>
      </c>
      <c r="S23" s="41" t="s">
        <v>11</v>
      </c>
      <c r="T23" s="212">
        <v>40</v>
      </c>
      <c r="U23" s="212"/>
      <c r="V23" s="41" t="s">
        <v>12</v>
      </c>
      <c r="Y23" s="41" t="s">
        <v>11</v>
      </c>
      <c r="Z23" s="212">
        <v>61</v>
      </c>
      <c r="AA23" s="212"/>
      <c r="AB23" s="41" t="s">
        <v>12</v>
      </c>
      <c r="AC23" s="41" t="s">
        <v>22</v>
      </c>
      <c r="AD23" s="41" t="s">
        <v>11</v>
      </c>
      <c r="AE23" s="212">
        <v>64</v>
      </c>
      <c r="AF23" s="212"/>
      <c r="AG23" s="41" t="s">
        <v>12</v>
      </c>
      <c r="AJ23" s="2"/>
      <c r="AK23" s="220"/>
      <c r="AL23" s="220"/>
      <c r="AM23" s="2"/>
      <c r="AN23" s="2"/>
      <c r="AO23" s="2"/>
      <c r="AP23" s="220"/>
      <c r="AQ23" s="220"/>
      <c r="AR23" s="2"/>
      <c r="AS23" s="2"/>
      <c r="AT23" s="2"/>
      <c r="AU23" s="17"/>
    </row>
    <row r="24" spans="2:47" ht="13.5">
      <c r="B24" s="12" t="s">
        <v>69</v>
      </c>
      <c r="C24" s="13"/>
      <c r="D24" s="13"/>
      <c r="E24" s="14"/>
      <c r="F24" s="126">
        <f>'13・24'!AQ14</f>
        <v>0</v>
      </c>
      <c r="G24" s="127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26">
        <f>'37・48'!AQ14</f>
        <v>0</v>
      </c>
      <c r="S24" s="127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26">
        <f>'61・72'!AQ14</f>
        <v>0</v>
      </c>
      <c r="AD24" s="127"/>
      <c r="AE24" s="15" t="s">
        <v>0</v>
      </c>
      <c r="AF24" s="17"/>
      <c r="AG24" s="17"/>
      <c r="AH24" s="17"/>
      <c r="AJ24" s="22"/>
      <c r="AK24" s="22"/>
      <c r="AL24" s="22"/>
      <c r="AM24" s="22"/>
      <c r="AN24" s="220"/>
      <c r="AO24" s="220"/>
      <c r="AP24" s="3"/>
      <c r="AQ24" s="2"/>
      <c r="AR24" s="2"/>
      <c r="AS24" s="2"/>
      <c r="AT24" s="2"/>
      <c r="AU24" s="17"/>
    </row>
    <row r="25" spans="2:47" ht="14.25" thickBot="1">
      <c r="B25" s="24" t="s">
        <v>70</v>
      </c>
      <c r="C25" s="25"/>
      <c r="D25" s="25"/>
      <c r="E25" s="26"/>
      <c r="F25" s="218">
        <f>'13・24'!AQ15</f>
        <v>0</v>
      </c>
      <c r="G25" s="219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218">
        <f>'37・48'!AQ15</f>
        <v>0</v>
      </c>
      <c r="S25" s="219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218">
        <f>'61・72'!AQ15</f>
        <v>0</v>
      </c>
      <c r="AD25" s="219"/>
      <c r="AE25" s="27" t="s">
        <v>0</v>
      </c>
      <c r="AF25" s="17"/>
      <c r="AG25" s="17"/>
      <c r="AH25" s="17"/>
      <c r="AJ25" s="22"/>
      <c r="AK25" s="22"/>
      <c r="AL25" s="22"/>
      <c r="AM25" s="22"/>
      <c r="AN25" s="220"/>
      <c r="AO25" s="220"/>
      <c r="AP25" s="3"/>
      <c r="AQ25" s="2"/>
      <c r="AR25" s="2"/>
      <c r="AS25" s="2"/>
      <c r="AT25" s="2"/>
      <c r="AU25" s="17"/>
    </row>
    <row r="26" spans="2:47" ht="14.25" thickTop="1">
      <c r="B26" s="28" t="s">
        <v>16</v>
      </c>
      <c r="C26" s="29"/>
      <c r="D26" s="29"/>
      <c r="E26" s="30"/>
      <c r="F26" s="172">
        <f>'13・24'!AQ16</f>
        <v>0</v>
      </c>
      <c r="G26" s="173"/>
      <c r="H26" s="31" t="s">
        <v>10</v>
      </c>
      <c r="I26" s="179" t="s">
        <v>19</v>
      </c>
      <c r="J26" s="180"/>
      <c r="K26" s="181"/>
      <c r="N26" s="28" t="s">
        <v>16</v>
      </c>
      <c r="O26" s="29"/>
      <c r="P26" s="29"/>
      <c r="Q26" s="30"/>
      <c r="R26" s="172">
        <f>'37・48'!AQ16</f>
        <v>0</v>
      </c>
      <c r="S26" s="173"/>
      <c r="T26" s="31" t="s">
        <v>10</v>
      </c>
      <c r="U26" s="179" t="s">
        <v>19</v>
      </c>
      <c r="V26" s="180"/>
      <c r="W26" s="181"/>
      <c r="Y26" s="28" t="s">
        <v>16</v>
      </c>
      <c r="Z26" s="29"/>
      <c r="AA26" s="29"/>
      <c r="AB26" s="30"/>
      <c r="AC26" s="172">
        <f>'61・72'!AQ16</f>
        <v>0</v>
      </c>
      <c r="AD26" s="173"/>
      <c r="AE26" s="31" t="s">
        <v>10</v>
      </c>
      <c r="AF26" s="179" t="s">
        <v>19</v>
      </c>
      <c r="AG26" s="180"/>
      <c r="AH26" s="181"/>
      <c r="AJ26" s="7"/>
      <c r="AK26" s="7"/>
      <c r="AL26" s="7"/>
      <c r="AM26" s="7"/>
      <c r="AN26" s="220"/>
      <c r="AO26" s="220"/>
      <c r="AP26" s="3"/>
      <c r="AQ26" s="221"/>
      <c r="AR26" s="221"/>
      <c r="AS26" s="221"/>
      <c r="AT26" s="2"/>
      <c r="AU26" s="17"/>
    </row>
    <row r="27" spans="2:47" ht="14.25" thickBot="1">
      <c r="B27" s="33" t="s">
        <v>15</v>
      </c>
      <c r="C27" s="34"/>
      <c r="D27" s="34"/>
      <c r="E27" s="35"/>
      <c r="F27" s="170">
        <f>'13・24'!AQ17</f>
        <v>0</v>
      </c>
      <c r="G27" s="171"/>
      <c r="H27" s="36" t="s">
        <v>10</v>
      </c>
      <c r="I27" s="182" t="e">
        <f>(F26/F27)*100</f>
        <v>#DIV/0!</v>
      </c>
      <c r="J27" s="183"/>
      <c r="K27" s="77" t="s">
        <v>20</v>
      </c>
      <c r="N27" s="33" t="s">
        <v>15</v>
      </c>
      <c r="O27" s="34"/>
      <c r="P27" s="34"/>
      <c r="Q27" s="35"/>
      <c r="R27" s="170">
        <f>'37・48'!AQ17</f>
        <v>0</v>
      </c>
      <c r="S27" s="171"/>
      <c r="T27" s="36" t="s">
        <v>10</v>
      </c>
      <c r="U27" s="182" t="e">
        <f>(R26/R27)*100</f>
        <v>#DIV/0!</v>
      </c>
      <c r="V27" s="183"/>
      <c r="W27" s="77" t="s">
        <v>20</v>
      </c>
      <c r="Y27" s="33" t="s">
        <v>15</v>
      </c>
      <c r="Z27" s="34"/>
      <c r="AA27" s="34"/>
      <c r="AB27" s="35"/>
      <c r="AC27" s="170">
        <f>'61・72'!AQ17</f>
        <v>0</v>
      </c>
      <c r="AD27" s="171"/>
      <c r="AE27" s="36" t="s">
        <v>10</v>
      </c>
      <c r="AF27" s="182" t="e">
        <f>(AC26/AC27)*100</f>
        <v>#DIV/0!</v>
      </c>
      <c r="AG27" s="183"/>
      <c r="AH27" s="77" t="s">
        <v>20</v>
      </c>
      <c r="AJ27" s="7"/>
      <c r="AK27" s="7"/>
      <c r="AL27" s="7"/>
      <c r="AM27" s="7"/>
      <c r="AN27" s="220"/>
      <c r="AO27" s="220"/>
      <c r="AP27" s="3"/>
      <c r="AQ27" s="222"/>
      <c r="AR27" s="222"/>
      <c r="AS27" s="42"/>
      <c r="AT27" s="2"/>
      <c r="AU27" s="17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3.5">
      <c r="B29" s="41" t="s">
        <v>11</v>
      </c>
      <c r="C29" s="212">
        <v>17</v>
      </c>
      <c r="D29" s="212"/>
      <c r="E29" s="41" t="s">
        <v>12</v>
      </c>
      <c r="F29" s="41" t="s">
        <v>22</v>
      </c>
      <c r="G29" s="41" t="s">
        <v>11</v>
      </c>
      <c r="H29" s="212">
        <v>20</v>
      </c>
      <c r="I29" s="212"/>
      <c r="J29" s="41" t="s">
        <v>12</v>
      </c>
      <c r="N29" s="41" t="s">
        <v>11</v>
      </c>
      <c r="O29" s="216">
        <v>41</v>
      </c>
      <c r="P29" s="216"/>
      <c r="Q29" s="41" t="s">
        <v>12</v>
      </c>
      <c r="R29" s="41" t="s">
        <v>22</v>
      </c>
      <c r="S29" s="41" t="s">
        <v>11</v>
      </c>
      <c r="T29" s="212">
        <v>44</v>
      </c>
      <c r="U29" s="212"/>
      <c r="V29" s="41" t="s">
        <v>12</v>
      </c>
      <c r="Y29" s="41" t="s">
        <v>11</v>
      </c>
      <c r="Z29" s="212">
        <v>65</v>
      </c>
      <c r="AA29" s="212"/>
      <c r="AB29" s="41" t="s">
        <v>12</v>
      </c>
      <c r="AC29" s="41" t="s">
        <v>22</v>
      </c>
      <c r="AD29" s="41" t="s">
        <v>11</v>
      </c>
      <c r="AE29" s="212">
        <v>68</v>
      </c>
      <c r="AF29" s="212"/>
      <c r="AG29" s="41" t="s">
        <v>12</v>
      </c>
      <c r="AJ29" s="2"/>
      <c r="AK29" s="220"/>
      <c r="AL29" s="220"/>
      <c r="AM29" s="2"/>
      <c r="AN29" s="2"/>
      <c r="AO29" s="2"/>
      <c r="AP29" s="220"/>
      <c r="AQ29" s="220"/>
      <c r="AR29" s="2"/>
      <c r="AS29" s="2"/>
      <c r="AT29" s="2"/>
      <c r="AU29" s="17"/>
    </row>
    <row r="30" spans="2:47" ht="13.5">
      <c r="B30" s="12" t="s">
        <v>69</v>
      </c>
      <c r="C30" s="13"/>
      <c r="D30" s="13"/>
      <c r="E30" s="14"/>
      <c r="F30" s="126">
        <f>'13・24'!AQ28</f>
        <v>0</v>
      </c>
      <c r="G30" s="127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26">
        <f>'37・48'!AQ28</f>
        <v>0</v>
      </c>
      <c r="S30" s="127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26">
        <f>'61・72'!AQ28</f>
        <v>0</v>
      </c>
      <c r="AD30" s="127"/>
      <c r="AE30" s="15" t="s">
        <v>0</v>
      </c>
      <c r="AF30" s="17"/>
      <c r="AG30" s="17"/>
      <c r="AH30" s="17"/>
      <c r="AJ30" s="22"/>
      <c r="AK30" s="22"/>
      <c r="AL30" s="22"/>
      <c r="AM30" s="22"/>
      <c r="AN30" s="220"/>
      <c r="AO30" s="220"/>
      <c r="AP30" s="3"/>
      <c r="AQ30" s="2"/>
      <c r="AR30" s="2"/>
      <c r="AS30" s="2"/>
      <c r="AT30" s="2"/>
      <c r="AU30" s="17"/>
    </row>
    <row r="31" spans="2:47" ht="14.25" thickBot="1">
      <c r="B31" s="24" t="s">
        <v>70</v>
      </c>
      <c r="C31" s="25"/>
      <c r="D31" s="25"/>
      <c r="E31" s="26"/>
      <c r="F31" s="218">
        <f>'13・24'!AQ29</f>
        <v>0</v>
      </c>
      <c r="G31" s="219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218">
        <f>'37・48'!AQ29</f>
        <v>0</v>
      </c>
      <c r="S31" s="219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218">
        <f>'61・72'!AQ29</f>
        <v>0</v>
      </c>
      <c r="AD31" s="219"/>
      <c r="AE31" s="27" t="s">
        <v>0</v>
      </c>
      <c r="AF31" s="17"/>
      <c r="AG31" s="17"/>
      <c r="AH31" s="17"/>
      <c r="AJ31" s="22"/>
      <c r="AK31" s="22"/>
      <c r="AL31" s="22"/>
      <c r="AM31" s="22"/>
      <c r="AN31" s="220"/>
      <c r="AO31" s="220"/>
      <c r="AP31" s="3"/>
      <c r="AQ31" s="2"/>
      <c r="AR31" s="2"/>
      <c r="AS31" s="2"/>
      <c r="AT31" s="2"/>
      <c r="AU31" s="17"/>
    </row>
    <row r="32" spans="2:47" ht="14.25" thickTop="1">
      <c r="B32" s="28" t="s">
        <v>16</v>
      </c>
      <c r="C32" s="29"/>
      <c r="D32" s="29"/>
      <c r="E32" s="30"/>
      <c r="F32" s="172">
        <f>'13・24'!AQ30</f>
        <v>0</v>
      </c>
      <c r="G32" s="173"/>
      <c r="H32" s="31" t="s">
        <v>10</v>
      </c>
      <c r="I32" s="179" t="s">
        <v>19</v>
      </c>
      <c r="J32" s="180"/>
      <c r="K32" s="181"/>
      <c r="N32" s="28" t="s">
        <v>16</v>
      </c>
      <c r="O32" s="29"/>
      <c r="P32" s="29"/>
      <c r="Q32" s="30"/>
      <c r="R32" s="172">
        <f>'37・48'!AQ30</f>
        <v>0</v>
      </c>
      <c r="S32" s="173"/>
      <c r="T32" s="31" t="s">
        <v>10</v>
      </c>
      <c r="U32" s="179" t="s">
        <v>19</v>
      </c>
      <c r="V32" s="180"/>
      <c r="W32" s="181"/>
      <c r="Y32" s="28" t="s">
        <v>16</v>
      </c>
      <c r="Z32" s="29"/>
      <c r="AA32" s="29"/>
      <c r="AB32" s="30"/>
      <c r="AC32" s="172">
        <f>'61・72'!AQ30</f>
        <v>0</v>
      </c>
      <c r="AD32" s="173"/>
      <c r="AE32" s="31" t="s">
        <v>10</v>
      </c>
      <c r="AF32" s="179" t="s">
        <v>19</v>
      </c>
      <c r="AG32" s="180"/>
      <c r="AH32" s="181"/>
      <c r="AJ32" s="7"/>
      <c r="AK32" s="7"/>
      <c r="AL32" s="7"/>
      <c r="AM32" s="7"/>
      <c r="AN32" s="220"/>
      <c r="AO32" s="220"/>
      <c r="AP32" s="3"/>
      <c r="AQ32" s="221"/>
      <c r="AR32" s="221"/>
      <c r="AS32" s="221"/>
      <c r="AT32" s="2"/>
      <c r="AU32" s="17"/>
    </row>
    <row r="33" spans="2:47" ht="14.25" thickBot="1">
      <c r="B33" s="33" t="s">
        <v>15</v>
      </c>
      <c r="C33" s="34"/>
      <c r="D33" s="34"/>
      <c r="E33" s="35"/>
      <c r="F33" s="170">
        <f>'13・24'!AQ31</f>
        <v>0</v>
      </c>
      <c r="G33" s="171"/>
      <c r="H33" s="36" t="s">
        <v>10</v>
      </c>
      <c r="I33" s="182" t="e">
        <f>(F32/F33)*100</f>
        <v>#DIV/0!</v>
      </c>
      <c r="J33" s="183"/>
      <c r="K33" s="77" t="s">
        <v>20</v>
      </c>
      <c r="N33" s="33" t="s">
        <v>15</v>
      </c>
      <c r="O33" s="34"/>
      <c r="P33" s="34"/>
      <c r="Q33" s="35"/>
      <c r="R33" s="170">
        <f>'37・48'!AQ31</f>
        <v>0</v>
      </c>
      <c r="S33" s="171"/>
      <c r="T33" s="36" t="s">
        <v>10</v>
      </c>
      <c r="U33" s="182" t="e">
        <f>(R32/R33)*100</f>
        <v>#DIV/0!</v>
      </c>
      <c r="V33" s="183"/>
      <c r="W33" s="77" t="s">
        <v>20</v>
      </c>
      <c r="Y33" s="33" t="s">
        <v>15</v>
      </c>
      <c r="Z33" s="34"/>
      <c r="AA33" s="34"/>
      <c r="AB33" s="35"/>
      <c r="AC33" s="170">
        <f>'61・72'!AQ31</f>
        <v>0</v>
      </c>
      <c r="AD33" s="171"/>
      <c r="AE33" s="36" t="s">
        <v>10</v>
      </c>
      <c r="AF33" s="182" t="e">
        <f>(AC32/AC33)*100</f>
        <v>#DIV/0!</v>
      </c>
      <c r="AG33" s="183"/>
      <c r="AH33" s="77" t="s">
        <v>20</v>
      </c>
      <c r="AJ33" s="7"/>
      <c r="AK33" s="7"/>
      <c r="AL33" s="7"/>
      <c r="AM33" s="7"/>
      <c r="AN33" s="220"/>
      <c r="AO33" s="220"/>
      <c r="AP33" s="3"/>
      <c r="AQ33" s="222"/>
      <c r="AR33" s="222"/>
      <c r="AS33" s="42"/>
      <c r="AT33" s="2"/>
      <c r="AU33" s="17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3.5">
      <c r="B35" s="41" t="s">
        <v>11</v>
      </c>
      <c r="C35" s="212">
        <v>21</v>
      </c>
      <c r="D35" s="212"/>
      <c r="E35" s="41" t="s">
        <v>12</v>
      </c>
      <c r="F35" s="41" t="s">
        <v>22</v>
      </c>
      <c r="G35" s="41" t="s">
        <v>11</v>
      </c>
      <c r="H35" s="212">
        <v>24</v>
      </c>
      <c r="I35" s="212"/>
      <c r="J35" s="41" t="s">
        <v>12</v>
      </c>
      <c r="N35" s="41" t="s">
        <v>11</v>
      </c>
      <c r="O35" s="216">
        <v>45</v>
      </c>
      <c r="P35" s="216"/>
      <c r="Q35" s="41" t="s">
        <v>12</v>
      </c>
      <c r="R35" s="41" t="s">
        <v>22</v>
      </c>
      <c r="S35" s="41" t="s">
        <v>11</v>
      </c>
      <c r="T35" s="212">
        <v>48</v>
      </c>
      <c r="U35" s="212"/>
      <c r="V35" s="41" t="s">
        <v>12</v>
      </c>
      <c r="Y35" s="41" t="s">
        <v>11</v>
      </c>
      <c r="Z35" s="212">
        <v>69</v>
      </c>
      <c r="AA35" s="212"/>
      <c r="AB35" s="41" t="s">
        <v>12</v>
      </c>
      <c r="AC35" s="41" t="s">
        <v>22</v>
      </c>
      <c r="AD35" s="41" t="s">
        <v>11</v>
      </c>
      <c r="AE35" s="212">
        <v>72</v>
      </c>
      <c r="AF35" s="212"/>
      <c r="AG35" s="41" t="s">
        <v>12</v>
      </c>
      <c r="AJ35" s="2"/>
      <c r="AK35" s="220"/>
      <c r="AL35" s="220"/>
      <c r="AM35" s="2"/>
      <c r="AN35" s="2"/>
      <c r="AO35" s="2"/>
      <c r="AP35" s="220"/>
      <c r="AQ35" s="220"/>
      <c r="AR35" s="2"/>
      <c r="AS35" s="2"/>
      <c r="AT35" s="2"/>
      <c r="AU35" s="17"/>
    </row>
    <row r="36" spans="2:47" ht="13.5">
      <c r="B36" s="12" t="s">
        <v>69</v>
      </c>
      <c r="C36" s="13"/>
      <c r="D36" s="13"/>
      <c r="E36" s="14"/>
      <c r="F36" s="126">
        <f>'13・24'!AQ42</f>
        <v>0</v>
      </c>
      <c r="G36" s="127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26">
        <f>'37・48'!AQ42</f>
        <v>0</v>
      </c>
      <c r="S36" s="127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26">
        <f>'61・72'!AQ42</f>
        <v>0</v>
      </c>
      <c r="AD36" s="127"/>
      <c r="AE36" s="15" t="s">
        <v>0</v>
      </c>
      <c r="AF36" s="17"/>
      <c r="AG36" s="17"/>
      <c r="AH36" s="17"/>
      <c r="AJ36" s="22"/>
      <c r="AK36" s="22"/>
      <c r="AL36" s="22"/>
      <c r="AM36" s="22"/>
      <c r="AN36" s="220"/>
      <c r="AO36" s="220"/>
      <c r="AP36" s="3"/>
      <c r="AQ36" s="2"/>
      <c r="AR36" s="2"/>
      <c r="AS36" s="2"/>
      <c r="AT36" s="2"/>
      <c r="AU36" s="17"/>
    </row>
    <row r="37" spans="2:47" ht="14.25" thickBot="1">
      <c r="B37" s="24" t="s">
        <v>70</v>
      </c>
      <c r="C37" s="25"/>
      <c r="D37" s="25"/>
      <c r="E37" s="26"/>
      <c r="F37" s="218">
        <f>'13・24'!AQ43</f>
        <v>0</v>
      </c>
      <c r="G37" s="219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218">
        <f>'37・48'!AQ43</f>
        <v>0</v>
      </c>
      <c r="S37" s="219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218">
        <f>'61・72'!AQ43</f>
        <v>0</v>
      </c>
      <c r="AD37" s="219"/>
      <c r="AE37" s="27" t="s">
        <v>0</v>
      </c>
      <c r="AF37" s="17"/>
      <c r="AG37" s="17"/>
      <c r="AH37" s="17"/>
      <c r="AJ37" s="22"/>
      <c r="AK37" s="22"/>
      <c r="AL37" s="22"/>
      <c r="AM37" s="22"/>
      <c r="AN37" s="220"/>
      <c r="AO37" s="220"/>
      <c r="AP37" s="3"/>
      <c r="AQ37" s="2"/>
      <c r="AR37" s="2"/>
      <c r="AS37" s="2"/>
      <c r="AT37" s="2"/>
      <c r="AU37" s="17"/>
    </row>
    <row r="38" spans="2:47" ht="14.25" thickTop="1">
      <c r="B38" s="28" t="s">
        <v>16</v>
      </c>
      <c r="C38" s="29"/>
      <c r="D38" s="29"/>
      <c r="E38" s="30"/>
      <c r="F38" s="172">
        <f>'13・24'!AQ44</f>
        <v>0</v>
      </c>
      <c r="G38" s="173"/>
      <c r="H38" s="31" t="s">
        <v>10</v>
      </c>
      <c r="I38" s="179" t="s">
        <v>19</v>
      </c>
      <c r="J38" s="180"/>
      <c r="K38" s="181"/>
      <c r="N38" s="28" t="s">
        <v>16</v>
      </c>
      <c r="O38" s="29"/>
      <c r="P38" s="29"/>
      <c r="Q38" s="30"/>
      <c r="R38" s="172">
        <f>'37・48'!AQ44</f>
        <v>0</v>
      </c>
      <c r="S38" s="173"/>
      <c r="T38" s="31" t="s">
        <v>10</v>
      </c>
      <c r="U38" s="179" t="s">
        <v>19</v>
      </c>
      <c r="V38" s="180"/>
      <c r="W38" s="181"/>
      <c r="Y38" s="28" t="s">
        <v>16</v>
      </c>
      <c r="Z38" s="29"/>
      <c r="AA38" s="29"/>
      <c r="AB38" s="30"/>
      <c r="AC38" s="172">
        <f>'61・72'!AQ44</f>
        <v>0</v>
      </c>
      <c r="AD38" s="173"/>
      <c r="AE38" s="31" t="s">
        <v>10</v>
      </c>
      <c r="AF38" s="179" t="s">
        <v>19</v>
      </c>
      <c r="AG38" s="180"/>
      <c r="AH38" s="181"/>
      <c r="AJ38" s="7"/>
      <c r="AK38" s="7"/>
      <c r="AL38" s="7"/>
      <c r="AM38" s="7"/>
      <c r="AN38" s="220"/>
      <c r="AO38" s="220"/>
      <c r="AP38" s="3"/>
      <c r="AQ38" s="221"/>
      <c r="AR38" s="221"/>
      <c r="AS38" s="221"/>
      <c r="AT38" s="2"/>
      <c r="AU38" s="17"/>
    </row>
    <row r="39" spans="2:47" ht="14.25" thickBot="1">
      <c r="B39" s="33" t="s">
        <v>15</v>
      </c>
      <c r="C39" s="34"/>
      <c r="D39" s="34"/>
      <c r="E39" s="35"/>
      <c r="F39" s="170">
        <f>'13・24'!AQ45</f>
        <v>0</v>
      </c>
      <c r="G39" s="171"/>
      <c r="H39" s="36" t="s">
        <v>10</v>
      </c>
      <c r="I39" s="182" t="e">
        <f>(F38/F39)*100</f>
        <v>#DIV/0!</v>
      </c>
      <c r="J39" s="183"/>
      <c r="K39" s="77" t="s">
        <v>20</v>
      </c>
      <c r="N39" s="33" t="s">
        <v>15</v>
      </c>
      <c r="O39" s="34"/>
      <c r="P39" s="34"/>
      <c r="Q39" s="35"/>
      <c r="R39" s="170">
        <f>'37・48'!AQ45</f>
        <v>0</v>
      </c>
      <c r="S39" s="171"/>
      <c r="T39" s="36" t="s">
        <v>10</v>
      </c>
      <c r="U39" s="182" t="e">
        <f>(R38/R39)*100</f>
        <v>#DIV/0!</v>
      </c>
      <c r="V39" s="183"/>
      <c r="W39" s="77" t="s">
        <v>20</v>
      </c>
      <c r="Y39" s="33" t="s">
        <v>15</v>
      </c>
      <c r="Z39" s="34"/>
      <c r="AA39" s="34"/>
      <c r="AB39" s="35"/>
      <c r="AC39" s="170">
        <f>'61・72'!AQ45</f>
        <v>0</v>
      </c>
      <c r="AD39" s="171"/>
      <c r="AE39" s="36" t="s">
        <v>10</v>
      </c>
      <c r="AF39" s="182" t="e">
        <f>(AC38/AC39)*100</f>
        <v>#DIV/0!</v>
      </c>
      <c r="AG39" s="183"/>
      <c r="AH39" s="77" t="s">
        <v>20</v>
      </c>
      <c r="AJ39" s="7"/>
      <c r="AK39" s="7"/>
      <c r="AL39" s="7"/>
      <c r="AM39" s="7"/>
      <c r="AN39" s="220"/>
      <c r="AO39" s="220"/>
      <c r="AP39" s="3"/>
      <c r="AQ39" s="222"/>
      <c r="AR39" s="222"/>
      <c r="AS39" s="42"/>
      <c r="AT39" s="2"/>
      <c r="AU39" s="17"/>
    </row>
    <row r="40" spans="36:46" ht="14.2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岡　佳忠</cp:lastModifiedBy>
  <cp:lastPrinted>2022-10-11T02:16:17Z</cp:lastPrinted>
  <dcterms:created xsi:type="dcterms:W3CDTF">2018-08-08T02:34:33Z</dcterms:created>
  <dcterms:modified xsi:type="dcterms:W3CDTF">2022-10-11T02:16:36Z</dcterms:modified>
  <cp:category/>
  <cp:version/>
  <cp:contentType/>
  <cp:contentStatus/>
</cp:coreProperties>
</file>